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ila.guzman\Downloads\"/>
    </mc:Choice>
  </mc:AlternateContent>
  <xr:revisionPtr revIDLastSave="0" documentId="13_ncr:1_{4F8E4CEE-B61B-42B5-A11F-D327EF536784}" xr6:coauthVersionLast="47" xr6:coauthVersionMax="47" xr10:uidLastSave="{00000000-0000-0000-0000-000000000000}"/>
  <bookViews>
    <workbookView xWindow="12420" yWindow="75" windowWidth="16275" windowHeight="15600" xr2:uid="{00000000-000D-0000-FFFF-FFFF00000000}"/>
  </bookViews>
  <sheets>
    <sheet name="Eficacia" sheetId="4" r:id="rId1"/>
    <sheet name="Acciones CGR" sheetId="1" r:id="rId2"/>
    <sheet name="Acciones AGN" sheetId="18" r:id="rId3"/>
    <sheet name="Acciones Evaluación Indep" sheetId="15" r:id="rId4"/>
  </sheets>
  <definedNames>
    <definedName name="_xlnm._FilterDatabase" localSheetId="2" hidden="1">'Acciones AGN'!$A$11:$EV$38</definedName>
    <definedName name="_xlnm._FilterDatabase" localSheetId="1" hidden="1">'Acciones CGR'!$A$2:$JK$777</definedName>
    <definedName name="_xlnm._FilterDatabase" localSheetId="3" hidden="1">'Acciones Evaluación Indep'!$A$2:$BL$203</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 i="1" l="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N739" i="1" l="1"/>
  <c r="K27" i="4" l="1"/>
  <c r="N777" i="1" l="1"/>
  <c r="P160" i="15"/>
  <c r="P173" i="15" l="1"/>
  <c r="P169" i="15" l="1"/>
  <c r="D6" i="4" l="1"/>
  <c r="F6" i="4"/>
  <c r="E6" i="4"/>
  <c r="N771" i="1" l="1"/>
  <c r="N769" i="1"/>
  <c r="N768" i="1"/>
  <c r="N767" i="1"/>
  <c r="N766" i="1"/>
  <c r="N765" i="1"/>
  <c r="N764" i="1"/>
  <c r="N763" i="1"/>
  <c r="N762" i="1"/>
  <c r="N761" i="1"/>
  <c r="N758" i="1"/>
  <c r="N757" i="1"/>
  <c r="N756" i="1"/>
  <c r="N755" i="1"/>
  <c r="N754" i="1"/>
  <c r="N753" i="1"/>
  <c r="N750" i="1"/>
  <c r="N748" i="1"/>
  <c r="N747" i="1"/>
  <c r="N746" i="1"/>
  <c r="N744" i="1"/>
  <c r="N743" i="1"/>
  <c r="N742" i="1"/>
  <c r="N741" i="1"/>
  <c r="D7" i="4" l="1"/>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D25" i="4"/>
  <c r="E25" i="4"/>
  <c r="F25" i="4"/>
  <c r="G25" i="4"/>
  <c r="D26" i="4"/>
  <c r="E26" i="4"/>
  <c r="F26" i="4"/>
  <c r="G26" i="4"/>
  <c r="G6" i="4"/>
  <c r="EQ37" i="18"/>
  <c r="EQ36" i="18"/>
  <c r="EQ35" i="18"/>
  <c r="EQ34" i="18"/>
  <c r="EQ33" i="18"/>
  <c r="EQ32" i="18"/>
  <c r="EQ31" i="18"/>
  <c r="EQ40" i="18" s="1"/>
  <c r="ER27" i="18"/>
  <c r="ER23" i="18"/>
  <c r="ER22" i="18"/>
  <c r="ER18" i="18"/>
  <c r="Y27" i="4" l="1"/>
  <c r="X27" i="4"/>
  <c r="W27" i="4"/>
  <c r="V27" i="4"/>
  <c r="U26" i="4"/>
  <c r="U25" i="4"/>
  <c r="U24" i="4"/>
  <c r="U23" i="4"/>
  <c r="U22" i="4"/>
  <c r="U21" i="4"/>
  <c r="U20" i="4"/>
  <c r="U19" i="4"/>
  <c r="U18" i="4"/>
  <c r="U17" i="4"/>
  <c r="U16" i="4"/>
  <c r="U15" i="4"/>
  <c r="U14" i="4"/>
  <c r="U13" i="4"/>
  <c r="U12" i="4"/>
  <c r="U11" i="4"/>
  <c r="U10" i="4"/>
  <c r="U9" i="4"/>
  <c r="U8" i="4"/>
  <c r="U7" i="4"/>
  <c r="U6" i="4"/>
  <c r="S27" i="4"/>
  <c r="R27" i="4"/>
  <c r="Q27" i="4"/>
  <c r="P27" i="4"/>
  <c r="L27" i="4"/>
  <c r="J27" i="4"/>
  <c r="O26" i="4"/>
  <c r="I26" i="4"/>
  <c r="O25" i="4"/>
  <c r="I25" i="4"/>
  <c r="D27" i="4"/>
  <c r="O24" i="4"/>
  <c r="M24" i="4"/>
  <c r="G24" i="4" s="1"/>
  <c r="I24" i="4"/>
  <c r="O23" i="4"/>
  <c r="I23" i="4"/>
  <c r="O22" i="4"/>
  <c r="I22" i="4"/>
  <c r="O21" i="4"/>
  <c r="I21" i="4"/>
  <c r="C21" i="4" s="1"/>
  <c r="O20" i="4"/>
  <c r="I20" i="4"/>
  <c r="O19" i="4"/>
  <c r="I19" i="4"/>
  <c r="O18" i="4"/>
  <c r="I18" i="4"/>
  <c r="O17" i="4"/>
  <c r="I17" i="4"/>
  <c r="O16" i="4"/>
  <c r="I16" i="4"/>
  <c r="O15" i="4"/>
  <c r="I15" i="4"/>
  <c r="O14" i="4"/>
  <c r="I14" i="4"/>
  <c r="O13" i="4"/>
  <c r="I13" i="4"/>
  <c r="C13" i="4" s="1"/>
  <c r="O12" i="4"/>
  <c r="I12" i="4"/>
  <c r="O11" i="4"/>
  <c r="M11" i="4"/>
  <c r="I11" i="4"/>
  <c r="O10" i="4"/>
  <c r="I10" i="4"/>
  <c r="O9" i="4"/>
  <c r="I9" i="4"/>
  <c r="O8" i="4"/>
  <c r="I8" i="4"/>
  <c r="O7" i="4"/>
  <c r="I7" i="4"/>
  <c r="O6" i="4"/>
  <c r="I6" i="4"/>
  <c r="E27" i="4"/>
  <c r="DT54" i="18"/>
  <c r="DS38" i="18"/>
  <c r="EK37" i="18"/>
  <c r="DS37" i="18"/>
  <c r="EK36" i="18"/>
  <c r="DS36" i="18"/>
  <c r="EK35" i="18"/>
  <c r="DS35" i="18"/>
  <c r="EK34" i="18"/>
  <c r="DS34" i="18"/>
  <c r="EK33" i="18"/>
  <c r="DS33" i="18"/>
  <c r="EK32" i="18"/>
  <c r="DS32" i="18"/>
  <c r="EK31" i="18"/>
  <c r="DS31" i="18"/>
  <c r="I30" i="18"/>
  <c r="I29" i="18"/>
  <c r="DE28" i="18"/>
  <c r="DE38" i="18" s="1"/>
  <c r="CY28" i="18"/>
  <c r="CS28" i="18"/>
  <c r="CS38" i="18" s="1"/>
  <c r="CM28" i="18"/>
  <c r="CM38" i="18" s="1"/>
  <c r="CG28" i="18"/>
  <c r="CG38" i="18" s="1"/>
  <c r="BX28" i="18"/>
  <c r="BX38" i="18" s="1"/>
  <c r="BO28" i="18"/>
  <c r="BO38" i="18" s="1"/>
  <c r="BF28" i="18"/>
  <c r="BF38" i="18" s="1"/>
  <c r="AW28" i="18"/>
  <c r="AW38" i="18" s="1"/>
  <c r="AN28" i="18"/>
  <c r="AN38" i="18" s="1"/>
  <c r="AE28" i="18"/>
  <c r="AE38" i="18" s="1"/>
  <c r="R28" i="18"/>
  <c r="R38" i="18" s="1"/>
  <c r="L28" i="18"/>
  <c r="L38" i="18" s="1"/>
  <c r="I28" i="18"/>
  <c r="EL27" i="18"/>
  <c r="EC27" i="18"/>
  <c r="DT27" i="18"/>
  <c r="DE27" i="18"/>
  <c r="DE37" i="18" s="1"/>
  <c r="CY27" i="18"/>
  <c r="CS27" i="18"/>
  <c r="CS37" i="18" s="1"/>
  <c r="CM27" i="18"/>
  <c r="CM37" i="18" s="1"/>
  <c r="CG27" i="18"/>
  <c r="CG37" i="18" s="1"/>
  <c r="BX27" i="18"/>
  <c r="BX37" i="18" s="1"/>
  <c r="BO27" i="18"/>
  <c r="BO37" i="18" s="1"/>
  <c r="BF27" i="18"/>
  <c r="BF37" i="18" s="1"/>
  <c r="AW27" i="18"/>
  <c r="AW37" i="18" s="1"/>
  <c r="AN27" i="18"/>
  <c r="AN37" i="18" s="1"/>
  <c r="AD27" i="18"/>
  <c r="AE27" i="18" s="1"/>
  <c r="AE37" i="18" s="1"/>
  <c r="R27" i="18"/>
  <c r="R37" i="18" s="1"/>
  <c r="L27" i="18"/>
  <c r="L37" i="18" s="1"/>
  <c r="I27" i="18"/>
  <c r="DQ25" i="18"/>
  <c r="DT24" i="18"/>
  <c r="DQ24" i="18"/>
  <c r="I24" i="18"/>
  <c r="EL23" i="18"/>
  <c r="EC23" i="18"/>
  <c r="DT23" i="18"/>
  <c r="DQ23" i="18"/>
  <c r="DE23" i="18"/>
  <c r="DE36" i="18" s="1"/>
  <c r="CY23" i="18"/>
  <c r="CS23" i="18"/>
  <c r="CS36" i="18" s="1"/>
  <c r="CM23" i="18"/>
  <c r="CM36" i="18" s="1"/>
  <c r="CG23" i="18"/>
  <c r="CG36" i="18" s="1"/>
  <c r="BX23" i="18"/>
  <c r="BX36" i="18" s="1"/>
  <c r="BO23" i="18"/>
  <c r="BO36" i="18" s="1"/>
  <c r="BF23" i="18"/>
  <c r="BF36" i="18" s="1"/>
  <c r="AW23" i="18"/>
  <c r="AW36" i="18" s="1"/>
  <c r="AN23" i="18"/>
  <c r="AN36" i="18" s="1"/>
  <c r="AE23" i="18"/>
  <c r="AE36" i="18" s="1"/>
  <c r="R23" i="18"/>
  <c r="R36" i="18" s="1"/>
  <c r="L23" i="18"/>
  <c r="L36" i="18" s="1"/>
  <c r="I23" i="18"/>
  <c r="EL22" i="18"/>
  <c r="EC22" i="18"/>
  <c r="DT22" i="18"/>
  <c r="DQ22" i="18"/>
  <c r="DE22" i="18"/>
  <c r="DE35" i="18" s="1"/>
  <c r="CY22" i="18"/>
  <c r="CS22" i="18"/>
  <c r="CS35" i="18" s="1"/>
  <c r="CM22" i="18"/>
  <c r="CM35" i="18" s="1"/>
  <c r="CG22" i="18"/>
  <c r="CG35" i="18" s="1"/>
  <c r="BX22" i="18"/>
  <c r="BX35" i="18" s="1"/>
  <c r="BO22" i="18"/>
  <c r="BO35" i="18" s="1"/>
  <c r="BF22" i="18"/>
  <c r="BF35" i="18" s="1"/>
  <c r="AW22" i="18"/>
  <c r="AW35" i="18" s="1"/>
  <c r="AN22" i="18"/>
  <c r="AN35" i="18" s="1"/>
  <c r="AE22" i="18"/>
  <c r="AE35" i="18" s="1"/>
  <c r="R22" i="18"/>
  <c r="R35" i="18" s="1"/>
  <c r="L22" i="18"/>
  <c r="F35" i="18" s="1"/>
  <c r="I22" i="18"/>
  <c r="I21" i="18"/>
  <c r="DE20" i="18"/>
  <c r="DE34" i="18" s="1"/>
  <c r="CY20" i="18"/>
  <c r="CS20" i="18"/>
  <c r="CS34" i="18" s="1"/>
  <c r="CM20" i="18"/>
  <c r="CM34" i="18" s="1"/>
  <c r="CG20" i="18"/>
  <c r="CG34" i="18" s="1"/>
  <c r="BX20" i="18"/>
  <c r="BX34" i="18" s="1"/>
  <c r="BO20" i="18"/>
  <c r="BO34" i="18" s="1"/>
  <c r="BF20" i="18"/>
  <c r="BF34" i="18" s="1"/>
  <c r="AW20" i="18"/>
  <c r="AW34" i="18" s="1"/>
  <c r="AN20" i="18"/>
  <c r="AN34" i="18" s="1"/>
  <c r="AE20" i="18"/>
  <c r="AE34" i="18" s="1"/>
  <c r="R20" i="18"/>
  <c r="R34" i="18" s="1"/>
  <c r="L20" i="18"/>
  <c r="L34" i="18" s="1"/>
  <c r="I20" i="18"/>
  <c r="AM19" i="18"/>
  <c r="AN18" i="18" s="1"/>
  <c r="AN33" i="18" s="1"/>
  <c r="I19" i="18"/>
  <c r="EL18" i="18"/>
  <c r="EC18" i="18"/>
  <c r="DT18" i="18"/>
  <c r="DQ18" i="18"/>
  <c r="DE18" i="18"/>
  <c r="DE33" i="18" s="1"/>
  <c r="CY18" i="18"/>
  <c r="CS18" i="18"/>
  <c r="CS33" i="18" s="1"/>
  <c r="CM18" i="18"/>
  <c r="CM33" i="18" s="1"/>
  <c r="CG18" i="18"/>
  <c r="CG33" i="18" s="1"/>
  <c r="BX18" i="18"/>
  <c r="BX33" i="18" s="1"/>
  <c r="BO18" i="18"/>
  <c r="BO33" i="18" s="1"/>
  <c r="BF18" i="18"/>
  <c r="BF33" i="18" s="1"/>
  <c r="AW18" i="18"/>
  <c r="AW33" i="18" s="1"/>
  <c r="AE18" i="18"/>
  <c r="AE33" i="18" s="1"/>
  <c r="R18" i="18"/>
  <c r="R33" i="18" s="1"/>
  <c r="L18" i="18"/>
  <c r="L33" i="18" s="1"/>
  <c r="I18" i="18"/>
  <c r="I17" i="18"/>
  <c r="I16" i="18"/>
  <c r="DE15" i="18"/>
  <c r="DE32" i="18" s="1"/>
  <c r="CY15" i="18"/>
  <c r="CS15" i="18"/>
  <c r="CS32" i="18" s="1"/>
  <c r="CM15" i="18"/>
  <c r="CM32" i="18" s="1"/>
  <c r="CG15" i="18"/>
  <c r="CG32" i="18" s="1"/>
  <c r="BX15" i="18"/>
  <c r="BX32" i="18" s="1"/>
  <c r="BO15" i="18"/>
  <c r="BO32" i="18" s="1"/>
  <c r="BF15" i="18"/>
  <c r="BF32" i="18" s="1"/>
  <c r="AW15" i="18"/>
  <c r="AW32" i="18" s="1"/>
  <c r="AN15" i="18"/>
  <c r="AN32" i="18" s="1"/>
  <c r="AE15" i="18"/>
  <c r="AE32" i="18" s="1"/>
  <c r="R15" i="18"/>
  <c r="R32" i="18" s="1"/>
  <c r="L15" i="18"/>
  <c r="L32" i="18" s="1"/>
  <c r="I15" i="18"/>
  <c r="I14" i="18"/>
  <c r="I13" i="18"/>
  <c r="DE12" i="18"/>
  <c r="DE31" i="18" s="1"/>
  <c r="CY12" i="18"/>
  <c r="CS12" i="18"/>
  <c r="CS31" i="18" s="1"/>
  <c r="CM12" i="18"/>
  <c r="CM31" i="18" s="1"/>
  <c r="CG12" i="18"/>
  <c r="CG31" i="18" s="1"/>
  <c r="BX12" i="18"/>
  <c r="BX31" i="18" s="1"/>
  <c r="BO12" i="18"/>
  <c r="BO31" i="18" s="1"/>
  <c r="BF12" i="18"/>
  <c r="BF31" i="18" s="1"/>
  <c r="AW12" i="18"/>
  <c r="AW31" i="18" s="1"/>
  <c r="AN12" i="18"/>
  <c r="AN31" i="18" s="1"/>
  <c r="AE12" i="18"/>
  <c r="R12" i="18"/>
  <c r="AE31" i="18" s="1"/>
  <c r="L12" i="18"/>
  <c r="L31" i="18" s="1"/>
  <c r="I12" i="18"/>
  <c r="I27" i="4" l="1"/>
  <c r="DE40" i="18"/>
  <c r="C18" i="4"/>
  <c r="C6" i="4"/>
  <c r="C10" i="4"/>
  <c r="C14" i="4"/>
  <c r="C22" i="4"/>
  <c r="C11" i="4"/>
  <c r="EK40" i="18"/>
  <c r="F34" i="18"/>
  <c r="C9" i="4"/>
  <c r="C17" i="4"/>
  <c r="AE40" i="18"/>
  <c r="BX40" i="18"/>
  <c r="C12" i="4"/>
  <c r="C16" i="4"/>
  <c r="C20" i="4"/>
  <c r="C24" i="4"/>
  <c r="F33" i="18"/>
  <c r="CS40" i="18"/>
  <c r="L35" i="18"/>
  <c r="L40" i="18" s="1"/>
  <c r="O27" i="4"/>
  <c r="C25" i="4"/>
  <c r="F36" i="18"/>
  <c r="C7" i="4"/>
  <c r="F32" i="18"/>
  <c r="G11" i="4"/>
  <c r="G27" i="4" s="1"/>
  <c r="C15" i="4"/>
  <c r="C19" i="4"/>
  <c r="C23" i="4"/>
  <c r="C26" i="4"/>
  <c r="AN40" i="18"/>
  <c r="C8" i="4"/>
  <c r="DS40" i="18"/>
  <c r="CG40" i="18"/>
  <c r="F31" i="18"/>
  <c r="U27" i="4"/>
  <c r="U29" i="4" s="1"/>
  <c r="F27" i="4"/>
  <c r="I29" i="4"/>
  <c r="M27" i="4"/>
  <c r="CM40" i="18"/>
  <c r="BF40" i="18"/>
  <c r="AW40" i="18"/>
  <c r="BO40" i="18"/>
  <c r="F38" i="18"/>
  <c r="R31" i="18"/>
  <c r="R40" i="18" s="1"/>
  <c r="F37" i="18"/>
  <c r="E40" i="18" l="1"/>
  <c r="C27" i="4"/>
  <c r="C29" i="4" s="1"/>
  <c r="N612" i="1" l="1"/>
  <c r="N727" i="1"/>
  <c r="N706" i="1"/>
  <c r="N534" i="1"/>
  <c r="N523" i="1"/>
  <c r="N740" i="1"/>
  <c r="N738" i="1"/>
  <c r="N432" i="1"/>
  <c r="N737" i="1"/>
  <c r="N736" i="1" l="1"/>
  <c r="N735" i="1"/>
  <c r="N499" i="1" l="1"/>
  <c r="N589" i="1" l="1"/>
  <c r="N497" i="1"/>
  <c r="N495" i="1"/>
  <c r="N488" i="1"/>
  <c r="N484" i="1"/>
  <c r="N580" i="1"/>
  <c r="N577" i="1"/>
  <c r="N574" i="1"/>
  <c r="N535" i="1"/>
  <c r="N532" i="1"/>
  <c r="N512" i="1"/>
  <c r="N509" i="1"/>
  <c r="N544" i="1"/>
  <c r="N540" i="1"/>
  <c r="N501" i="1"/>
  <c r="N479" i="1"/>
  <c r="P159" i="15"/>
  <c r="P151" i="15"/>
  <c r="N644" i="1"/>
  <c r="N659" i="1"/>
  <c r="N657" i="1"/>
  <c r="N655" i="1"/>
  <c r="N642" i="1"/>
  <c r="N640" i="1"/>
  <c r="N636" i="1"/>
  <c r="N634" i="1"/>
  <c r="N653" i="1"/>
  <c r="N638" i="1"/>
  <c r="N632" i="1"/>
  <c r="N564" i="1"/>
  <c r="N562" i="1"/>
  <c r="P103" i="15" l="1"/>
  <c r="N734" i="1" l="1"/>
  <c r="N733" i="1"/>
  <c r="N732" i="1"/>
  <c r="N731" i="1"/>
  <c r="N730" i="1"/>
  <c r="N729" i="1"/>
  <c r="N728" i="1"/>
  <c r="N726" i="1"/>
  <c r="N725" i="1"/>
  <c r="N724" i="1"/>
  <c r="N723" i="1"/>
  <c r="N722" i="1"/>
  <c r="N721" i="1"/>
  <c r="N720" i="1"/>
  <c r="N719" i="1"/>
  <c r="N718" i="1"/>
  <c r="N717" i="1"/>
  <c r="N716" i="1"/>
  <c r="N715" i="1"/>
  <c r="N714" i="1"/>
  <c r="N713" i="1"/>
  <c r="N712" i="1"/>
  <c r="N711" i="1"/>
  <c r="N710" i="1"/>
  <c r="N709" i="1"/>
  <c r="N708" i="1"/>
  <c r="N707" i="1"/>
  <c r="N705" i="1"/>
  <c r="N704" i="1"/>
  <c r="N703" i="1"/>
  <c r="N702" i="1"/>
  <c r="N701" i="1"/>
  <c r="N700" i="1"/>
  <c r="N699" i="1"/>
  <c r="N698" i="1"/>
  <c r="N697" i="1"/>
  <c r="N696" i="1" l="1"/>
  <c r="N695" i="1"/>
  <c r="N694" i="1"/>
  <c r="N693" i="1"/>
  <c r="N692" i="1"/>
  <c r="N691" i="1"/>
  <c r="S3" i="1" l="1"/>
  <c r="P184" i="15" l="1"/>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5" i="15"/>
  <c r="P154" i="15"/>
  <c r="P126" i="15" l="1"/>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l="1"/>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 r="N687" i="1" l="1"/>
  <c r="N686" i="1" l="1"/>
  <c r="N685" i="1"/>
  <c r="N684" i="1"/>
  <c r="N690" i="1"/>
  <c r="N683" i="1"/>
  <c r="N421" i="1"/>
  <c r="N682" i="1"/>
  <c r="N617" i="1" l="1"/>
  <c r="N598" i="1"/>
  <c r="N681"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688" i="1"/>
  <c r="N406" i="1"/>
  <c r="N407" i="1"/>
  <c r="N408" i="1"/>
  <c r="N409" i="1"/>
  <c r="N410" i="1"/>
  <c r="N411" i="1"/>
  <c r="N412" i="1"/>
  <c r="N413" i="1"/>
  <c r="N414" i="1"/>
  <c r="N415" i="1"/>
  <c r="N416" i="1"/>
  <c r="N417" i="1"/>
  <c r="N418" i="1"/>
  <c r="N419" i="1"/>
  <c r="N420" i="1"/>
  <c r="N422" i="1"/>
  <c r="N423" i="1"/>
  <c r="N424" i="1"/>
  <c r="N425" i="1"/>
  <c r="N426" i="1"/>
  <c r="N427" i="1"/>
  <c r="N428" i="1"/>
  <c r="N429" i="1"/>
  <c r="N430" i="1"/>
  <c r="N431" i="1"/>
  <c r="N433" i="1"/>
  <c r="N434" i="1"/>
  <c r="N435" i="1"/>
  <c r="N436" i="1"/>
  <c r="N437" i="1"/>
  <c r="N438" i="1"/>
  <c r="N439" i="1"/>
  <c r="N440" i="1"/>
  <c r="N441" i="1"/>
  <c r="N442" i="1"/>
  <c r="N443" i="1"/>
  <c r="N689"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80" i="1"/>
  <c r="N481" i="1"/>
  <c r="N482" i="1"/>
  <c r="N483" i="1"/>
  <c r="N485" i="1"/>
  <c r="N486" i="1"/>
  <c r="N487" i="1"/>
  <c r="N489" i="1"/>
  <c r="N490" i="1"/>
  <c r="N491" i="1"/>
  <c r="N492" i="1"/>
  <c r="N493" i="1"/>
  <c r="N494" i="1"/>
  <c r="N496" i="1"/>
  <c r="N498" i="1"/>
  <c r="N500" i="1"/>
  <c r="N502" i="1"/>
  <c r="N503" i="1"/>
  <c r="N504" i="1"/>
  <c r="N505" i="1"/>
  <c r="N506" i="1"/>
  <c r="N507" i="1"/>
  <c r="N508" i="1"/>
  <c r="N510" i="1"/>
  <c r="N511" i="1"/>
  <c r="N513" i="1"/>
  <c r="N514" i="1"/>
  <c r="N515" i="1"/>
  <c r="N516" i="1"/>
  <c r="N517" i="1"/>
  <c r="N518" i="1"/>
  <c r="N519" i="1"/>
  <c r="N520" i="1"/>
  <c r="N521" i="1"/>
  <c r="N522" i="1"/>
  <c r="N524" i="1"/>
  <c r="N525" i="1"/>
  <c r="N526" i="1"/>
  <c r="N527" i="1"/>
  <c r="N528" i="1"/>
  <c r="N529" i="1"/>
  <c r="N530" i="1"/>
  <c r="N531" i="1"/>
  <c r="N533" i="1"/>
  <c r="N536" i="1"/>
  <c r="N537" i="1"/>
  <c r="N538" i="1"/>
  <c r="N539" i="1"/>
  <c r="N541" i="1"/>
  <c r="N542" i="1"/>
  <c r="N543" i="1"/>
  <c r="N545" i="1"/>
  <c r="N546" i="1"/>
  <c r="N547" i="1"/>
  <c r="N548" i="1"/>
  <c r="N549" i="1"/>
  <c r="N550" i="1"/>
  <c r="N551" i="1"/>
  <c r="N552" i="1"/>
  <c r="N553" i="1"/>
  <c r="N554" i="1"/>
  <c r="N555" i="1"/>
  <c r="N556" i="1"/>
  <c r="N557" i="1"/>
  <c r="N558" i="1"/>
  <c r="N559" i="1"/>
  <c r="N560" i="1"/>
  <c r="N561" i="1"/>
  <c r="N563" i="1"/>
  <c r="N565" i="1"/>
  <c r="N566" i="1"/>
  <c r="N567" i="1"/>
  <c r="N568" i="1"/>
  <c r="N569" i="1"/>
  <c r="N570" i="1"/>
  <c r="N571" i="1"/>
  <c r="N572" i="1"/>
  <c r="N573" i="1"/>
  <c r="N575" i="1"/>
  <c r="N576" i="1"/>
  <c r="N578" i="1"/>
  <c r="N579" i="1"/>
  <c r="N581" i="1"/>
  <c r="N582" i="1"/>
  <c r="N583" i="1"/>
  <c r="N584" i="1"/>
  <c r="N585" i="1"/>
  <c r="N586" i="1"/>
  <c r="N587" i="1"/>
  <c r="N588" i="1"/>
  <c r="N590" i="1"/>
  <c r="N591" i="1"/>
  <c r="N592" i="1"/>
  <c r="N593" i="1"/>
  <c r="N594" i="1"/>
  <c r="N595" i="1"/>
  <c r="N596" i="1"/>
  <c r="N597" i="1"/>
  <c r="N599" i="1"/>
  <c r="N600" i="1"/>
  <c r="N601" i="1"/>
  <c r="N602" i="1"/>
  <c r="N603" i="1"/>
  <c r="N604" i="1"/>
  <c r="N605" i="1"/>
  <c r="N606" i="1"/>
  <c r="N607" i="1"/>
  <c r="N608" i="1"/>
  <c r="N609" i="1"/>
  <c r="N610" i="1"/>
  <c r="N611" i="1"/>
  <c r="N613" i="1"/>
  <c r="N614" i="1"/>
  <c r="N615" i="1"/>
  <c r="N616" i="1"/>
  <c r="N618" i="1"/>
  <c r="N619" i="1"/>
  <c r="N620" i="1"/>
  <c r="N621" i="1"/>
  <c r="N622" i="1"/>
  <c r="N623" i="1"/>
  <c r="N624" i="1"/>
  <c r="N625" i="1"/>
  <c r="N626" i="1"/>
  <c r="N627" i="1"/>
  <c r="N628" i="1"/>
  <c r="N629" i="1"/>
  <c r="N630" i="1"/>
  <c r="N631" i="1"/>
  <c r="N633" i="1"/>
  <c r="N635" i="1"/>
  <c r="N637" i="1"/>
  <c r="N639" i="1"/>
  <c r="N641" i="1"/>
  <c r="N643" i="1"/>
  <c r="N645" i="1"/>
  <c r="N646" i="1"/>
  <c r="N647" i="1"/>
  <c r="N648" i="1"/>
  <c r="N649" i="1"/>
  <c r="N650" i="1"/>
  <c r="N651" i="1"/>
  <c r="N652" i="1"/>
  <c r="N654" i="1"/>
  <c r="N656" i="1"/>
  <c r="N658" i="1"/>
  <c r="N660" i="1"/>
  <c r="N661" i="1"/>
  <c r="N662" i="1"/>
  <c r="N663" i="1"/>
  <c r="N664" i="1"/>
  <c r="N665" i="1"/>
  <c r="N666" i="1"/>
  <c r="N667" i="1"/>
  <c r="N668" i="1"/>
  <c r="N669" i="1"/>
  <c r="N670" i="1"/>
  <c r="N671" i="1"/>
  <c r="N672" i="1"/>
  <c r="N673" i="1"/>
  <c r="N674" i="1"/>
  <c r="N675" i="1"/>
  <c r="N676" i="1"/>
  <c r="N677" i="1"/>
  <c r="N678" i="1"/>
  <c r="N679" i="1"/>
  <c r="N680" i="1"/>
  <c r="N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46" authorId="0" shapeId="0" xr:uid="{00000000-0006-0000-01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46" authorId="0" shapeId="0" xr:uid="{00000000-0006-0000-01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47" authorId="0" shapeId="0" xr:uid="{00000000-0006-0000-01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10" authorId="0" shapeId="0" xr:uid="{00000000-0006-0000-0200-000001000000}">
      <text>
        <r>
          <rPr>
            <sz val="9"/>
            <color indexed="81"/>
            <rFont val="Tahoma"/>
            <family val="2"/>
          </rPr>
          <t xml:space="preserve">Dejar las observaciones frente al cumplimiento y efectividad de las tareas implementadas. 
</t>
        </r>
      </text>
    </comment>
    <comment ref="U10" authorId="0" shapeId="0" xr:uid="{00000000-0006-0000-0200-000002000000}">
      <text>
        <r>
          <rPr>
            <sz val="9"/>
            <color indexed="81"/>
            <rFont val="Tahoma"/>
            <family val="2"/>
          </rPr>
          <t xml:space="preserve">Dejar las observaciones frente al cumplimiento y efectividad de las tareas implementadas. 
</t>
        </r>
      </text>
    </comment>
    <comment ref="W10" authorId="1" shapeId="0" xr:uid="{00000000-0006-0000-0200-000003000000}">
      <text>
        <r>
          <rPr>
            <b/>
            <sz val="9"/>
            <color indexed="81"/>
            <rFont val="Tahoma"/>
            <family val="2"/>
          </rPr>
          <t xml:space="preserve">Fecha en que se cierra completamente el hallazgo
</t>
        </r>
      </text>
    </comment>
    <comment ref="X10" authorId="1" shapeId="0" xr:uid="{00000000-0006-0000-0200-000004000000}">
      <text>
        <r>
          <rPr>
            <b/>
            <sz val="9"/>
            <color indexed="81"/>
            <rFont val="Tahoma"/>
            <family val="2"/>
          </rPr>
          <t>Número de radicado con el cual la entidad realiza el cierre del hallazgo</t>
        </r>
      </text>
    </comment>
    <comment ref="Z10" authorId="1" shapeId="0" xr:uid="{00000000-0006-0000-0200-000005000000}">
      <text>
        <r>
          <rPr>
            <b/>
            <sz val="9"/>
            <color indexed="81"/>
            <rFont val="Tahoma"/>
            <family val="2"/>
          </rPr>
          <t xml:space="preserve">Fecha en que se cierra completamente el hallazgo
</t>
        </r>
      </text>
    </comment>
    <comment ref="AA10" authorId="1" shapeId="0" xr:uid="{00000000-0006-0000-0200-000006000000}">
      <text>
        <r>
          <rPr>
            <b/>
            <sz val="9"/>
            <color indexed="81"/>
            <rFont val="Tahoma"/>
            <family val="2"/>
          </rPr>
          <t>Número de radicado con el cual la entidad realiza el cierre del hallazgo</t>
        </r>
      </text>
    </comment>
    <comment ref="AH10" authorId="0" shapeId="0" xr:uid="{00000000-0006-0000-0200-000007000000}">
      <text>
        <r>
          <rPr>
            <sz val="9"/>
            <color indexed="81"/>
            <rFont val="Tahoma"/>
            <family val="2"/>
          </rPr>
          <t xml:space="preserve">Dejar las observaciones frente al cumplimiento y efectividad de las tareas implementadas. 
</t>
        </r>
      </text>
    </comment>
    <comment ref="AJ10" authorId="1" shapeId="0" xr:uid="{00000000-0006-0000-0200-000008000000}">
      <text>
        <r>
          <rPr>
            <b/>
            <sz val="9"/>
            <color indexed="81"/>
            <rFont val="Tahoma"/>
            <family val="2"/>
          </rPr>
          <t xml:space="preserve">Fecha en que se cierra completamente el hallazgo
</t>
        </r>
      </text>
    </comment>
    <comment ref="AK10" authorId="1" shapeId="0" xr:uid="{00000000-0006-0000-0200-000009000000}">
      <text>
        <r>
          <rPr>
            <b/>
            <sz val="9"/>
            <color indexed="81"/>
            <rFont val="Tahoma"/>
            <family val="2"/>
          </rPr>
          <t>Número de radicado con el cual la entidad realiza el cierre del hallazgo</t>
        </r>
      </text>
    </comment>
    <comment ref="AQ10" authorId="0" shapeId="0" xr:uid="{00000000-0006-0000-0200-00000A000000}">
      <text>
        <r>
          <rPr>
            <sz val="9"/>
            <color indexed="81"/>
            <rFont val="Tahoma"/>
            <family val="2"/>
          </rPr>
          <t xml:space="preserve">Dejar las observaciones frente al cumplimiento y efectividad de las tareas implementadas. 
</t>
        </r>
      </text>
    </comment>
    <comment ref="AS10" authorId="1" shapeId="0" xr:uid="{00000000-0006-0000-0200-00000B000000}">
      <text>
        <r>
          <rPr>
            <b/>
            <sz val="9"/>
            <color indexed="81"/>
            <rFont val="Tahoma"/>
            <family val="2"/>
          </rPr>
          <t xml:space="preserve">Fecha en que se cierra completamente el hallazgo
</t>
        </r>
      </text>
    </comment>
    <comment ref="AT10" authorId="1" shapeId="0" xr:uid="{00000000-0006-0000-0200-00000C000000}">
      <text>
        <r>
          <rPr>
            <b/>
            <sz val="9"/>
            <color indexed="81"/>
            <rFont val="Tahoma"/>
            <family val="2"/>
          </rPr>
          <t>Número de radicado con el cual la entidad realiza el cierre del hallazgo</t>
        </r>
      </text>
    </comment>
    <comment ref="AZ10" authorId="0" shapeId="0" xr:uid="{00000000-0006-0000-0200-00000D000000}">
      <text>
        <r>
          <rPr>
            <sz val="9"/>
            <color indexed="81"/>
            <rFont val="Tahoma"/>
            <family val="2"/>
          </rPr>
          <t xml:space="preserve">Dejar las observaciones frente al cumplimiento y efectividad de las tareas implementadas. 
</t>
        </r>
      </text>
    </comment>
    <comment ref="BB10" authorId="1" shapeId="0" xr:uid="{00000000-0006-0000-0200-00000E000000}">
      <text>
        <r>
          <rPr>
            <b/>
            <sz val="9"/>
            <color indexed="81"/>
            <rFont val="Tahoma"/>
            <family val="2"/>
          </rPr>
          <t xml:space="preserve">Fecha en que se cierra completamente el hallazgo
</t>
        </r>
      </text>
    </comment>
    <comment ref="BC10" authorId="1" shapeId="0" xr:uid="{00000000-0006-0000-0200-00000F000000}">
      <text>
        <r>
          <rPr>
            <b/>
            <sz val="9"/>
            <color indexed="81"/>
            <rFont val="Tahoma"/>
            <family val="2"/>
          </rPr>
          <t>Número de radicado con el cual la entidad realiza el cierre del hallazgo</t>
        </r>
      </text>
    </comment>
    <comment ref="BI10" authorId="0" shapeId="0" xr:uid="{00000000-0006-0000-0200-000010000000}">
      <text>
        <r>
          <rPr>
            <sz val="9"/>
            <color indexed="81"/>
            <rFont val="Tahoma"/>
            <family val="2"/>
          </rPr>
          <t xml:space="preserve">Dejar las observaciones frente al cumplimiento y efectividad de las tareas implementadas. 
</t>
        </r>
      </text>
    </comment>
    <comment ref="BK10" authorId="1" shapeId="0" xr:uid="{00000000-0006-0000-0200-000011000000}">
      <text>
        <r>
          <rPr>
            <b/>
            <sz val="9"/>
            <color indexed="81"/>
            <rFont val="Tahoma"/>
            <family val="2"/>
          </rPr>
          <t xml:space="preserve">Fecha en que se cierra completamente el hallazgo
</t>
        </r>
      </text>
    </comment>
    <comment ref="BL10" authorId="1" shapeId="0" xr:uid="{00000000-0006-0000-0200-000012000000}">
      <text>
        <r>
          <rPr>
            <b/>
            <sz val="9"/>
            <color indexed="81"/>
            <rFont val="Tahoma"/>
            <family val="2"/>
          </rPr>
          <t>Número de radicado con el cual la entidad realiza el cierre del hallazgo</t>
        </r>
      </text>
    </comment>
    <comment ref="BR10" authorId="0" shapeId="0" xr:uid="{00000000-0006-0000-0200-000013000000}">
      <text>
        <r>
          <rPr>
            <sz val="9"/>
            <color indexed="81"/>
            <rFont val="Tahoma"/>
            <family val="2"/>
          </rPr>
          <t xml:space="preserve">Dejar las observaciones frente al cumplimiento y efectividad de las tareas implementadas. 
</t>
        </r>
      </text>
    </comment>
    <comment ref="BT10" authorId="1" shapeId="0" xr:uid="{00000000-0006-0000-0200-000014000000}">
      <text>
        <r>
          <rPr>
            <b/>
            <sz val="9"/>
            <color indexed="81"/>
            <rFont val="Tahoma"/>
            <family val="2"/>
          </rPr>
          <t xml:space="preserve">Fecha en que se cierra completamente el hallazgo
</t>
        </r>
      </text>
    </comment>
    <comment ref="BU10" authorId="1" shapeId="0" xr:uid="{00000000-0006-0000-0200-000015000000}">
      <text>
        <r>
          <rPr>
            <b/>
            <sz val="9"/>
            <color indexed="81"/>
            <rFont val="Tahoma"/>
            <family val="2"/>
          </rPr>
          <t>Número de radicado con el cual la entidad realiza el cierre del hallazgo</t>
        </r>
      </text>
    </comment>
    <comment ref="CA10" authorId="0" shapeId="0" xr:uid="{00000000-0006-0000-0200-000016000000}">
      <text>
        <r>
          <rPr>
            <sz val="9"/>
            <color indexed="81"/>
            <rFont val="Tahoma"/>
            <family val="2"/>
          </rPr>
          <t xml:space="preserve">Dejar las observaciones frente al cumplimiento y efectividad de las tareas implementadas. 
</t>
        </r>
      </text>
    </comment>
    <comment ref="CC10" authorId="1" shapeId="0" xr:uid="{00000000-0006-0000-0200-000017000000}">
      <text>
        <r>
          <rPr>
            <b/>
            <sz val="9"/>
            <color indexed="81"/>
            <rFont val="Tahoma"/>
            <family val="2"/>
          </rPr>
          <t xml:space="preserve">Fecha en que se cierra completamente el hallazgo
</t>
        </r>
      </text>
    </comment>
    <comment ref="CD10" authorId="1" shapeId="0" xr:uid="{00000000-0006-0000-0200-000018000000}">
      <text>
        <r>
          <rPr>
            <b/>
            <sz val="9"/>
            <color indexed="81"/>
            <rFont val="Tahoma"/>
            <family val="2"/>
          </rPr>
          <t>Número de radicado con el cual la entidad realiza el cierre del hallazgo</t>
        </r>
      </text>
    </comment>
    <comment ref="DJ10" authorId="1" shapeId="0" xr:uid="{00000000-0006-0000-0200-000019000000}">
      <text>
        <r>
          <rPr>
            <b/>
            <sz val="9"/>
            <color indexed="81"/>
            <rFont val="Tahoma"/>
            <family val="2"/>
          </rPr>
          <t xml:space="preserve">Fecha en que se cierra completamente el hallazgo
</t>
        </r>
      </text>
    </comment>
    <comment ref="DK10" authorId="1" shapeId="0" xr:uid="{00000000-0006-0000-0200-00001A000000}">
      <text>
        <r>
          <rPr>
            <b/>
            <sz val="9"/>
            <color indexed="81"/>
            <rFont val="Tahoma"/>
            <family val="2"/>
          </rPr>
          <t>Número de radicado con el cual la entidad realiza el cierre del hallazgo</t>
        </r>
      </text>
    </comment>
    <comment ref="DY10" authorId="1" shapeId="0" xr:uid="{00000000-0006-0000-0200-00001B000000}">
      <text>
        <r>
          <rPr>
            <b/>
            <sz val="9"/>
            <color indexed="81"/>
            <rFont val="Tahoma"/>
            <family val="2"/>
          </rPr>
          <t xml:space="preserve">Fecha en que se cierra completamente el hallazgo
</t>
        </r>
      </text>
    </comment>
    <comment ref="DZ10" authorId="1" shapeId="0" xr:uid="{00000000-0006-0000-0200-00001C000000}">
      <text>
        <r>
          <rPr>
            <b/>
            <sz val="9"/>
            <color indexed="81"/>
            <rFont val="Tahoma"/>
            <family val="2"/>
          </rPr>
          <t>Número de radicado con el cual la entidad realiza el cierre del hallazgo</t>
        </r>
      </text>
    </comment>
    <comment ref="EH10" authorId="1" shapeId="0" xr:uid="{00000000-0006-0000-0200-00001D000000}">
      <text>
        <r>
          <rPr>
            <b/>
            <sz val="9"/>
            <color indexed="81"/>
            <rFont val="Tahoma"/>
            <family val="2"/>
          </rPr>
          <t xml:space="preserve">Fecha en que se cierra completamente el hallazgo
</t>
        </r>
      </text>
    </comment>
    <comment ref="EI10" authorId="1" shapeId="0" xr:uid="{00000000-0006-0000-0200-00001E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<sst xmlns="http://schemas.openxmlformats.org/spreadsheetml/2006/main" count="43097" uniqueCount="8616">
  <si>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</si>
  <si>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</si>
  <si>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</si>
  <si>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</si>
  <si>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</si>
  <si>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</si>
  <si>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</si>
  <si>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</si>
  <si>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</si>
  <si>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</si>
  <si>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</si>
  <si>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</si>
  <si>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</si>
  <si>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</si>
  <si>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</si>
  <si>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</si>
  <si>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Se observó cuadro de mando de control, el cual incluye los indicadores definidos para cada uno de los objetivos y prespectivas definidas.</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</si>
  <si>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</si>
  <si>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</si>
  <si>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</si>
  <si>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</si>
  <si>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</si>
  <si>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Posible inexistencia de instrumentos de planeación para descongestionar revocatoorias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</si>
  <si>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</si>
  <si>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</si>
  <si>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</si>
  <si>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</si>
  <si>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</si>
  <si>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</si>
  <si>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</si>
  <si>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</si>
  <si>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</si>
  <si>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</si>
  <si>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</si>
  <si>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</si>
  <si>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</si>
  <si>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</si>
  <si>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</si>
  <si>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</si>
  <si>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Diseñar y socializar un  prcedimiento  de Materialización del subsidio-Apoyo para cubrir los requerimientos financieros</t>
  </si>
  <si>
    <t>Posible ausencia o inexistencia de instrumentos de planeación a través de los cuales se le gaha seguimiento a desembolso de subsidios</t>
  </si>
  <si>
    <t>Establecer un Plan de acción en la Dirección de Acceso a Tierras, en el que se incluyan metas, productos y actividades asociadas a desembolso de subsidios.</t>
  </si>
  <si>
    <t>Plan de acción diseñado y en implementación</t>
  </si>
  <si>
    <t>Posible inexistencia o insuficiencia de controles en procedimiento para el desembolso o trámite de los subisidos requeridos por los beneficiarios</t>
  </si>
  <si>
    <t>Diseñar y socializar un  prcedimiento  de Materialización del subsidio-Adquisición del predio</t>
  </si>
  <si>
    <t>Posible inexistencia de controles en procedimiento para el desembolso o trámite de los subisidos requeridos por los beneficiarios.</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</si>
  <si>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</si>
  <si>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</si>
  <si>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</si>
  <si>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</si>
  <si>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</si>
  <si>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</si>
  <si>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</si>
  <si>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</si>
  <si>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</si>
  <si>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</si>
  <si>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</si>
  <si>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</si>
  <si>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</si>
  <si>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</si>
  <si>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 xml:space="preserve">Diseñar y publicar un  procedimiento, que contega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</si>
  <si>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t>Diseñar y publicar el procedimiento de adquisición de predios para comunidades étnicas.</t>
  </si>
  <si>
    <t>Posibles deficiencias en controles  de entrega y recibo material de predios adquiridos.</t>
  </si>
  <si>
    <t>Diseñar y publicar un  procedimiento, que contega controles relacionados con la adquisición de predios para comunidades étnicas.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</si>
  <si>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</si>
  <si>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</si>
  <si>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</si>
  <si>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</si>
  <si>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</si>
  <si>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</si>
  <si>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</si>
  <si>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</si>
  <si>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</si>
  <si>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</si>
  <si>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 ela Dirección de Asuntos Étnicos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</si>
  <si>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</si>
  <si>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</si>
  <si>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</si>
  <si>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Se evidenciaron los registros de asistencia de las diferentes jornadas de mesas de trabajo realizadas los dias 13,17,18,19 y 30 de octubre de 2017 por la Secretaria general y el apoyo del Grupo Interno de Gestión Contractual</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</si>
  <si>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</si>
  <si>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</si>
  <si>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</si>
  <si>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</si>
  <si>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</si>
  <si>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Posible desconocimiento por parte del personal del proceso contable de los requerimientos vigentes para la elaboración de las notas a los estados fnancieros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</si>
  <si>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</si>
  <si>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</si>
  <si>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</si>
  <si>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</si>
  <si>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</si>
  <si>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Posibles deficiencias en el cruce de bases de datos de diferenets fuentes de información</t>
  </si>
  <si>
    <t>Realizar cruce de bases de datos con la Superintendencia de Notariado y Registro para indentificar predios del FNA que ya hayan sido registrados para actualizar el BPM.</t>
  </si>
  <si>
    <t>Realizar cruce de bases de datos con la Superintendencia de Notariado y Registro para indentificar predios del FNA que ya hayan sido registrados para actualizar el BPM</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</si>
  <si>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</si>
  <si>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</si>
  <si>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</si>
  <si>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</si>
  <si>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</si>
  <si>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</si>
  <si>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</si>
  <si>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</si>
  <si>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</si>
  <si>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</si>
  <si>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</si>
  <si>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</si>
  <si>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</si>
  <si>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</si>
  <si>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</si>
  <si>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</si>
  <si>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</si>
  <si>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</si>
  <si>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Posible inexistencia de lineamientos para la adjudicación de titulación de baldios reservado.</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</si>
  <si>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</si>
  <si>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</si>
  <si>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</si>
  <si>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</si>
  <si>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</si>
  <si>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</si>
  <si>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</si>
  <si>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</si>
  <si>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</si>
  <si>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</si>
  <si>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</si>
  <si>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</si>
  <si>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</si>
  <si>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Diseñar y socializar un  prcedimiento  Adm de predios fiscales patrimoniales y  Adm de predios baldíos,</t>
  </si>
  <si>
    <t>Posible insuficiencia o inexistencia de instrumentos de planeación para monitorear el estado de procesos agrarios</t>
  </si>
  <si>
    <t>Expedir decisiones de fondo, respecto a los procesos agrarios provenientes del exintinto INCODER, con el fin de ordenar el territorios en cuanto a su tenencia, ocupación y aprovechamiento.</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</si>
  <si>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</si>
  <si>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</si>
  <si>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</si>
  <si>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</si>
  <si>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</si>
  <si>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</si>
  <si>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</si>
  <si>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</si>
  <si>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</si>
  <si>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</si>
  <si>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</si>
  <si>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</si>
  <si>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</si>
  <si>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</si>
  <si>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</si>
  <si>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</si>
  <si>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</si>
  <si>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</si>
  <si>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</si>
  <si>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</si>
  <si>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</si>
  <si>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</si>
  <si>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</si>
  <si>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</si>
  <si>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</si>
  <si>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</si>
  <si>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</si>
  <si>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</si>
  <si>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</si>
  <si>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</si>
  <si>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</si>
  <si>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</si>
  <si>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</si>
  <si>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</si>
  <si>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</si>
  <si>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</si>
  <si>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</si>
  <si>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</si>
  <si>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</si>
  <si>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 xml:space="preserve">Actualizar progresivamente el aplicativo de titulación de baldíos a personas naturales, en cuanto a las soliciitudes de adjudicación que se encuentran en trámite 
</t>
  </si>
  <si>
    <t xml:space="preserve">Revisar las solicitudes de adjudicación en trámite con el fin de actualizar la información del aplicativo  de titulación de baldios a personas naturales y generar un informe al respecto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</si>
  <si>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</si>
  <si>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</si>
  <si>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</si>
  <si>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</si>
  <si>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</si>
  <si>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</si>
  <si>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</si>
  <si>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</si>
  <si>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Creación de planta temporal para apoyar la ejecución de actividades en lso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</si>
  <si>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</si>
  <si>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</si>
  <si>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</si>
  <si>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</si>
  <si>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Diseñar y socializar un  prcedimiento  de  Constitución de Zonas de Reserva Campesina-ZRC</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</si>
  <si>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</si>
  <si>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</si>
  <si>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</si>
  <si>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</si>
  <si>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</si>
  <si>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</si>
  <si>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</si>
  <si>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</si>
  <si>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</si>
  <si>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</si>
  <si>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</si>
  <si>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</si>
  <si>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Posibles deficiencias al seguimiento de las acciones asocidadas a la protección los territorios de las comunidades afrodescendientes en Jiguamiandó y Curvaradó</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</si>
  <si>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</si>
  <si>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</si>
  <si>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</si>
  <si>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 xml:space="preserve">Restitución material del territorio a las  de Comunidades de Jiguamiando y Curvaradó </t>
  </si>
  <si>
    <t>Socialización del proyecto de ley con las comunidades negras raizales y palenqueras representadas en la Consultiva de Alto Nivel</t>
  </si>
  <si>
    <t>Decreto</t>
  </si>
  <si>
    <t>Lo anterior ocasionado por deficienciencias en la planeación y dilaciones en el trámite de adquisición que no hacen eficiente el avance del proceso, principalmente en lo que tiene que ver con la realziación de visitas técnicas a los predios, para emitir concepto de viabilidad y realizacion de avalúos comerciales.</t>
  </si>
  <si>
    <t>Adelantar el proceso de contratación de avaluos comerciales antes de empezar el segundo semestre de cada año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</si>
  <si>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</si>
  <si>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</si>
  <si>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</si>
  <si>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</si>
  <si>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</si>
  <si>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</si>
  <si>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Lo anterior, dado que los recursos se manejan en una misma cuenta bajo unidad de caja, sin contabilidad separada, lo cual conlleva riesgos de confusiónya que se pueden utilizar recursos de un proyecto para actividades de otro, en desmendro de los presupuestos asignados y programados para cada uno de ellos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</si>
  <si>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</si>
  <si>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</si>
  <si>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</si>
  <si>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</si>
  <si>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</si>
  <si>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</si>
  <si>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</si>
  <si>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</si>
  <si>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</si>
  <si>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 xml:space="preserve">formacion a funcionarios </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</si>
  <si>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</si>
  <si>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</si>
  <si>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</si>
  <si>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 xml:space="preserve">reevaluación de los contrastistas </t>
  </si>
  <si>
    <t>Posibles deficiencias o inexistencia de instrumentos o informes que consoliden el estado de procesos de recuperación de baldíos y de acumulación irregular por parte de particulares.</t>
  </si>
  <si>
    <t>Adelantar las actividades del procedimiento admistrativo especial agrario, en lo referente a la recuperación de baldios.</t>
  </si>
  <si>
    <t xml:space="preserve">Elaborar un informe en que se relacionen los resultados de los estudios de acumulación de acuerdo con las solicitudes realizadas por los entes de control  y remitirlos  a la Oficina Jurídica para el inicio de las respectivas demandas.
</t>
  </si>
  <si>
    <t>Informe de Gestión de estudios juridicos realizados.</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</si>
  <si>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</si>
  <si>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</si>
  <si>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</si>
  <si>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</si>
  <si>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</si>
  <si>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</si>
  <si>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</si>
  <si>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</si>
  <si>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</si>
  <si>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</si>
  <si>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</si>
  <si>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</si>
  <si>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</si>
  <si>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</si>
  <si>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</si>
  <si>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</si>
  <si>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</si>
  <si>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</si>
  <si>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Posible inexistencia de controles en procedimiento para la adjudicación de baldíos y/o desconocimiento de las disposiciones existentes por parte de quienes intervienen en la ejecución d ela actividad</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</si>
  <si>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</si>
  <si>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</si>
  <si>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</si>
  <si>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</si>
  <si>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</si>
  <si>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</si>
  <si>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Lo anterior ocasionado por falta de seguimeinto y control, lo que no permite definir el estado final o balance económico y de cumplimiento obligacional del contrato.</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</si>
  <si>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</si>
  <si>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</si>
  <si>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</si>
  <si>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</si>
  <si>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</si>
  <si>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</si>
  <si>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</si>
  <si>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</si>
  <si>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</si>
  <si>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</si>
  <si>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</si>
  <si>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</si>
  <si>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Establecer en la politica de cierre de vigencia los requisitos para la cosntitución de cuentas por pagar.</t>
  </si>
  <si>
    <t>Circular</t>
  </si>
  <si>
    <t>Posible insuficiencia o inxistencia de instrumentos para la atención de denuncias</t>
  </si>
  <si>
    <t>Diseñar y socializar un procedimiento para la atención de peticiones, dentro del cual se encuentren incluidas las denuncias</t>
  </si>
  <si>
    <t>Posible insuficiencia o inxistencia de seguimiento al estado de los procesos disicplinarios de la entidad</t>
  </si>
  <si>
    <t>Realizar un seguimiento al estado de los procesos disciplianrios de la Agencia</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</si>
  <si>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</si>
  <si>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</si>
  <si>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</si>
  <si>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</si>
  <si>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</si>
  <si>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</si>
  <si>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</si>
  <si>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</si>
  <si>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</si>
  <si>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</si>
  <si>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</si>
  <si>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r>
      <t xml:space="preserve">Adelantar las decisiones de trámite necesarias en el procedimiento agrario de clarificación, provenientes de la setencia T488 del </t>
    </r>
    <r>
      <rPr>
        <b/>
        <sz val="11"/>
        <color indexed="8"/>
        <rFont val="Arial Narrow"/>
        <family val="2"/>
      </rPr>
      <t>2014,</t>
    </r>
    <r>
      <rPr>
        <sz val="11"/>
        <color indexed="8"/>
        <rFont val="Arial Narrow"/>
        <family val="2"/>
      </rPr>
      <t xml:space="preserve"> en cuanto a la naturaleza de la propiedad.</t>
    </r>
  </si>
  <si>
    <t xml:space="preserve">Adelantar las actividades del procedimiento admistrativo especial agrario, en lo referente a la clarificación de predios, de acuerdo con lo ordenado setencia T488 del 2014. </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</si>
  <si>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</si>
  <si>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</si>
  <si>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</si>
  <si>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</si>
  <si>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</si>
  <si>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</si>
  <si>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</si>
  <si>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</si>
  <si>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</si>
  <si>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</si>
  <si>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</si>
  <si>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</si>
  <si>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</si>
  <si>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</si>
  <si>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</si>
  <si>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</si>
  <si>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</si>
  <si>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</si>
  <si>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</si>
  <si>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Posibles incumplimientos en lo establecido en el Auto 173 de 2012.
Posibles deficiencias en la gestión para la dquisición de predios</t>
  </si>
  <si>
    <t xml:space="preserve">Constituir el resguardo indigena JIW , en cumplimiento del Auto 173 de 2012.
Adquisición de predios para la reubicación de la comunidad JIW.
</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</si>
  <si>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</si>
  <si>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</si>
  <si>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</si>
  <si>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</si>
  <si>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</si>
  <si>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</si>
  <si>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</si>
  <si>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</si>
  <si>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</si>
  <si>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</si>
  <si>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</si>
  <si>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</si>
  <si>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</si>
  <si>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</si>
  <si>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</si>
  <si>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</si>
  <si>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</si>
  <si>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</si>
  <si>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</si>
  <si>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</si>
  <si>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</si>
  <si>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</si>
  <si>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</si>
  <si>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</si>
  <si>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</si>
  <si>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</si>
  <si>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</si>
  <si>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</si>
  <si>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</si>
  <si>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</si>
  <si>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</si>
  <si>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</si>
  <si>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</si>
  <si>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</si>
  <si>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</si>
  <si>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</si>
  <si>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 ela Agencia</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</si>
  <si>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</si>
  <si>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</si>
  <si>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Por ser el IGAC  la máxima autoridad nacional en los temas de avalúos comerciales y estudios de suelos, dentro de nuestro proceso de control de calidad de avalúos, no podriamos entrar a controvertir las unidades fisiográficas tenidas en cuenta en la realización del avalúo comercial realizado, ya que entrariamos a afectar sus competencias misionales.</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</si>
  <si>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</si>
  <si>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</si>
  <si>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</si>
  <si>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</si>
  <si>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</si>
  <si>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</si>
  <si>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</si>
  <si>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</si>
  <si>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</si>
  <si>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</si>
  <si>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</si>
  <si>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</si>
  <si>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</si>
  <si>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</si>
  <si>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</si>
  <si>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</si>
  <si>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</si>
  <si>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</si>
  <si>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</si>
  <si>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</si>
  <si>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tres  prcedimientos:  1) Materialización del subsidio-Apoyo para cubrir los requerimientos financieros. 2) Adjudicación del Subsidio Integral de Reforma Agraria y 3) Materialización del subsidio-Adquisición del predio.</t>
  </si>
  <si>
    <t>Posible inexistencia de controles en procedimiento para la notificación de resoluciones de adjudicación y/o desconocimiento de las disposiciones existentes por parte de quienes intervienen en la ejecución d ela actividad</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</si>
  <si>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</si>
  <si>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</si>
  <si>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</si>
  <si>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</si>
  <si>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</si>
  <si>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</si>
  <si>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</si>
  <si>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</si>
  <si>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</si>
  <si>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</si>
  <si>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Establecer política en materia de gestiòn documental en la Entidad</t>
  </si>
  <si>
    <t>Elaborar un instrumento que establezca la polìtica para el manejo y control de la gestiòn documental en concordancia con los lineamientos dados por el Archivo General de la Nación</t>
  </si>
  <si>
    <t>INSTRUMENTO</t>
  </si>
  <si>
    <t>Por deficiencias de control y monitoreo al proceso, a la necesidad de ajustarse a un recurso adjudicado y demostrar que con tal recurso se generaran determinados salarios</t>
  </si>
  <si>
    <r>
      <t xml:space="preserve">Revisar las carpetas contentivas de los soportes al proceso de adjudicación del subsidio </t>
    </r>
    <r>
      <rPr>
        <sz val="11"/>
        <rFont val="Arial Narrow"/>
        <family val="2"/>
      </rPr>
      <t>SIDRA</t>
    </r>
    <r>
      <rPr>
        <sz val="11"/>
        <color indexed="10"/>
        <rFont val="Arial Narrow"/>
        <family val="2"/>
      </rPr>
      <t xml:space="preserve"> </t>
    </r>
    <r>
      <rPr>
        <sz val="11"/>
        <color indexed="8"/>
        <rFont val="Arial Narrow"/>
        <family val="2"/>
      </rPr>
      <t>y el estado de los proyectos.</t>
    </r>
  </si>
  <si>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</si>
  <si>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</si>
  <si>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</si>
  <si>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Establecer el procedimiento del Subsidio Integral de Reforma Agraria de acuerdo con la nueva estructura de ANT inluyendo mecanismos de control y seguimiento de lo planificado.</t>
  </si>
  <si>
    <t>por cuanto el INCODER no ha realizado el acompañamiento al momento de adquirir los elementos autorizados ni posteriormente el seguimiento que le permita verificar que los recursos hayan sido utilizados conforme a la destinación prevista y autorizada,</t>
  </si>
  <si>
    <t>Establecer el procedimiento del Subsidio Integral de Reforma Agraria de acuerdo con la nueva estructura de ANT inluyendo mecanismos de control y seguimiento de la ejecución presupuestal de los proyectos, de conformidad con las competencias de la ANT en el marco del Decreto 2363 del 2015 y en la articulación con la ADR como idoneo en los componentes productivos posterior a la adjudicación</t>
  </si>
  <si>
    <t>deficiencias en la eficacia de la gestión adelantada por el INCODER</t>
  </si>
  <si>
    <t>Revisar las causas que generon demoras en el procedimiento.</t>
  </si>
  <si>
    <t>debilidades en el proceso administrativo de planeación, así como en la gestión desarrollada por el INCODER</t>
  </si>
  <si>
    <t>incumplimiento de las responsabilidades asignadas en el protocolo vigente</t>
  </si>
  <si>
    <t>Establecer el procedimiento del Subsidio Integral de Reforma Agraria de acuerdo con la nueva estructura de ANT inluyendo mecanismos de control y seguimiento de los comités de compra, de conformidad con las competencias de la ANT en el marco del Decreto 2363 del 2015 y en la articulación con la ADR como idoneo en los componentes productivos posterior a la adjudicación del predio.</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</si>
  <si>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</si>
  <si>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</si>
  <si>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</si>
  <si>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</si>
  <si>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</si>
  <si>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</si>
  <si>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</si>
  <si>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</si>
  <si>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Capacitar a los servidores públicos de la Dirección de Asuntos Étnicos de la ANT en el correcto archivo de expedeintes conforme al Decreto 1071 de 2015 y de acuerdo con la reglamentación del Archivo General de la Nación (Decreto 1080 de 2015)</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</si>
  <si>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</si>
  <si>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</si>
  <si>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</si>
  <si>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</si>
  <si>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</si>
  <si>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</si>
  <si>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</si>
  <si>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</si>
  <si>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</si>
  <si>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</si>
  <si>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</si>
  <si>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</si>
  <si>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</si>
  <si>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</si>
  <si>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</si>
  <si>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</si>
  <si>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</si>
  <si>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</si>
  <si>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</si>
  <si>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</si>
  <si>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</si>
  <si>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</si>
  <si>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</si>
  <si>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</si>
  <si>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</si>
  <si>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</si>
  <si>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</si>
  <si>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</si>
  <si>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Narrow"/>
        <family val="2"/>
      </rPr>
      <t xml:space="preserve">Revisar el estado de las pólizas del 100% de los contratos vigentes, y adelantar las gestiones necesarias en ausencia de poliza", </t>
    </r>
    <r>
      <rPr>
        <sz val="11"/>
        <color indexed="8"/>
        <rFont val="Arial Narrow"/>
        <family val="2"/>
      </rPr>
      <t>no es posible realizar dicha modificación, teniendo en cuenta que esta, aunque se ha demostrado avace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</si>
  <si>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</si>
  <si>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Los soportes no evidencian el cumplimeinto de la acción</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</si>
  <si>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</si>
  <si>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</si>
  <si>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</si>
  <si>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</si>
  <si>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Esta actividad se encuentra dentro de los tiempos de ejecución, sin embargo se evidenció cumpliento anticipado</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</si>
  <si>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</si>
  <si>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</si>
  <si>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</si>
  <si>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</si>
  <si>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Posibles deficiencias en la supervisión de los contratos de arrendamiento, en lo atinente a las obigaciones contractuales relacionadas con temas ambientales</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</si>
  <si>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</si>
  <si>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</si>
  <si>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</si>
  <si>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</si>
  <si>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</si>
  <si>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</si>
  <si>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</si>
  <si>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</si>
  <si>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</si>
  <si>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Socializar normatividad y disposiciciones vigentes aplicables a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</si>
  <si>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</si>
  <si>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</si>
  <si>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</si>
  <si>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</si>
  <si>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</si>
  <si>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</si>
  <si>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</si>
  <si>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</si>
  <si>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</si>
  <si>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</si>
  <si>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Revisar el 100% de contratos de arrendamiento vigentes para establecer en cuáles de ellos se encuentra incluída la cláusula relacionada con la nulidad establecida en la sentencia del Consejo de Estado y proceder a la expedición del documento modificatorio.</t>
  </si>
  <si>
    <t>Porcentaje de Contratos vigentes revisados y ajustados</t>
  </si>
  <si>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habia sido reportado en los anteriores seguimientos del Plan de mejoramiento. Así mismo, informan que efectuaron la expedición de los documentos modificatorios que los requerian, po rlo que se observaron los oficios de notificación a los arrendatarios informando la modificación de la clausula segunda del contrato de arrendamiento.
Por lo anterior, se da cumplimiento de 100%. Sin embargo la actividad fue ejecutada con fecha posterior a la programada. 
</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</si>
  <si>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</si>
  <si>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</si>
  <si>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</si>
  <si>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</si>
  <si>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</si>
  <si>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</si>
  <si>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</si>
  <si>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</si>
  <si>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</si>
  <si>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</si>
  <si>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</si>
  <si>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</si>
  <si>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</si>
  <si>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</si>
  <si>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</si>
  <si>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</si>
  <si>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</si>
  <si>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</si>
  <si>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</si>
  <si>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</si>
  <si>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</si>
  <si>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</si>
  <si>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</si>
  <si>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</si>
  <si>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</si>
  <si>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</si>
  <si>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</si>
  <si>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</si>
  <si>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</si>
  <si>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</si>
  <si>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 xml:space="preserve">Desarrollo e Implementación de una herramienta de apoyo a la supervision </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</si>
  <si>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</si>
  <si>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</si>
  <si>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</si>
  <si>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</si>
  <si>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</si>
  <si>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</si>
  <si>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</si>
  <si>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</si>
  <si>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</si>
  <si>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</si>
  <si>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</si>
  <si>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</si>
  <si>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</si>
  <si>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</si>
  <si>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</si>
  <si>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</si>
  <si>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</si>
  <si>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</si>
  <si>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</si>
  <si>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</si>
  <si>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</si>
  <si>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</si>
  <si>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</si>
  <si>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</si>
  <si>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</si>
  <si>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</si>
  <si>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</si>
  <si>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</si>
  <si>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</si>
  <si>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</si>
  <si>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</si>
  <si>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Secretaría General: Grupo de Contración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</si>
  <si>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</si>
  <si>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</si>
  <si>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</si>
  <si>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</si>
  <si>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</si>
  <si>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</si>
  <si>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</si>
  <si>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</si>
  <si>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</si>
  <si>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</si>
  <si>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</si>
  <si>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</si>
  <si>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</si>
  <si>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</si>
  <si>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</si>
  <si>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</si>
  <si>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</si>
  <si>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</si>
  <si>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</si>
  <si>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</si>
  <si>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</si>
  <si>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</si>
  <si>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</si>
  <si>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</si>
  <si>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</si>
  <si>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</si>
  <si>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</si>
  <si>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</si>
  <si>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</si>
  <si>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</si>
  <si>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</si>
  <si>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</si>
  <si>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</si>
  <si>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</si>
  <si>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</si>
  <si>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</si>
  <si>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</si>
  <si>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</si>
  <si>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</si>
  <si>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Se observaron registros de asistencia del 24 y 25 de abril de 2018, para la construcción y revisión de la Guia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dió aprobación para la adopción de la Guia Operativa de las Iniciativas Comunitarias, la cual en contenido  contempla la socializacion.- 
Como evidencia se  suministro el listado de asistencia de la socializacion que se hizo el 27 de julio al interior del grupo de trabajo de iniciativas comunitarias
Por lo anterior se da cumplimiento a la acción con fecha posterior a la programada.</t>
  </si>
  <si>
    <t>Fotalecer el instructivo de implementación de iniciativas comunitarias</t>
  </si>
  <si>
    <t xml:space="preserve">Actualizar el instructivo involucrando i) proceso de selección objetivo para la ejecución de la inicitativa. ii) Adjudicación al grupo de interés. </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</si>
  <si>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</si>
  <si>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</si>
  <si>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</si>
  <si>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</si>
  <si>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</si>
  <si>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</si>
  <si>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</si>
  <si>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</si>
  <si>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Se observó acta N°7 mediante la cual se registra la realización d ela supervisión de ejecución técnica administrativa y financiera Res 306 de 2016. Así mismo se observó informe resumen de ejecución de la inciativa denominada "implementación de cultivos de plátano, maíz y cacao....". Por lo anterior se da cumplimiento de 100%</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</si>
  <si>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</si>
  <si>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</si>
  <si>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</si>
  <si>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La Dependencia suministró información de avance de la acción. Sin embargo, la acción no presentaa cumplimiento, debido a que no se aplicó la encuesta de satisfacción. </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</si>
  <si>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</si>
  <si>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</si>
  <si>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</si>
  <si>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</si>
  <si>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Se observó anexo 6. Concepto de viabilidad jurídica tecnica y financiera de iniciativa comunitaria aprobada para el montaje de un invernadero comunitario para la producción de hortalizas en la comunidad indígena Arhuaca Ikarwa, así como, la base de datos utilizada para llevar el control de las iniciativas de acuerdo a la Guía operativa establecida. Por lo anterior se da cumplimiento de 100%
</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</si>
  <si>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</si>
  <si>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</si>
  <si>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</si>
  <si>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</si>
  <si>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</si>
  <si>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</si>
  <si>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</si>
  <si>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</si>
  <si>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Debilidades en la estructuración juridico - técnica de las necesidades y su relación con la modalidad y régimen jurídico aplicable</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</si>
  <si>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</si>
  <si>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</si>
  <si>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</si>
  <si>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</si>
  <si>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</si>
  <si>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</si>
  <si>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</si>
  <si>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</si>
  <si>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</si>
  <si>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</si>
  <si>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</si>
  <si>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</si>
  <si>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</si>
  <si>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</si>
  <si>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</si>
  <si>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</si>
  <si>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</si>
  <si>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</si>
  <si>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</si>
  <si>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</si>
  <si>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</si>
  <si>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 xml:space="preserve">Se observaron las conciliaciones correspondientes al mes de julio, agosto, septiembre, octubre, noviembre, diciembre,enero y febrero. Por lo anterior se da cumplimiento de 100% de la actividad. </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</si>
  <si>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</si>
  <si>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</si>
  <si>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</si>
  <si>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</si>
  <si>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</si>
  <si>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</si>
  <si>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</si>
  <si>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</si>
  <si>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</si>
  <si>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</si>
  <si>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</si>
  <si>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</si>
  <si>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</si>
  <si>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</si>
  <si>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</si>
  <si>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</si>
  <si>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</si>
  <si>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</si>
  <si>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</si>
  <si>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</si>
  <si>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</si>
  <si>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</si>
  <si>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</si>
  <si>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</si>
  <si>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</si>
  <si>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</si>
  <si>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</si>
  <si>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</si>
  <si>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</si>
  <si>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Realizar  informe de las acciones juridicas y/o administrativas a que halla lugar en cada caso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</si>
  <si>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</si>
  <si>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</si>
  <si>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</si>
  <si>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</si>
  <si>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Falta de control en la información presentada por el supervisor en lo referentea la legalización de recursos en las fechas establecidas</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</si>
  <si>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</si>
  <si>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</si>
  <si>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</si>
  <si>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</si>
  <si>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</si>
  <si>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</si>
  <si>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</si>
  <si>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</si>
  <si>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</si>
  <si>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</si>
  <si>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</si>
  <si>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</si>
  <si>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</si>
  <si>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</si>
  <si>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</si>
  <si>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Ausencia de politicas, procedimientos o formatos de la ANT para la presentación y consolidación de la información y soportes de consignaciones realizadas por terceros con ocasión a servicios de copias</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</si>
  <si>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</si>
  <si>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</si>
  <si>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</si>
  <si>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</si>
  <si>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</si>
  <si>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</si>
  <si>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La contabiilización de la cuenta inventarios terrenos corresponde a los bienes tranferidos por actas de liquidación del INCODER sin que exista una titularización formal en los folios de matrícula inmobiliaria a la ANT</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</si>
  <si>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</si>
  <si>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</si>
  <si>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</si>
  <si>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</si>
  <si>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</si>
  <si>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</si>
  <si>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</si>
  <si>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</si>
  <si>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</si>
  <si>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</si>
  <si>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</si>
  <si>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</si>
  <si>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</si>
  <si>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</si>
  <si>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</si>
  <si>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</si>
  <si>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</si>
  <si>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</si>
  <si>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Falta de políticas específicas, que muestren las características  y el manejo específico en cuanto a reconocimiento, clasificación, medicion inicial, medición posterior y revelación de algunas cuentas.</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</si>
  <si>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</si>
  <si>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</si>
  <si>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</si>
  <si>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</si>
  <si>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</si>
  <si>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</si>
  <si>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</si>
  <si>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</si>
  <si>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</si>
  <si>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</si>
  <si>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</si>
  <si>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La justificación de la constitucion de la reserva presupuestal no se enmarca dentro del concepto de caso fortuito y fuerza mayor</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</si>
  <si>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</si>
  <si>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</si>
  <si>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</si>
  <si>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</si>
  <si>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</si>
  <si>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</si>
  <si>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</si>
  <si>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Impulsar las actuaciones para cumplir con los terminos estimados dentro del procedimiento de adquisición de predios.</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</si>
  <si>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</si>
  <si>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</si>
  <si>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</si>
  <si>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</si>
  <si>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</si>
  <si>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</si>
  <si>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</si>
  <si>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</si>
  <si>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</si>
  <si>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</si>
  <si>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</si>
  <si>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</si>
  <si>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</si>
  <si>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</si>
  <si>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</si>
  <si>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</si>
  <si>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</si>
  <si>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</si>
  <si>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 xml:space="preserve">Incluir en el manual de supervisión de la ANT la obligación por parte de los supervisores de seguimiento expreso y certificación detallada de la ejecución de los recursos de contrapartida en los convenios dde cooperación </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</si>
  <si>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</si>
  <si>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</si>
  <si>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</si>
  <si>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</si>
  <si>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</si>
  <si>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</si>
  <si>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</si>
  <si>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</si>
  <si>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Solicitar a la Oficina de las Naciones Unidas contra la Droga y el Delit - UNODC pronunciamiento sobre el alcance de la inmunidad de jurisdicción que ostenta y el compromiso de presentar información financiera desasgregada</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</si>
  <si>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</si>
  <si>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</si>
  <si>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</si>
  <si>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</si>
  <si>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</si>
  <si>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Solicitar a FAO Colombia pronunciamiento sobre el alcance de la inmunidad de jurisdicción que ostenta y el compromiso de presentar información financiera desasgregada</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</si>
  <si>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</si>
  <si>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</si>
  <si>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</si>
  <si>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</si>
  <si>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</si>
  <si>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</si>
  <si>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</si>
  <si>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</si>
  <si>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</si>
  <si>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</si>
  <si>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</si>
  <si>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</si>
  <si>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</si>
  <si>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</si>
  <si>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</si>
  <si>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</si>
  <si>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</si>
  <si>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Estudio y analisis del Acuerdo Marco por el cual se suscribió el contrato Interadministrativo, así como los términos convenidos</t>
  </si>
  <si>
    <t xml:space="preserve">Revisar y si es del caso, ajustar, los formatos de presentación de la información financieta.  </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</si>
  <si>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</si>
  <si>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</si>
  <si>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</si>
  <si>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</si>
  <si>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</si>
  <si>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</si>
  <si>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</si>
  <si>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</si>
  <si>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r>
      <t>Elaborar  informe técnico que contenga modelos productivos concordantes con la disponibilidad de agua actual.</t>
    </r>
    <r>
      <rPr>
        <sz val="11"/>
        <color indexed="10"/>
        <rFont val="Arial Narrow"/>
        <family val="2"/>
      </rPr>
      <t xml:space="preserve"> </t>
    </r>
  </si>
  <si>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</si>
  <si>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</si>
  <si>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</si>
  <si>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</si>
  <si>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</si>
  <si>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 xml:space="preserve">Realizar visitas topograficas y agronomicas de los predios </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</si>
  <si>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</si>
  <si>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</si>
  <si>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</si>
  <si>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</si>
  <si>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</si>
  <si>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</si>
  <si>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</si>
  <si>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</si>
  <si>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</si>
  <si>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</si>
  <si>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</si>
  <si>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</si>
  <si>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</si>
  <si>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</si>
  <si>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</si>
  <si>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</si>
  <si>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</si>
  <si>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 xml:space="preserve">Solicitud a la Dirección de Asuntos Étnicos de la ANT, con el fin de verificar si sobre el predio denominado el Mediecito la Selva, se presenta alguna solicitud de constitución, restructuración, ampliación o saneamiento del reguardo indígena. </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</si>
  <si>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</si>
  <si>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</si>
  <si>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</si>
  <si>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</si>
  <si>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</si>
  <si>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</si>
  <si>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</si>
  <si>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</si>
  <si>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</si>
  <si>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</si>
  <si>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</si>
  <si>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</si>
  <si>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Dar respuesta a la solicitud efectuada por la Dirección de Acceso a Tierras de la ANT, respecto del predio denominado el Mediecito la Selva con relación a alguna solicitud de constitución, reestructuración, ampliación o saneamiento del reguardo indígena.</t>
  </si>
  <si>
    <t>Solicitud al Ministerio Público y al Ministerio del Interior, para acompañamiento en los diálogos entre la comunidad indígena y campesinos  que conlleve a establecer una solución concertada integral y definitiva.</t>
  </si>
  <si>
    <t>Participar de las convocatorias de la Dirección de Acceso a Tierras y el Grupo de Diálogo Social, para acompañar el diálodo entre las comunidades involucradas.</t>
  </si>
  <si>
    <t xml:space="preserve">Acta </t>
  </si>
  <si>
    <t>Inadecuado control y seguimiento de la ANT, frente al deber de concertación con las instancias representativas de las comunidades indígenas.</t>
  </si>
  <si>
    <t>Verificar la suscribción de las actas de las sesiones de la CNTI, por parte de los representantes del Gobierno Nacional y de los Delegados de los pueblos indígenas de la CNTI.</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</si>
  <si>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</si>
  <si>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</si>
  <si>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</si>
  <si>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</si>
  <si>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</si>
  <si>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</si>
  <si>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</si>
  <si>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</si>
  <si>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</si>
  <si>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</si>
  <si>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</si>
  <si>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</si>
  <si>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</si>
  <si>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</si>
  <si>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</si>
  <si>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Realizar la  coordinación y articulación con el grupo de trabajo Geografía y Topografía para la revisión y ajuste de la información cartográfica polígonos Zonas de Reserva Campesina actualmente constituídas (cruces con capas temáticas para identificación y subsanación de determinantes ambientales y/o jurídicas)</t>
  </si>
  <si>
    <t>Polígono Zonas de Reserva Campesina actualmente constituídas ajustados y validados</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</si>
  <si>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</si>
  <si>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</si>
  <si>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</si>
  <si>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</si>
  <si>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</si>
  <si>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</si>
  <si>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</si>
  <si>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</si>
  <si>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</si>
  <si>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</si>
  <si>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</si>
  <si>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</si>
  <si>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</si>
  <si>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</si>
  <si>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</si>
  <si>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</si>
  <si>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</si>
  <si>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</si>
  <si>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</si>
  <si>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</si>
  <si>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</si>
  <si>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</si>
  <si>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r>
      <t xml:space="preserve">Socializar los proyectos de inversión y apropiación presupuestal </t>
    </r>
    <r>
      <rPr>
        <sz val="11"/>
        <rFont val="Arial Narrow"/>
        <family val="2"/>
      </rPr>
      <t xml:space="preserve"> </t>
    </r>
    <r>
      <rPr>
        <sz val="11"/>
        <color theme="1"/>
        <rFont val="Arial Narrow"/>
        <family val="2"/>
      </rPr>
      <t>para vigencia 2020 a Direcciones misionales y Subdirección Administrativa y Financiera de conformidad con el Decreto 902 de 2017</t>
    </r>
  </si>
  <si>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</si>
  <si>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</si>
  <si>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</si>
  <si>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</si>
  <si>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</si>
  <si>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formato de control documental  que permita realizar el check List al proceso de compra directa desde su inicio hasta el final. (Programas Especiales)</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</si>
  <si>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</si>
  <si>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</si>
  <si>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</si>
  <si>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</si>
  <si>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</si>
  <si>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</si>
  <si>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</si>
  <si>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</si>
  <si>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</si>
  <si>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</si>
  <si>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</si>
  <si>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</si>
  <si>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</si>
  <si>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</si>
  <si>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</si>
  <si>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</si>
  <si>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</si>
  <si>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</si>
  <si>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</si>
  <si>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</si>
  <si>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</si>
  <si>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</si>
  <si>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</si>
  <si>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</si>
  <si>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</si>
  <si>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</si>
  <si>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</si>
  <si>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</si>
  <si>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</si>
  <si>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</si>
  <si>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</si>
  <si>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</si>
  <si>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</si>
  <si>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</si>
  <si>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</si>
  <si>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t>Informe semestral indicando la relación de renovaciones y/o nuevos convenios de cooperación con anexo técnico con el compromiso de soportabilidad en el gasto y su alcance</t>
  </si>
  <si>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 </t>
    </r>
    <r>
      <rPr>
        <sz val="11"/>
        <rFont val="Arial Narrow"/>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Narrow"/>
        <family val="2"/>
      </rPr>
      <t>http://intranet.agenciadetierras.gov.co/index.php/administracion-de-bienes-y-servicios/</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</si>
  <si>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</si>
  <si>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Narrow"/>
        <family val="2"/>
      </rPr>
      <t>30/12/2019.</t>
    </r>
    <r>
      <rPr>
        <sz val="11"/>
        <color theme="1"/>
        <rFont val="Arial Narrow"/>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del 14/01/2020, el cual informa que "</t>
    </r>
    <r>
      <rPr>
        <i/>
        <sz val="11"/>
        <color theme="1"/>
        <rFont val="Arial Narrow"/>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Narrow"/>
        <family val="2"/>
      </rPr>
      <t xml:space="preserve">http://intranet.agenciadetierras.gov.co/index.php/gestion-financiera/ </t>
    </r>
    <r>
      <rPr>
        <sz val="11"/>
        <color rgb="FF0070C0"/>
        <rFont val="Arial Narrow"/>
        <family val="2"/>
      </rPr>
      <t xml:space="preserve">"
</t>
    </r>
    <r>
      <rPr>
        <sz val="11"/>
        <color theme="1"/>
        <rFont val="Arial Narrow"/>
        <family val="2"/>
      </rPr>
      <t>Cabe señalar, que dada a la fecha de expedición del informe (14/01/2020), la actividad presentó cierre posterior a la fecha establecida para su finalización (30/09/2019).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</si>
  <si>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</si>
  <si>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</si>
  <si>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21/12/2020. </t>
    </r>
    <r>
      <rPr>
        <sz val="11"/>
        <color theme="1"/>
        <rFont val="Arial Narrow"/>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Narrow"/>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Narrow"/>
        <family val="2"/>
      </rPr>
      <t>". 
Cabe señalar, que dada a la fecha de expedición del informe (14/01/2020), la actividad presentó cierre posterior a la fecha establecida para su finalización (31/10/2019).</t>
    </r>
  </si>
  <si>
    <r>
      <rPr>
        <b/>
        <sz val="11"/>
        <color theme="1"/>
        <rFont val="Arial Narrow"/>
        <family val="2"/>
      </rPr>
      <t>30/12/2019.</t>
    </r>
    <r>
      <rPr>
        <sz val="11"/>
        <color theme="1"/>
        <rFont val="Arial Narrow"/>
        <family val="2"/>
      </rPr>
      <t xml:space="preserve"> No se observaron los soportes que evidencien el reporte de cumplimiento realizado por el responsable de ejecución de la actividad.
</t>
    </r>
    <r>
      <rPr>
        <b/>
        <sz val="11"/>
        <color theme="1"/>
        <rFont val="Arial Narrow"/>
        <family val="2"/>
      </rPr>
      <t xml:space="preserve">21/12/2020. </t>
    </r>
    <r>
      <rPr>
        <sz val="11"/>
        <color theme="1"/>
        <rFont val="Arial Narrow"/>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</si>
  <si>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Narrow"/>
        <family val="2"/>
      </rPr>
      <t xml:space="preserve">30/12/2019. </t>
    </r>
    <r>
      <rPr>
        <sz val="11"/>
        <color theme="1"/>
        <rFont val="Arial Narrow"/>
        <family val="2"/>
      </rPr>
      <t xml:space="preserve">No se observaron los soportes que evidencien el reporte de cumplimiento realizado por el responsable de ejecución de la actividad.
</t>
    </r>
    <r>
      <rPr>
        <b/>
        <sz val="11"/>
        <color theme="1"/>
        <rFont val="Arial Narrow"/>
        <family val="2"/>
      </rPr>
      <t xml:space="preserve">
21/12/2020. </t>
    </r>
    <r>
      <rPr>
        <sz val="11"/>
        <color theme="1"/>
        <rFont val="Arial Narrow"/>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</si>
  <si>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Narrow"/>
        <family val="2"/>
      </rPr>
      <t xml:space="preserve">30/12/2019. </t>
    </r>
    <r>
      <rPr>
        <sz val="11"/>
        <color theme="1"/>
        <rFont val="Arial Narrow"/>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</si>
  <si>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rPr>
        <b/>
        <sz val="11"/>
        <color theme="1"/>
        <rFont val="Arial Narrow"/>
        <family val="2"/>
      </rPr>
      <t xml:space="preserve">30/12/2019. </t>
    </r>
    <r>
      <rPr>
        <sz val="11"/>
        <color theme="1"/>
        <rFont val="Arial Narrow"/>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</si>
  <si>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rPr>
        <b/>
        <sz val="11"/>
        <color rgb="FF000000"/>
        <rFont val="Arial Narrow"/>
        <family val="2"/>
      </rPr>
      <t>30/12/2019.</t>
    </r>
    <r>
      <rPr>
        <sz val="11"/>
        <color rgb="FF000000"/>
        <rFont val="Arial Narrow"/>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Narrow"/>
        <family val="2"/>
      </rPr>
      <t xml:space="preserve">20/01/2020. </t>
    </r>
    <r>
      <rPr>
        <sz val="11"/>
        <color rgb="FF000000"/>
        <rFont val="Arial Narrow"/>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Narrow"/>
        <family val="2"/>
      </rPr>
      <t>21/01/2020.</t>
    </r>
    <r>
      <rPr>
        <sz val="11"/>
        <color rgb="FF000000"/>
        <rFont val="Arial Narrow"/>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</si>
  <si>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</si>
  <si>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</si>
  <si>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</si>
  <si>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r>
      <rPr>
        <b/>
        <sz val="11"/>
        <color theme="1"/>
        <rFont val="Arial Narrow"/>
        <family val="2"/>
      </rPr>
      <t xml:space="preserve">30/12/2019. </t>
    </r>
    <r>
      <rPr>
        <sz val="11"/>
        <color theme="1"/>
        <rFont val="Arial Narrow"/>
        <family val="2"/>
      </rPr>
      <t>La actividad presentó incumplimiento frente a lo planificado, toda vez que, no se suministraron avances de gestión y/o cumplimiento por parte del responsable de ejecución.</t>
    </r>
  </si>
  <si>
    <r>
      <rPr>
        <b/>
        <sz val="11"/>
        <color theme="1"/>
        <rFont val="Arial Narrow"/>
        <family val="2"/>
      </rPr>
      <t>20/01/2020.</t>
    </r>
    <r>
      <rPr>
        <sz val="11"/>
        <color theme="1"/>
        <rFont val="Arial Narrow"/>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Narrow"/>
        <family val="2"/>
      </rPr>
      <t xml:space="preserve">
21/01/2020. </t>
    </r>
    <r>
      <rPr>
        <sz val="11"/>
        <color theme="1"/>
        <rFont val="Arial Narrow"/>
        <family val="2"/>
      </rPr>
      <t>Se evidenciaron pantallazos pertenecientes al SIT en los cuales se puede observar el funcionamiento de los reportes enunciados anteriormente.</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</si>
  <si>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</si>
  <si>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rgb="FF000000"/>
        <rFont val="Arial Narrow"/>
        <family val="2"/>
      </rPr>
      <t>30/09/2018.</t>
    </r>
    <r>
      <rPr>
        <sz val="11"/>
        <color rgb="FF000000"/>
        <rFont val="Arial Narrow"/>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Narrow"/>
        <family val="2"/>
      </rPr>
      <t>30/12/2018.</t>
    </r>
    <r>
      <rPr>
        <sz val="11"/>
        <color rgb="FF000000"/>
        <rFont val="Arial Narrow"/>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Narrow"/>
        <family val="2"/>
      </rPr>
      <t>21/01/2020.</t>
    </r>
    <r>
      <rPr>
        <sz val="11"/>
        <color rgb="FF000000"/>
        <rFont val="Arial Narrow"/>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</si>
  <si>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</si>
  <si>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</si>
  <si>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</si>
  <si>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</si>
  <si>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</si>
  <si>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</si>
  <si>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</si>
  <si>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</si>
  <si>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</si>
  <si>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</si>
  <si>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</si>
  <si>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</si>
  <si>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</si>
  <si>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</si>
  <si>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</si>
  <si>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</si>
  <si>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</si>
  <si>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</si>
  <si>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</si>
  <si>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</si>
  <si>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</si>
  <si>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</si>
  <si>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</si>
  <si>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</si>
  <si>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</si>
  <si>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</si>
  <si>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</si>
  <si>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</si>
  <si>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</si>
  <si>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</si>
  <si>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</si>
  <si>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</si>
  <si>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</si>
  <si>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</si>
  <si>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</si>
  <si>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</si>
  <si>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</si>
  <si>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</si>
  <si>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</si>
  <si>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</si>
  <si>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</si>
  <si>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</si>
  <si>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</si>
  <si>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</si>
  <si>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</si>
  <si>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</si>
  <si>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</si>
  <si>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</si>
  <si>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</si>
  <si>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</si>
  <si>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</si>
  <si>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</si>
  <si>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</si>
  <si>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</si>
  <si>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</si>
  <si>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</si>
  <si>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</si>
  <si>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</si>
  <si>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</si>
  <si>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</si>
  <si>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</si>
  <si>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</si>
  <si>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</si>
  <si>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</si>
  <si>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</si>
  <si>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</si>
  <si>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</si>
  <si>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</si>
  <si>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</si>
  <si>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</si>
  <si>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</si>
  <si>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</si>
  <si>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</si>
  <si>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</si>
  <si>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</si>
  <si>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</si>
  <si>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</si>
  <si>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</si>
  <si>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</si>
  <si>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</si>
  <si>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</si>
  <si>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</si>
  <si>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</si>
  <si>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</si>
  <si>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</si>
  <si>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</si>
  <si>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</si>
  <si>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</si>
  <si>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</si>
  <si>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</si>
  <si>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</si>
  <si>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</si>
  <si>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</si>
  <si>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Efecitividad</t>
  </si>
  <si>
    <t>Ejecutada posterior</t>
  </si>
  <si>
    <r>
      <rPr>
        <b/>
        <sz val="11"/>
        <color theme="1"/>
        <rFont val="Arial Narrow"/>
        <family val="2"/>
      </rPr>
      <t xml:space="preserve">30/12/2019. </t>
    </r>
    <r>
      <rPr>
        <sz val="11"/>
        <color theme="1"/>
        <rFont val="Arial Narrow"/>
        <family val="2"/>
      </rPr>
      <t>Se observó comunicado oficial del 30/08/2019 bajo radicado 20196200753091, dirigido al Contaduría General de la Nación, de asunto "solicitud concepto bienes baldíos de la nación.</t>
    </r>
  </si>
  <si>
    <r>
      <rPr>
        <b/>
        <sz val="11"/>
        <color theme="1"/>
        <rFont val="Arial Narrow"/>
        <family val="2"/>
      </rPr>
      <t xml:space="preserve">30/12/2019. </t>
    </r>
    <r>
      <rPr>
        <sz val="11"/>
        <color theme="1"/>
        <rFont val="Arial Narrow"/>
        <family val="2"/>
      </rPr>
      <t>Se observó el Acta 001 del 03/09/2019  y listado de asistencia de la mesa de trabajo realizada para llevar a cabo la revisión del Manual e Políticas Contables, con el fin de analizar la inclusión de las observaciones planteadas por la CGR.</t>
    </r>
  </si>
  <si>
    <r>
      <rPr>
        <b/>
        <sz val="11"/>
        <rFont val="Arial Narrow"/>
        <family val="2"/>
      </rPr>
      <t>30/12/2019</t>
    </r>
    <r>
      <rPr>
        <sz val="11"/>
        <rFont val="Arial Narrow"/>
        <family val="2"/>
      </rPr>
      <t xml:space="preserve"> La actividad se encuentra en términos para su ejecución, sin embargo no se presentó avances parciales</t>
    </r>
  </si>
  <si>
    <t>Pendiente de evaluar</t>
  </si>
  <si>
    <r>
      <rPr>
        <b/>
        <sz val="11"/>
        <color theme="1"/>
        <rFont val="Arial Narrow"/>
        <family val="2"/>
      </rPr>
      <t xml:space="preserve">30/12/2019. </t>
    </r>
    <r>
      <rPr>
        <sz val="11"/>
        <color theme="1"/>
        <rFont val="Arial Narrow"/>
        <family val="2"/>
      </rPr>
      <t xml:space="preserve"> Se observó soporte del cronograma de actividades el cual esta incluido en la presentación de la capacitación.</t>
    </r>
  </si>
  <si>
    <r>
      <rPr>
        <b/>
        <sz val="11"/>
        <color theme="1"/>
        <rFont val="Arial Narrow"/>
        <family val="2"/>
      </rPr>
      <t xml:space="preserve">30/12/2019. </t>
    </r>
    <r>
      <rPr>
        <sz val="11"/>
        <color theme="1"/>
        <rFont val="Arial Narrow"/>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</si>
  <si>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Narrow"/>
        <family val="2"/>
      </rPr>
      <t xml:space="preserve">30/12/2019. </t>
    </r>
    <r>
      <rPr>
        <sz val="11"/>
        <color theme="1"/>
        <rFont val="Arial Narrow"/>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</si>
  <si>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Narrow"/>
        <family val="2"/>
      </rPr>
      <t xml:space="preserve">30/12/2019. </t>
    </r>
    <r>
      <rPr>
        <sz val="11"/>
        <color theme="1"/>
        <rFont val="Arial Narrow"/>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</si>
  <si>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</si>
  <si>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</si>
  <si>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Narrow"/>
        <family val="2"/>
      </rPr>
      <t xml:space="preserve">30/12/2019. </t>
    </r>
    <r>
      <rPr>
        <sz val="11"/>
        <color theme="1"/>
        <rFont val="Arial Narrow"/>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</si>
  <si>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</si>
  <si>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Narrow"/>
        <family val="2"/>
      </rPr>
      <t xml:space="preserve">30/12/2019. </t>
    </r>
    <r>
      <rPr>
        <sz val="11"/>
        <color theme="1"/>
        <rFont val="Arial Narrow"/>
        <family val="2"/>
      </rPr>
      <t xml:space="preserve"> La actividad presentó incumplimiento, dado que, no se allegaron los soportes que evidencien la gestión reportada.
</t>
    </r>
    <r>
      <rPr>
        <b/>
        <sz val="11"/>
        <color theme="1"/>
        <rFont val="Arial Narrow"/>
        <family val="2"/>
      </rPr>
      <t xml:space="preserve">
21/01/2020. </t>
    </r>
    <r>
      <rPr>
        <sz val="11"/>
        <color theme="1"/>
        <rFont val="Arial Narrow"/>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</si>
  <si>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rPr>
        <b/>
        <sz val="11"/>
        <color theme="1"/>
        <rFont val="Arial Narrow"/>
        <family val="2"/>
      </rPr>
      <t xml:space="preserve">30/12/2019. </t>
    </r>
    <r>
      <rPr>
        <sz val="11"/>
        <color theme="1"/>
        <rFont val="Arial Narrow"/>
        <family val="2"/>
      </rPr>
      <t xml:space="preserve">La actividad presentó incumplimiento, dado que, no se allegaron los soportes que evidencien la gestión reportada.
</t>
    </r>
    <r>
      <rPr>
        <b/>
        <sz val="11"/>
        <color theme="1"/>
        <rFont val="Arial Narrow"/>
        <family val="2"/>
      </rPr>
      <t xml:space="preserve">
21/01/2020.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</si>
  <si>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30/12/2019.</t>
    </r>
    <r>
      <rPr>
        <sz val="11"/>
        <color theme="1"/>
        <rFont val="Arial Narrow"/>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</si>
  <si>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Narrow"/>
        <family val="2"/>
      </rPr>
      <t xml:space="preserve">30/12/2019.  </t>
    </r>
    <r>
      <rPr>
        <sz val="11"/>
        <color theme="1"/>
        <rFont val="Arial Narrow"/>
        <family val="2"/>
      </rPr>
      <t>Con corte al 27/12/2019 se observó el informe técnico propuesta modelo productivo del 23/10/2019 para los predios Mesa del pedernal, El dindal y Villanueva.
La actividad fue ejecutada fuera de los tiempos establecidos para su cierre.</t>
    </r>
  </si>
  <si>
    <r>
      <rPr>
        <b/>
        <sz val="11"/>
        <color theme="1"/>
        <rFont val="Arial Narrow"/>
        <family val="2"/>
      </rPr>
      <t xml:space="preserve">30/12/2019.  </t>
    </r>
    <r>
      <rPr>
        <sz val="11"/>
        <color theme="1"/>
        <rFont val="Arial Narrow"/>
        <family val="2"/>
      </rPr>
      <t>Se observaron 2 conceptos técnicos de las visitas de inspección realizados el 14/05/2019 y 16/05/2019 a los predios  Villanueva, Dindal, Mesa del pedernal, El agrado y Municipio de Paicol.</t>
    </r>
  </si>
  <si>
    <r>
      <rPr>
        <b/>
        <sz val="11"/>
        <color theme="1"/>
        <rFont val="Arial Narrow"/>
        <family val="2"/>
      </rPr>
      <t xml:space="preserve">30/12/2019. </t>
    </r>
    <r>
      <rPr>
        <sz val="11"/>
        <color theme="1"/>
        <rFont val="Arial Narrow"/>
        <family val="2"/>
      </rPr>
      <t xml:space="preserve"> La Oficina de Control Interno observó el memorando 20195000068043 del 08/05/2019 bajo asunto "</t>
    </r>
    <r>
      <rPr>
        <i/>
        <sz val="11"/>
        <color theme="1"/>
        <rFont val="Arial Narrow"/>
        <family val="2"/>
      </rPr>
      <t>respuesta a observaciones de la auditoría financiera de adelanta la Contraloría General de la Republica No. 2019EE0051418</t>
    </r>
    <r>
      <rPr>
        <sz val="11"/>
        <color theme="1"/>
        <rFont val="Arial Narrow"/>
        <family val="2"/>
      </rPr>
      <t xml:space="preserve">" en el cual la Dirección de Asuntos Étnicos informó que: (...) </t>
    </r>
    <r>
      <rPr>
        <i/>
        <sz val="11"/>
        <color theme="1"/>
        <rFont val="Arial Narrow"/>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Narrow"/>
        <family val="2"/>
      </rPr>
      <t xml:space="preserve"> (...) (...)"</t>
    </r>
    <r>
      <rPr>
        <i/>
        <sz val="11"/>
        <color theme="1"/>
        <rFont val="Arial Narrow"/>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Narrow"/>
        <family val="2"/>
      </rPr>
      <t>"</t>
    </r>
  </si>
  <si>
    <r>
      <rPr>
        <b/>
        <sz val="11"/>
        <color theme="1"/>
        <rFont val="Arial Narrow"/>
        <family val="2"/>
      </rPr>
      <t>30/12/2019.</t>
    </r>
    <r>
      <rPr>
        <sz val="11"/>
        <color theme="1"/>
        <rFont val="Arial Narrow"/>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</si>
  <si>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rFont val="Arial Narrow"/>
        <family val="2"/>
      </rPr>
      <t>30/12/2019.</t>
    </r>
    <r>
      <rPr>
        <sz val="11"/>
        <rFont val="Arial Narrow"/>
        <family val="2"/>
      </rPr>
      <t xml:space="preserve">  La actividad se encuentra en términos para su ejecución, sin embargo no se presentó avances parciales</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</si>
  <si>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actividad se encuentra en términos para su ejecución, sin embargo no se presentó avances parciales</t>
    </r>
  </si>
  <si>
    <r>
      <rPr>
        <b/>
        <sz val="11"/>
        <rFont val="Arial Narrow"/>
        <family val="2"/>
      </rPr>
      <t xml:space="preserve">30/12/2019. </t>
    </r>
    <r>
      <rPr>
        <sz val="11"/>
        <rFont val="Arial Narrow"/>
        <family val="2"/>
      </rPr>
      <t>La actividad se encuentra en términos para su ejecución, sin embargo no se presentó avances parciales</t>
    </r>
  </si>
  <si>
    <r>
      <rPr>
        <b/>
        <sz val="11"/>
        <color theme="1"/>
        <rFont val="Arial Narrow"/>
        <family val="2"/>
      </rPr>
      <t>30/12/2019.</t>
    </r>
    <r>
      <rPr>
        <sz val="11"/>
        <color theme="1"/>
        <rFont val="Arial Narrow"/>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</si>
  <si>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Narrow"/>
        <family val="2"/>
      </rPr>
      <t>30/12/2019.</t>
    </r>
    <r>
      <rPr>
        <sz val="11"/>
        <color theme="1"/>
        <rFont val="Arial Narrow"/>
        <family val="2"/>
      </rPr>
      <t xml:space="preserve"> La actividad se encuentra en términos para su ejecución, sin embargo, la dependencia no presentó avances de gestión, se recomienda efectuar acciones que contribuyan a su cierre.</t>
    </r>
  </si>
  <si>
    <r>
      <rPr>
        <b/>
        <sz val="11"/>
        <color theme="1"/>
        <rFont val="Arial Narrow"/>
        <family val="2"/>
      </rPr>
      <t xml:space="preserve">30/12/2019. </t>
    </r>
    <r>
      <rPr>
        <sz val="11"/>
        <color theme="1"/>
        <rFont val="Arial Narrow"/>
        <family val="2"/>
      </rPr>
      <t>No se reportaron avances de gestión y/o cumplimiento por parte del responsable de ejecución.</t>
    </r>
  </si>
  <si>
    <r>
      <rPr>
        <b/>
        <sz val="11"/>
        <color theme="1"/>
        <rFont val="Arial Narrow"/>
        <family val="2"/>
      </rPr>
      <t xml:space="preserve">30/01/2019.  </t>
    </r>
    <r>
      <rPr>
        <sz val="11"/>
        <color theme="1"/>
        <rFont val="Arial Narrow"/>
        <family val="2"/>
      </rPr>
      <t>No se evidenciaron avances de gestión y/o cumplimiento por parte del responsable de ejecución.</t>
    </r>
  </si>
  <si>
    <t>Auditoría de cumplimiento a la Política de acceso, formalización y restitución de derechos territoriales de comunidades indígenas en el PND 2015-2018</t>
  </si>
  <si>
    <r>
      <rPr>
        <b/>
        <sz val="11"/>
        <color theme="1"/>
        <rFont val="Arial Narrow"/>
        <family val="2"/>
      </rPr>
      <t>30/12/2019</t>
    </r>
    <r>
      <rPr>
        <sz val="11"/>
        <color theme="1"/>
        <rFont val="Arial Narrow"/>
        <family val="2"/>
      </rPr>
      <t xml:space="preserve">. La actividad presentó incumplimiento según su planificación, toda vez que, no se evidenció la Resolución 6060 modificada.
</t>
    </r>
    <r>
      <rPr>
        <b/>
        <sz val="11"/>
        <color theme="1"/>
        <rFont val="Arial Narrow"/>
        <family val="2"/>
      </rPr>
      <t xml:space="preserve">20/01/2020. </t>
    </r>
    <r>
      <rPr>
        <sz val="11"/>
        <color theme="1"/>
        <rFont val="Arial Narrow"/>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Narrow"/>
        <family val="2"/>
      </rPr>
      <t xml:space="preserve">21/01/2020. </t>
    </r>
    <r>
      <rPr>
        <sz val="11"/>
        <color theme="1"/>
        <rFont val="Arial Narrow"/>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</si>
  <si>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rPr>
        <b/>
        <sz val="11"/>
        <color theme="1"/>
        <rFont val="Arial Narrow"/>
        <family val="2"/>
      </rPr>
      <t xml:space="preserve">30/12/2019. </t>
    </r>
    <r>
      <rPr>
        <sz val="11"/>
        <color theme="1"/>
        <rFont val="Arial Narrow"/>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</si>
  <si>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rPr>
        <b/>
        <sz val="11"/>
        <color theme="1"/>
        <rFont val="Arial Narrow"/>
        <family val="2"/>
      </rPr>
      <t xml:space="preserve">30/12/2019 </t>
    </r>
    <r>
      <rPr>
        <sz val="11"/>
        <color theme="1"/>
        <rFont val="Arial Narrow"/>
        <family val="2"/>
      </rPr>
      <t xml:space="preserve">La dependencia no allegó información de la ejecución de esta tarea 21/01/2020 
</t>
    </r>
    <r>
      <rPr>
        <b/>
        <sz val="11"/>
        <color theme="1"/>
        <rFont val="Arial Narrow"/>
        <family val="2"/>
      </rPr>
      <t xml:space="preserve">21/01/2020. </t>
    </r>
    <r>
      <rPr>
        <sz val="11"/>
        <color theme="1"/>
        <rFont val="Arial Narrow"/>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Narrow"/>
        <family val="2"/>
      </rPr>
      <t xml:space="preserve">. </t>
    </r>
    <r>
      <rPr>
        <sz val="11"/>
        <color theme="1"/>
        <rFont val="Arial Narrow"/>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</si>
  <si>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Narrow"/>
        <family val="2"/>
      </rPr>
      <t xml:space="preserve">http://intranet.agenciadetierras.gov.co/index.php/administracion-de-bienes-y-servicios/ </t>
    </r>
  </si>
  <si>
    <t>Evidencia no disponible</t>
  </si>
  <si>
    <r>
      <rPr>
        <b/>
        <sz val="11"/>
        <color indexed="8"/>
        <rFont val="Arial Narrow"/>
        <family val="2"/>
      </rPr>
      <t>Hallazgo 4.</t>
    </r>
    <r>
      <rPr>
        <sz val="11"/>
        <color indexed="8"/>
        <rFont val="Arial Narrow"/>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</si>
  <si>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Narrow"/>
        <family val="2"/>
      </rPr>
      <t>Hallazgo 6.</t>
    </r>
    <r>
      <rPr>
        <sz val="11"/>
        <color indexed="8"/>
        <rFont val="Arial Narrow"/>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</si>
  <si>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Narrow"/>
        <family val="2"/>
      </rPr>
      <t>Hallazgo 7. Gestión de Solicitudes de Titulación.</t>
    </r>
    <r>
      <rPr>
        <sz val="11"/>
        <color indexed="8"/>
        <rFont val="Arial Narrow"/>
        <family val="2"/>
      </rPr>
      <t>-Bajo porcentaje de gestión para el trámite de las solicitudes de titulación</t>
    </r>
  </si>
  <si>
    <r>
      <rPr>
        <b/>
        <sz val="11"/>
        <color indexed="8"/>
        <rFont val="Arial Narrow"/>
        <family val="2"/>
      </rPr>
      <t>Hallazgo 9.</t>
    </r>
    <r>
      <rPr>
        <sz val="11"/>
        <color indexed="8"/>
        <rFont val="Arial Narrow"/>
        <family val="2"/>
      </rPr>
      <t xml:space="preserve"> Comite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</si>
  <si>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r>
      <rPr>
        <b/>
        <sz val="11"/>
        <color indexed="8"/>
        <rFont val="Arial Narrow"/>
        <family val="2"/>
      </rPr>
      <t xml:space="preserve">Hallazgo 79. </t>
    </r>
    <r>
      <rPr>
        <sz val="11"/>
        <color indexed="8"/>
        <rFont val="Arial Narrow"/>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Narrow"/>
        <family val="2"/>
      </rPr>
      <t xml:space="preserve"> </t>
    </r>
  </si>
  <si>
    <r>
      <rPr>
        <b/>
        <sz val="11"/>
        <color indexed="8"/>
        <rFont val="Arial Narrow"/>
        <family val="2"/>
      </rPr>
      <t>Hallazgo 43.</t>
    </r>
    <r>
      <rPr>
        <sz val="11"/>
        <color indexed="8"/>
        <rFont val="Arial Narrow"/>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</si>
  <si>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Narrow"/>
        <family val="2"/>
      </rPr>
      <t xml:space="preserve">Hallazgo 8. </t>
    </r>
    <r>
      <rPr>
        <sz val="11"/>
        <color indexed="8"/>
        <rFont val="Arial Narrow"/>
        <family val="2"/>
      </rPr>
      <t>Formatos de caracterización de inmuebles. Con respecto a los formatos de caracterización de inmuebles se evidenciò lo siguiente:Deficiencias en el levantamiento de la información de predios del Fondo Nacional Agrario en Bolívar, afectando el procesamiento de los formatos de caracterízaciòn de inmuebles considerando que la cláusula 7, Productos a entregar por parte la Universidad, del contrato interadministrativo No.00560 de 02/08/2012 suscrito con la Universidad Distrital Francisco José de Caldas, establece en el numeral 1,2, que la infomación sobre la caracterizaciòn del predio o parcela se recopilarà en el formato de caracterización.</t>
    </r>
  </si>
  <si>
    <r>
      <rPr>
        <b/>
        <sz val="11"/>
        <color indexed="8"/>
        <rFont val="Arial Narrow"/>
        <family val="2"/>
      </rPr>
      <t xml:space="preserve">Hallazgo 1. </t>
    </r>
    <r>
      <rPr>
        <sz val="11"/>
        <color indexed="8"/>
        <rFont val="Arial Narrow"/>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</si>
  <si>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Narrow"/>
        <family val="2"/>
      </rPr>
      <t>Hallazgo 3. (A).</t>
    </r>
    <r>
      <rPr>
        <sz val="11"/>
        <color indexed="8"/>
        <rFont val="Arial Narrow"/>
        <family val="2"/>
      </rPr>
      <t xml:space="preserve"> Avalùos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</si>
  <si>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Narrow"/>
        <family val="2"/>
      </rPr>
      <t xml:space="preserve">Hallazgo 23. </t>
    </r>
    <r>
      <rPr>
        <sz val="11"/>
        <color indexed="8"/>
        <rFont val="Arial Narrow"/>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</si>
  <si>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Narrow"/>
        <family val="2"/>
      </rPr>
      <t xml:space="preserve">Hallazgo 22. </t>
    </r>
    <r>
      <rPr>
        <sz val="11"/>
        <color indexed="8"/>
        <rFont val="Arial Narrow"/>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Narrow"/>
        <family val="2"/>
      </rPr>
      <t xml:space="preserve"> </t>
    </r>
  </si>
  <si>
    <r>
      <rPr>
        <b/>
        <sz val="11"/>
        <color indexed="8"/>
        <rFont val="Arial Narrow"/>
        <family val="2"/>
      </rPr>
      <t>Hallazgo 1.</t>
    </r>
    <r>
      <rPr>
        <sz val="11"/>
        <color indexed="8"/>
        <rFont val="Arial Narrow"/>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</si>
  <si>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Narrow"/>
        <family val="2"/>
      </rPr>
      <t>Hallazgo 2.</t>
    </r>
    <r>
      <rPr>
        <sz val="11"/>
        <color indexed="8"/>
        <rFont val="Arial Narrow"/>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</si>
  <si>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Narrow"/>
        <family val="2"/>
      </rPr>
      <t xml:space="preserve">Hallazgo 3. </t>
    </r>
    <r>
      <rPr>
        <sz val="11"/>
        <color indexed="8"/>
        <rFont val="Arial Narrow"/>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</si>
  <si>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Narrow"/>
        <family val="2"/>
      </rPr>
      <t xml:space="preserve">Hallazgo 4. </t>
    </r>
    <r>
      <rPr>
        <sz val="11"/>
        <color indexed="8"/>
        <rFont val="Arial Narrow"/>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Narrow"/>
        <family val="2"/>
      </rPr>
      <t>.</t>
    </r>
  </si>
  <si>
    <r>
      <rPr>
        <b/>
        <sz val="11"/>
        <color indexed="8"/>
        <rFont val="Arial Narrow"/>
        <family val="2"/>
      </rPr>
      <t>Hallazgo 5.</t>
    </r>
    <r>
      <rPr>
        <sz val="11"/>
        <color indexed="8"/>
        <rFont val="Arial Narrow"/>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</si>
  <si>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Narrow"/>
        <family val="2"/>
      </rPr>
      <t>Hallazgo 8.</t>
    </r>
    <r>
      <rPr>
        <sz val="11"/>
        <color indexed="8"/>
        <rFont val="Arial Narrow"/>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Narrow"/>
        <family val="2"/>
      </rPr>
      <t>.</t>
    </r>
  </si>
  <si>
    <r>
      <rPr>
        <b/>
        <sz val="11"/>
        <color indexed="8"/>
        <rFont val="Arial Narrow"/>
        <family val="2"/>
      </rPr>
      <t xml:space="preserve">Hallazgo 9.  </t>
    </r>
    <r>
      <rPr>
        <sz val="11"/>
        <color indexed="8"/>
        <rFont val="Arial Narrow"/>
        <family val="2"/>
      </rPr>
      <t>El INCODER ha incumplido los plazos legales para tramitar las solicitudes de constitución de ZRC.</t>
    </r>
  </si>
  <si>
    <r>
      <rPr>
        <b/>
        <sz val="11"/>
        <color indexed="8"/>
        <rFont val="Arial Narrow"/>
        <family val="2"/>
      </rPr>
      <t xml:space="preserve">Hallazgo 10. </t>
    </r>
    <r>
      <rPr>
        <sz val="11"/>
        <color indexed="8"/>
        <rFont val="Arial Narrow"/>
        <family val="2"/>
      </rPr>
      <t xml:space="preserve"> Luego de cerca de 20 años de expedida la Ley 160 de 1994, no se ha creado en el país ninguna ZDE adicional. </t>
    </r>
  </si>
  <si>
    <r>
      <rPr>
        <b/>
        <sz val="11"/>
        <color indexed="8"/>
        <rFont val="Arial Narrow"/>
        <family val="2"/>
      </rPr>
      <t xml:space="preserve">Hallazgo 11. </t>
    </r>
    <r>
      <rPr>
        <sz val="11"/>
        <color indexed="8"/>
        <rFont val="Arial Narrow"/>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</si>
  <si>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Narrow"/>
        <family val="2"/>
      </rPr>
      <t xml:space="preserve">Hallazgo 12. </t>
    </r>
    <r>
      <rPr>
        <sz val="11"/>
        <color indexed="8"/>
        <rFont val="Arial Narrow"/>
        <family val="2"/>
      </rPr>
      <t>La Corporación para el Desarrollo Sostenible del Norte y el Oriente Amazónico (CDA), no ha emitido el Plan Integrado de Manejo del Distrito de Manejo Integrado de los Recursos Naturales Renovables del Ariari Guayabero.</t>
    </r>
  </si>
  <si>
    <r>
      <rPr>
        <b/>
        <sz val="11"/>
        <color indexed="8"/>
        <rFont val="Arial Narrow"/>
        <family val="2"/>
      </rPr>
      <t xml:space="preserve">Hallazgo 1. (Casos Acumulación) - </t>
    </r>
    <r>
      <rPr>
        <sz val="11"/>
        <color indexed="8"/>
        <rFont val="Arial Narrow"/>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</si>
  <si>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Narrow"/>
        <family val="2"/>
      </rPr>
      <t xml:space="preserve">Hallazgo 2. (Casos Acumulación) </t>
    </r>
    <r>
      <rPr>
        <sz val="11"/>
        <color indexed="8"/>
        <rFont val="Arial Narrow"/>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</si>
  <si>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Narrow"/>
        <family val="2"/>
      </rPr>
      <t xml:space="preserve">Hallazgo 4. (Casos Acumulación) </t>
    </r>
    <r>
      <rPr>
        <sz val="11"/>
        <color indexed="8"/>
        <rFont val="Arial Narrow"/>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</si>
  <si>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Narrow"/>
        <family val="2"/>
      </rPr>
      <t xml:space="preserve">Hallazgo 5. (Casos Acumulación) - </t>
    </r>
    <r>
      <rPr>
        <sz val="11"/>
        <color indexed="8"/>
        <rFont val="Arial Narrow"/>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</si>
  <si>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rPr>
        <b/>
        <sz val="11"/>
        <color indexed="8"/>
        <rFont val="Arial Narrow"/>
        <family val="2"/>
      </rPr>
      <t xml:space="preserve">Hallazgo 15.  </t>
    </r>
    <r>
      <rPr>
        <sz val="11"/>
        <color indexed="8"/>
        <rFont val="Arial Narrow"/>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totialidad de los soportes de la gestión de la Entidad en cumplimiento de la Orden</t>
    </r>
  </si>
  <si>
    <r>
      <rPr>
        <b/>
        <sz val="11"/>
        <color indexed="8"/>
        <rFont val="Arial Narrow"/>
        <family val="2"/>
      </rPr>
      <t xml:space="preserve">Hallazgo  16. </t>
    </r>
    <r>
      <rPr>
        <sz val="11"/>
        <color indexed="8"/>
        <rFont val="Arial Narrow"/>
        <family val="2"/>
      </rPr>
      <t xml:space="preserve"> El Juzgado de Restitución de Tierras de Ibague, profirió sentencia el 25 de noviembre de 2013 donde ordena la restitución del predio "La Aurora". 
Revisada la carpeta correspondiente, se observa que este fue adjudicado mediante resolución 0568 de 8 de noviembre de 2012, es decir que el Instituto ya habia efectuado la adjudicación, antes de surtido el proceso de restitución por la UAEGRT.</t>
    </r>
  </si>
  <si>
    <r>
      <rPr>
        <b/>
        <sz val="11"/>
        <color indexed="8"/>
        <rFont val="Arial Narrow"/>
        <family val="2"/>
      </rPr>
      <t xml:space="preserve">Hallazgo 1. </t>
    </r>
    <r>
      <rPr>
        <sz val="11"/>
        <color indexed="8"/>
        <rFont val="Arial Narrow"/>
        <family val="2"/>
      </rPr>
      <t xml:space="preserve">Se encontró Resoluciones de Adjudicación de Predios Baldíos con su consecuente folio de matrícula inmobiliaria, que no se encuentran en la base de datos suministrada por el INCODER. </t>
    </r>
  </si>
  <si>
    <r>
      <rPr>
        <b/>
        <sz val="11"/>
        <color indexed="8"/>
        <rFont val="Arial Narrow"/>
        <family val="2"/>
      </rPr>
      <t xml:space="preserve">Hallazgo 4. </t>
    </r>
    <r>
      <rPr>
        <sz val="11"/>
        <color indexed="8"/>
        <rFont val="Arial Narrow"/>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</si>
  <si>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Narrow"/>
        <family val="2"/>
      </rPr>
      <t>Hallazgo 5.</t>
    </r>
    <r>
      <rPr>
        <sz val="11"/>
        <color indexed="8"/>
        <rFont val="Arial Narrow"/>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</si>
  <si>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Narrow"/>
        <family val="2"/>
      </rPr>
      <t xml:space="preserve">Hallazgo 6. </t>
    </r>
    <r>
      <rPr>
        <sz val="11"/>
        <color indexed="8"/>
        <rFont val="Arial Narrow"/>
        <family val="2"/>
      </rPr>
      <t xml:space="preserve">Solicitudes de Registro de Medida de Protección:Se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</si>
  <si>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r>
      <rPr>
        <b/>
        <sz val="11"/>
        <color indexed="8"/>
        <rFont val="Arial Narrow"/>
        <family val="2"/>
      </rPr>
      <t>Hallazgo 10</t>
    </r>
    <r>
      <rPr>
        <sz val="11"/>
        <color indexed="8"/>
        <rFont val="Arial Narrow"/>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</si>
  <si>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Narrow"/>
        <family val="2"/>
      </rPr>
      <t>Hallazgo 11:</t>
    </r>
    <r>
      <rPr>
        <sz val="11"/>
        <color indexed="8"/>
        <rFont val="Arial Narrow"/>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</si>
  <si>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Narrow"/>
        <family val="2"/>
      </rPr>
      <t>Hallazgo 11.</t>
    </r>
    <r>
      <rPr>
        <sz val="11"/>
        <color indexed="8"/>
        <rFont val="Arial Narrow"/>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</si>
  <si>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Narrow"/>
        <family val="2"/>
      </rPr>
      <t xml:space="preserve">Hallazgo 11. </t>
    </r>
    <r>
      <rPr>
        <sz val="11"/>
        <color indexed="8"/>
        <rFont val="Arial Narrow"/>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</si>
  <si>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Narrow"/>
        <family val="2"/>
      </rPr>
      <t>Hallazgo 11.</t>
    </r>
    <r>
      <rPr>
        <sz val="11"/>
        <color indexed="8"/>
        <rFont val="Arial Narrow"/>
        <family val="2"/>
      </rPr>
      <t xml:space="preserve"> En diciembre de 2007 el propietario del predio Los Esteros, FMI 236-39934 solicitó ante el INCODER el ingreso del predio al RUP, la cual fue tramitada tan solo en el año 2009.</t>
    </r>
  </si>
  <si>
    <r>
      <rPr>
        <b/>
        <sz val="11"/>
        <color indexed="8"/>
        <rFont val="Arial Narrow"/>
        <family val="2"/>
      </rPr>
      <t>Hallazgo 11- (MAPIRIPAN) Revocatoria</t>
    </r>
    <r>
      <rPr>
        <sz val="11"/>
        <color indexed="8"/>
        <rFont val="Arial Narrow"/>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Narrow"/>
        <family val="2"/>
      </rPr>
      <t xml:space="preserve">. </t>
    </r>
  </si>
  <si>
    <r>
      <rPr>
        <b/>
        <sz val="11"/>
        <color indexed="8"/>
        <rFont val="Arial Narrow"/>
        <family val="2"/>
      </rPr>
      <t xml:space="preserve">Hallazgo 12. </t>
    </r>
    <r>
      <rPr>
        <sz val="11"/>
        <color indexed="8"/>
        <rFont val="Arial Narrow"/>
        <family val="2"/>
      </rPr>
      <t xml:space="preserve"> Reubicación y compra de predios para el reasentamiento de la comunidad JIW en el Municipio de Mapiripán Meta. INCODER  y UARIV</t>
    </r>
  </si>
  <si>
    <r>
      <rPr>
        <b/>
        <sz val="11"/>
        <color indexed="8"/>
        <rFont val="Arial Narrow"/>
        <family val="2"/>
      </rPr>
      <t>Hallazgo 1.</t>
    </r>
    <r>
      <rPr>
        <sz val="11"/>
        <color indexed="8"/>
        <rFont val="Arial Narrow"/>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</si>
  <si>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Narrow"/>
        <family val="2"/>
      </rPr>
      <t xml:space="preserve">Hallazgo 2. </t>
    </r>
    <r>
      <rPr>
        <sz val="11"/>
        <color indexed="8"/>
        <rFont val="Arial Narrow"/>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</si>
  <si>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Narrow"/>
        <family val="2"/>
      </rPr>
      <t>Hallazgo 3.</t>
    </r>
    <r>
      <rPr>
        <sz val="11"/>
        <color indexed="8"/>
        <rFont val="Arial Narrow"/>
        <family val="2"/>
      </rPr>
      <t xml:space="preserve">  Se verificaron tres predios ubicados en el mcpio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</si>
  <si>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Narrow"/>
        <family val="2"/>
      </rPr>
      <t xml:space="preserve">Hallazgo 4.  </t>
    </r>
    <r>
      <rPr>
        <sz val="11"/>
        <color indexed="8"/>
        <rFont val="Arial Narrow"/>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</si>
  <si>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Narrow"/>
        <family val="2"/>
      </rPr>
      <t>Hallazgo 5.</t>
    </r>
    <r>
      <rPr>
        <sz val="11"/>
        <color indexed="8"/>
        <rFont val="Arial Narrow"/>
        <family val="2"/>
      </rPr>
      <t xml:space="preserve">  Se verificaron diez  predios ubicados en el mcpio de Pto Lopez - Meta, los cuales provienen de adjudicación de Baldíos y suman el área de 3104 has, sobrepasando la UAF que para esta zona se encuentra entre 680 a 920 has contraviniendo con la funcion expresa del parrafo 9 del art 72  Ley 160 /94, generando  detrimento en le patrimonio de la Nación en la cuantia de $6.694.093.980, ...</t>
    </r>
  </si>
  <si>
    <r>
      <rPr>
        <b/>
        <sz val="11"/>
        <color indexed="8"/>
        <rFont val="Arial Narrow"/>
        <family val="2"/>
      </rPr>
      <t xml:space="preserve">Hallazgo 6. </t>
    </r>
    <r>
      <rPr>
        <sz val="11"/>
        <color indexed="8"/>
        <rFont val="Arial Narrow"/>
        <family val="2"/>
      </rPr>
      <t xml:space="preserve"> Se verificaron tres predios ubicados en el mcpio de Pto Lopez - Meta, los cuales provienen de adjudicación de Baldíos y suman el área de 2953 has, sobrepasando la UAF que para esta zona se encuentra entre 680 a 920 has contraviniendo con la funcion expresa del parrafo 9 del art 72 Ley 160/94, generanndo un presunto detrimento en le patrimonio de la Nación en la cuantia de $5.678.100.875</t>
    </r>
  </si>
  <si>
    <r>
      <rPr>
        <b/>
        <sz val="11"/>
        <color indexed="8"/>
        <rFont val="Arial Narrow"/>
        <family val="2"/>
      </rPr>
      <t xml:space="preserve">Hallazgo 7. </t>
    </r>
    <r>
      <rPr>
        <sz val="11"/>
        <color indexed="8"/>
        <rFont val="Arial Narrow"/>
        <family val="2"/>
      </rPr>
      <t xml:space="preserve"> Se verificaron tres  predios ubicados en el mcpio de Pto Lopez - Meta, los cuales provienen de adjudicación de Baldíos y suman el área de 2550 has, sobrepasando la UAF que para esta zona se encuentra entre 680 a 920 has contraviniendo con la funcion expresa del parrafo 9 del art 72 Ley 160 /94, generanndo  detrimento en le patrimonio de la Nación en la cuantia de $723.320.600, ...</t>
    </r>
  </si>
  <si>
    <r>
      <rPr>
        <b/>
        <sz val="11"/>
        <color indexed="8"/>
        <rFont val="Arial Narrow"/>
        <family val="2"/>
      </rPr>
      <t xml:space="preserve">Hallazgo 8.  </t>
    </r>
    <r>
      <rPr>
        <sz val="11"/>
        <color indexed="8"/>
        <rFont val="Arial Narrow"/>
        <family val="2"/>
      </rPr>
      <t>Se verificaron cinco predios ubicados en los mcpos Sta Rosalia y la primavera (Vichada) los cuales provienen de adjudicación de Baldíos y suman el área de 6585 has sobrepasando la UAF que para esta zona se encuentra entre 946 y 1294 has contraviniendo con la funcion expresa del N° 9 del art 72  Ley 160/94, generando  detrimento en el patrimonio de la Nación en la cuantia de $758254000...</t>
    </r>
  </si>
  <si>
    <r>
      <rPr>
        <b/>
        <sz val="11"/>
        <color indexed="8"/>
        <rFont val="Arial Narrow"/>
        <family val="2"/>
      </rPr>
      <t>Hallazgo 1.</t>
    </r>
    <r>
      <rPr>
        <sz val="11"/>
        <color indexed="8"/>
        <rFont val="Arial Narrow"/>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</si>
  <si>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Narrow"/>
        <family val="2"/>
      </rPr>
      <t xml:space="preserve">Hallazgo 2. </t>
    </r>
    <r>
      <rPr>
        <sz val="11"/>
        <color indexed="8"/>
        <rFont val="Arial Narrow"/>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</si>
  <si>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Narrow"/>
        <family val="2"/>
      </rPr>
      <t xml:space="preserve">Hallazgo 4. </t>
    </r>
    <r>
      <rPr>
        <sz val="11"/>
        <color indexed="8"/>
        <rFont val="Arial Narrow"/>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</si>
  <si>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Narrow"/>
        <family val="2"/>
      </rPr>
      <t xml:space="preserve">Hallazgo 6. </t>
    </r>
    <r>
      <rPr>
        <sz val="11"/>
        <color indexed="8"/>
        <rFont val="Arial Narrow"/>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</si>
  <si>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Narrow"/>
        <family val="2"/>
      </rPr>
      <t>Hallazgo 7.</t>
    </r>
    <r>
      <rPr>
        <sz val="11"/>
        <color indexed="8"/>
        <rFont val="Arial Narrow"/>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</si>
  <si>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Narrow"/>
        <family val="2"/>
      </rPr>
      <t>Hallazgo 8.</t>
    </r>
    <r>
      <rPr>
        <sz val="11"/>
        <color indexed="8"/>
        <rFont val="Arial Narrow"/>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</si>
  <si>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Narrow"/>
        <family val="2"/>
      </rPr>
      <t xml:space="preserve">Hallazgo 9. </t>
    </r>
    <r>
      <rPr>
        <sz val="11"/>
        <color indexed="8"/>
        <rFont val="Arial Narrow"/>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</si>
  <si>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Narrow"/>
        <family val="2"/>
      </rPr>
      <t xml:space="preserve">Hallazgo 10. </t>
    </r>
    <r>
      <rPr>
        <sz val="11"/>
        <color indexed="8"/>
        <rFont val="Arial Narrow"/>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</si>
  <si>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Narrow"/>
        <family val="2"/>
      </rPr>
      <t xml:space="preserve">Hallazgo 14. </t>
    </r>
    <r>
      <rPr>
        <sz val="11"/>
        <color indexed="8"/>
        <rFont val="Arial Narrow"/>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</si>
  <si>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Narrow"/>
        <family val="2"/>
      </rPr>
      <t xml:space="preserve">Hallazgo 15. </t>
    </r>
    <r>
      <rPr>
        <sz val="11"/>
        <color indexed="8"/>
        <rFont val="Arial Narrow"/>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</si>
  <si>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r>
      <rPr>
        <b/>
        <sz val="11"/>
        <color indexed="8"/>
        <rFont val="Arial Narrow"/>
        <family val="2"/>
      </rPr>
      <t>Hallazgo 21.</t>
    </r>
    <r>
      <rPr>
        <sz val="11"/>
        <color indexed="8"/>
        <rFont val="Arial Narrow"/>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</si>
  <si>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Narrow"/>
        <family val="2"/>
      </rPr>
      <t>Hallazgo 22</t>
    </r>
    <r>
      <rPr>
        <sz val="11"/>
        <color indexed="8"/>
        <rFont val="Arial Narrow"/>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</si>
  <si>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Narrow"/>
        <family val="2"/>
      </rPr>
      <t>Hallazgo 24.</t>
    </r>
    <r>
      <rPr>
        <sz val="11"/>
        <color indexed="8"/>
        <rFont val="Arial Narrow"/>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</si>
  <si>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Narrow"/>
        <family val="2"/>
      </rPr>
      <t xml:space="preserve">Hallazgo 25. </t>
    </r>
    <r>
      <rPr>
        <sz val="11"/>
        <color indexed="8"/>
        <rFont val="Arial Narrow"/>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</si>
  <si>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Narrow"/>
        <family val="2"/>
      </rPr>
      <t>Hallazgo 27.</t>
    </r>
    <r>
      <rPr>
        <sz val="11"/>
        <color indexed="8"/>
        <rFont val="Arial Narrow"/>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</si>
  <si>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Narrow"/>
        <family val="2"/>
      </rPr>
      <t xml:space="preserve">Hallazgo 28. </t>
    </r>
    <r>
      <rPr>
        <sz val="11"/>
        <color indexed="8"/>
        <rFont val="Arial Narrow"/>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</si>
  <si>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Narrow"/>
        <family val="2"/>
      </rPr>
      <t xml:space="preserve">Hallazgo 30. </t>
    </r>
    <r>
      <rPr>
        <sz val="11"/>
        <color indexed="8"/>
        <rFont val="Arial Narrow"/>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</si>
  <si>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Narrow"/>
        <family val="2"/>
      </rPr>
      <t>Hallazgo 33.</t>
    </r>
    <r>
      <rPr>
        <sz val="11"/>
        <color indexed="8"/>
        <rFont val="Arial Narrow"/>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</si>
  <si>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color indexed="8"/>
        <rFont val="Arial Narrow"/>
        <family val="2"/>
      </rPr>
      <t xml:space="preserve">Hallazgo 37. </t>
    </r>
    <r>
      <rPr>
        <sz val="11"/>
        <color indexed="8"/>
        <rFont val="Arial Narrow"/>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</si>
  <si>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rPr>
        <b/>
        <sz val="11"/>
        <color indexed="8"/>
        <rFont val="Arial Narrow"/>
        <family val="2"/>
      </rPr>
      <t>Hallazgo 1.</t>
    </r>
    <r>
      <rPr>
        <sz val="11"/>
        <color indexed="8"/>
        <rFont val="Arial Narrow"/>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</si>
  <si>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Narrow"/>
        <family val="2"/>
      </rPr>
      <t xml:space="preserve">Hallazgo 2. </t>
    </r>
    <r>
      <rPr>
        <sz val="11"/>
        <color indexed="8"/>
        <rFont val="Arial Narrow"/>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</si>
  <si>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Narrow"/>
        <family val="2"/>
      </rPr>
      <t xml:space="preserve">Hallazgo 3. </t>
    </r>
    <r>
      <rPr>
        <sz val="11"/>
        <color indexed="8"/>
        <rFont val="Arial Narrow"/>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</si>
  <si>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rPr>
        <b/>
        <sz val="11"/>
        <color indexed="8"/>
        <rFont val="Arial Narrow"/>
        <family val="2"/>
      </rPr>
      <t xml:space="preserve">Hallazgo 2. </t>
    </r>
    <r>
      <rPr>
        <sz val="11"/>
        <color indexed="8"/>
        <rFont val="Arial Narrow"/>
        <family val="2"/>
      </rPr>
      <t>Acumulación de terrenos baldíos por parte de particulares a partir de actualizaciones de área sin el lleno de requisitos. Hallazgo dirigido a la Superintentendencia de Notariado y Registro</t>
    </r>
  </si>
  <si>
    <r>
      <rPr>
        <b/>
        <sz val="11"/>
        <color indexed="8"/>
        <rFont val="Arial Narrow"/>
        <family val="2"/>
      </rPr>
      <t xml:space="preserve">Hallazgo 3. </t>
    </r>
    <r>
      <rPr>
        <sz val="11"/>
        <color indexed="8"/>
        <rFont val="Arial Narrow"/>
        <family val="2"/>
      </rPr>
      <t>Deficiente gestión jurídica del INCODER en la recuperación de los terrenos baldíos acumulados irregularmente por particulares.</t>
    </r>
  </si>
  <si>
    <r>
      <rPr>
        <b/>
        <sz val="11"/>
        <color theme="1"/>
        <rFont val="Arial Narrow"/>
        <family val="2"/>
      </rPr>
      <t xml:space="preserve">Hallazgo 1. </t>
    </r>
    <r>
      <rPr>
        <sz val="11"/>
        <color theme="1"/>
        <rFont val="Arial Narrow"/>
        <family val="2"/>
      </rPr>
      <t>GESTION PROYECTO ADQUISICIÓN DE TIERRAS.  Para la vigencia 2012 el INCODER apropió recursos del presupuesto asignado, por valor de $8,000 miilones, para el proy+E106:E175ecto de "Adquisición de Tierras a Comunidades Indígenas del Cauca - Decreto 982 de 1999". Para su ejecución, el INCODER trasladó en dicha vigencia $7,220,8 millones al Convenio No.789 de 2011...</t>
    </r>
  </si>
  <si>
    <r>
      <rPr>
        <b/>
        <sz val="11"/>
        <color indexed="8"/>
        <rFont val="Arial Narrow"/>
        <family val="2"/>
      </rPr>
      <t>Hallazgo 2.</t>
    </r>
    <r>
      <rPr>
        <sz val="11"/>
        <color indexed="8"/>
        <rFont val="Arial Narrow"/>
        <family val="2"/>
      </rPr>
      <t xml:space="preserve"> TITULACION DE PREDIOS ADQUIRIDOS A RESGUARDOS INDÍGENAS DEL CAUCA.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</si>
  <si>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Narrow"/>
        <family val="2"/>
      </rPr>
      <t>Hallazgo  3.</t>
    </r>
    <r>
      <rPr>
        <sz val="11"/>
        <color indexed="8"/>
        <rFont val="Arial Narrow"/>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</si>
  <si>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Narrow"/>
        <family val="2"/>
      </rPr>
      <t>Hallazgo 4. COMPROMISOS ACTA 21 DE NOVIEMBRE DE 2009</t>
    </r>
    <r>
      <rPr>
        <sz val="11"/>
        <color indexed="8"/>
        <rFont val="Arial Narrow"/>
        <family val="2"/>
      </rPr>
      <t>. En el acta operativa derivada del Decreto 982 de 1999, de fecha 21 de noviembre de 2009, el INCODER  se comprometió con el CRIC a destinar recursos necesarios y suficientes para adelantar los estudios socieconómicos que permitieran constituir y/o ampliar los Resguardos a 27 comunidades Indígenas...</t>
    </r>
  </si>
  <si>
    <r>
      <rPr>
        <b/>
        <sz val="11"/>
        <color indexed="8"/>
        <rFont val="Arial Narrow"/>
        <family val="2"/>
      </rPr>
      <t>Hallazgo  5. GESTION DOCUMENTAL</t>
    </r>
    <r>
      <rPr>
        <sz val="11"/>
        <color indexed="8"/>
        <rFont val="Arial Narrow"/>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</si>
  <si>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Narrow"/>
        <family val="2"/>
      </rPr>
      <t>Hallazgo 6. CONTRATOS DE PRESTACION DE SERVICIOS PROFESIONALES</t>
    </r>
    <r>
      <rPr>
        <sz val="11"/>
        <color indexed="8"/>
        <rFont val="Arial Narrow"/>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</si>
  <si>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Narrow"/>
        <family val="2"/>
      </rPr>
      <t>Hallazgo 7.  GIRO DE LOS RECURSOS CONVENIO 789 DE 2011.</t>
    </r>
    <r>
      <rPr>
        <sz val="11"/>
        <color indexed="8"/>
        <rFont val="Arial Narrow"/>
        <family val="2"/>
      </rPr>
      <t xml:space="preserve"> Para el convenio interadministrativo No.789 de 2011, suscrito con el Banco Agrario, con un valor inicial de $32,263,000,000, se realziaron dos adiciones en valor, forma y traslado de recurso. La primera de ellas, sin fecha, lo modifica en los siguientes términos:...</t>
    </r>
  </si>
  <si>
    <r>
      <rPr>
        <b/>
        <sz val="11"/>
        <color indexed="8"/>
        <rFont val="Arial Narrow"/>
        <family val="2"/>
      </rPr>
      <t>Hallazgo 8. LIQUIDACION CONVENIO No.553 DE 2012</t>
    </r>
    <r>
      <rPr>
        <sz val="11"/>
        <color indexed="8"/>
        <rFont val="Arial Narrow"/>
        <family val="2"/>
      </rPr>
      <t>. El INCODER suscribió el Convenio 553 del 30 de Julio de 2012, con la Universidad Javeriana, cuyo objeto consistió en "Aunar recursos técnicos, administrativos, financieros y humanos para desarrollar un estudio de caracterización de derchos, posesión y aspiraciones territoriales étnicas en los Departamentos ...</t>
    </r>
  </si>
  <si>
    <r>
      <rPr>
        <b/>
        <sz val="11"/>
        <color indexed="8"/>
        <rFont val="Arial Narrow"/>
        <family val="2"/>
      </rPr>
      <t>Hallazgo 1</t>
    </r>
    <r>
      <rPr>
        <sz val="11"/>
        <color theme="1"/>
        <rFont val="Arial Narrow"/>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</si>
  <si>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Narrow"/>
        <family val="2"/>
      </rPr>
      <t xml:space="preserve">Hallazgo 2. </t>
    </r>
    <r>
      <rPr>
        <sz val="11"/>
        <color theme="1"/>
        <rFont val="Arial Narrow"/>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</si>
  <si>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Narrow"/>
        <family val="2"/>
      </rPr>
      <t xml:space="preserve">Hallazgo 6. </t>
    </r>
    <r>
      <rPr>
        <sz val="11"/>
        <color indexed="8"/>
        <rFont val="Arial Narrow"/>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</si>
  <si>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Narrow"/>
        <family val="2"/>
      </rPr>
      <t xml:space="preserve">Hallazgo 1. Implementación de Indicadores. </t>
    </r>
    <r>
      <rPr>
        <sz val="11"/>
        <color indexed="8"/>
        <rFont val="Arial Narrow"/>
        <family val="2"/>
      </rPr>
      <t>Se evidencio que solamente se formulan indicadores de eficacia y eficiencia falta la implementación y medición de los indicadores de economía, equidad y valoración de los costos ambientales</t>
    </r>
  </si>
  <si>
    <r>
      <rPr>
        <b/>
        <sz val="11"/>
        <color indexed="8"/>
        <rFont val="Arial Narrow"/>
        <family val="2"/>
      </rPr>
      <t>Hallazgo 30.</t>
    </r>
    <r>
      <rPr>
        <sz val="11"/>
        <color indexed="8"/>
        <rFont val="Arial Narrow"/>
        <family val="2"/>
      </rPr>
      <t xml:space="preserve"> (A). El avance en las metas físicas proyectadas para la vigencia 2013, es deficiente, afectandose el cumplimiento de los objetivos sociales de ordenamiento productivo que se pretenden con el proyecto.</t>
    </r>
    <r>
      <rPr>
        <b/>
        <sz val="11"/>
        <color indexed="8"/>
        <rFont val="Arial Narrow"/>
        <family val="2"/>
      </rPr>
      <t xml:space="preserve"> </t>
    </r>
  </si>
  <si>
    <r>
      <rPr>
        <b/>
        <sz val="11"/>
        <color indexed="8"/>
        <rFont val="Arial Narrow"/>
        <family val="2"/>
      </rPr>
      <t xml:space="preserve">Hallazgo 31. </t>
    </r>
    <r>
      <rPr>
        <sz val="11"/>
        <color indexed="8"/>
        <rFont val="Arial Narrow"/>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</si>
  <si>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Narrow"/>
        <family val="2"/>
      </rPr>
      <t>Hallazgo 35.</t>
    </r>
    <r>
      <rPr>
        <sz val="11"/>
        <color indexed="8"/>
        <rFont val="Arial Narrow"/>
        <family val="2"/>
      </rPr>
      <t xml:space="preserve"> Base de Datos Sistema de Informacion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</si>
  <si>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Narrow"/>
        <family val="2"/>
      </rPr>
      <t>Hallazgo 73.</t>
    </r>
    <r>
      <rPr>
        <sz val="11"/>
        <color indexed="8"/>
        <rFont val="Arial Narrow"/>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cumplimeinto de los requisitos legales por no haberse recibido el el servicio contratado,</t>
    </r>
  </si>
  <si>
    <r>
      <rPr>
        <b/>
        <sz val="11"/>
        <color indexed="8"/>
        <rFont val="Arial Narrow"/>
        <family val="2"/>
      </rPr>
      <t>Hallazgo 69.</t>
    </r>
    <r>
      <rPr>
        <sz val="11"/>
        <color indexed="8"/>
        <rFont val="Arial Narrow"/>
        <family val="2"/>
      </rPr>
      <t xml:space="preserve">  Inventario Fondo Nacional Agrario.
La entidad no ha realizado la depuración de los inventarios por secionales a pesar de que estos se entregaron en la vigencia 2012 y en el 2013, no se realizó la depuración debida, por lo tanto esta cuenta presenta incertidumbre $101.402.6 millones valor registrado en predios no aptos.</t>
    </r>
  </si>
  <si>
    <r>
      <rPr>
        <b/>
        <sz val="11"/>
        <color indexed="8"/>
        <rFont val="Arial Narrow"/>
        <family val="2"/>
      </rPr>
      <t>Hallazgo 78.</t>
    </r>
    <r>
      <rPr>
        <sz val="11"/>
        <color indexed="8"/>
        <rFont val="Arial Narrow"/>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Narrow"/>
        <family val="2"/>
      </rPr>
      <t xml:space="preserve"> </t>
    </r>
  </si>
  <si>
    <r>
      <t>Realizar prueba piloto para etapa publicitaria, numeral  5 art. 2.1.4.20.3</t>
    </r>
    <r>
      <rPr>
        <sz val="11"/>
        <rFont val="Arial Narrow"/>
        <family val="2"/>
      </rPr>
      <t xml:space="preserve">.1 Decreto 1071 de 2015. </t>
    </r>
    <r>
      <rPr>
        <sz val="11"/>
        <color theme="1"/>
        <rFont val="Arial Narrow"/>
        <family val="2"/>
      </rPr>
      <t xml:space="preserve">
</t>
    </r>
  </si>
  <si>
    <t xml:space="preserve">Comunicación y notificación del Auto  para la etapa publicitaria en el caso de Mocondino.
</t>
  </si>
  <si>
    <r>
      <t xml:space="preserve">Elaborar </t>
    </r>
    <r>
      <rPr>
        <sz val="11"/>
        <color rgb="FFFF0000"/>
        <rFont val="Arial Narrow"/>
        <family val="2"/>
      </rPr>
      <t xml:space="preserve"> </t>
    </r>
    <r>
      <rPr>
        <sz val="11"/>
        <color theme="1"/>
        <rFont val="Arial Narrow"/>
        <family val="2"/>
      </rPr>
      <t>guía metodológica.</t>
    </r>
  </si>
  <si>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</si>
  <si>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</si>
  <si>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</si>
  <si>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</si>
  <si>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</si>
  <si>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</si>
  <si>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</si>
  <si>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</si>
  <si>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</si>
  <si>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</si>
  <si>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</si>
  <si>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</si>
  <si>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</si>
  <si>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</si>
  <si>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</si>
  <si>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</si>
  <si>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</si>
  <si>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</si>
  <si>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</si>
  <si>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</si>
  <si>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</si>
  <si>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</si>
  <si>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</si>
  <si>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</si>
  <si>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</si>
  <si>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</si>
  <si>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</si>
  <si>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</si>
  <si>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</si>
  <si>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</si>
  <si>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</si>
  <si>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</si>
  <si>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</si>
  <si>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</si>
  <si>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</si>
  <si>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</si>
  <si>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</si>
  <si>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</si>
  <si>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</si>
  <si>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</si>
  <si>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</si>
  <si>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</si>
  <si>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</si>
  <si>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</si>
  <si>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</si>
  <si>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febrero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</si>
  <si>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 xml:space="preserve"> La actividad esta programada para inicio en marzo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</si>
  <si>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marzo del 2020.</t>
    </r>
  </si>
  <si>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</si>
  <si>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</si>
  <si>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</si>
  <si>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</si>
  <si>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</si>
  <si>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</si>
  <si>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</si>
  <si>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r>
      <rPr>
        <b/>
        <sz val="11"/>
        <color rgb="FF000000"/>
        <rFont val="Arial Narrow"/>
        <family val="2"/>
      </rPr>
      <t xml:space="preserve">30/12/2019. </t>
    </r>
    <r>
      <rPr>
        <sz val="11"/>
        <color rgb="FF000000"/>
        <rFont val="Arial Narrow"/>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</si>
  <si>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</si>
  <si>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</si>
  <si>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</si>
  <si>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color theme="1"/>
        <rFont val="Arial Narrow"/>
        <family val="2"/>
      </rPr>
      <t xml:space="preserve">30/12/2019.  </t>
    </r>
    <r>
      <rPr>
        <sz val="11"/>
        <color theme="1"/>
        <rFont val="Arial Narrow"/>
        <family val="2"/>
      </rPr>
      <t>No se evidenciaron avances de gestión y/o cumplimiento por parte del responsable de ejecución.</t>
    </r>
  </si>
  <si>
    <r>
      <rPr>
        <b/>
        <sz val="11"/>
        <color theme="1"/>
        <rFont val="Arial Narrow"/>
        <family val="2"/>
      </rPr>
      <t xml:space="preserve">30/12/2019. </t>
    </r>
    <r>
      <rPr>
        <sz val="11"/>
        <color theme="1"/>
        <rFont val="Arial Narrow"/>
        <family val="2"/>
      </rPr>
      <t xml:space="preserve"> La actividad presentó incumplimiento frente a lo planificado, toda vez que, los avances de cumplimiento reportados no hacen referencia a las actividad formulada. </t>
    </r>
  </si>
  <si>
    <r>
      <rPr>
        <b/>
        <sz val="11"/>
        <color theme="1"/>
        <rFont val="Arial Narrow"/>
        <family val="2"/>
      </rPr>
      <t xml:space="preserve">30/12/2019.  </t>
    </r>
    <r>
      <rPr>
        <sz val="11"/>
        <color theme="1"/>
        <rFont val="Arial Narrow"/>
        <family val="2"/>
      </rPr>
      <t>La dependencia no reportó avances en la ejecución de esta actividad</t>
    </r>
  </si>
  <si>
    <r>
      <rPr>
        <b/>
        <sz val="11"/>
        <color theme="1"/>
        <rFont val="Arial Narrow"/>
        <family val="2"/>
      </rPr>
      <t xml:space="preserve">30/12/2019. </t>
    </r>
    <r>
      <rPr>
        <sz val="11"/>
        <color theme="1"/>
        <rFont val="Arial Narrow"/>
        <family val="2"/>
      </rPr>
      <t xml:space="preserve"> La actividad presentó incumplimiento, dado que, no se evidenciaron avances de gestión y/o cumplimiento por parte del responsable de ejecución.</t>
    </r>
  </si>
  <si>
    <r>
      <rPr>
        <b/>
        <sz val="11"/>
        <color theme="1"/>
        <rFont val="Arial Narrow"/>
        <family val="2"/>
      </rPr>
      <t>30/12/2019.</t>
    </r>
    <r>
      <rPr>
        <sz val="11"/>
        <color theme="1"/>
        <rFont val="Arial Narrow"/>
        <family val="2"/>
      </rPr>
      <t xml:space="preserve"> Se observó listado de asistencia de fecha del 16/08/2019, tema hallazgo auditoria cumplimiento RRI - Fondo de Tierras.</t>
    </r>
  </si>
  <si>
    <r>
      <rPr>
        <b/>
        <sz val="11"/>
        <color theme="1"/>
        <rFont val="Arial Narrow"/>
        <family val="2"/>
      </rPr>
      <t xml:space="preserve">30/12/2019. </t>
    </r>
    <r>
      <rPr>
        <sz val="11"/>
        <color theme="1"/>
        <rFont val="Arial Narrow"/>
        <family val="2"/>
      </rPr>
      <t>Se observó listado de asistencia del 30/11/2019 de la actividad "Socialización cuota 2020 y Proyectos de inversión".</t>
    </r>
  </si>
  <si>
    <t>Observaciones de cumplimiento y/o gestión
Oficina de Control Interno 
IV Trimestre 2017</t>
  </si>
  <si>
    <r>
      <rPr>
        <b/>
        <sz val="11"/>
        <color theme="1"/>
        <rFont val="Arial Narrow"/>
        <family val="2"/>
      </rPr>
      <t>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</si>
  <si>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Se realizaron mesas de trabajo en los meses de Julio, Septiembre y Octubre en las cuales, se dieron los lineamientos para la supervisión e interventoria de contratos, PAABS Ordenamiento de la propiedad y Plan anual de adquisiciones</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</si>
  <si>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</si>
  <si>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</si>
  <si>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</si>
  <si>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</si>
  <si>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</si>
  <si>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realizaron mesas de trabajo en los meses de Julio, Septiembre y Octubre de 2017 en las cuales, se dieron los lineamientos para la supervisión e interventoria de contratos, PAABS Ordenamiento de la propiedad y Plan anual de adquisiciones</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</si>
  <si>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</si>
  <si>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</si>
  <si>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</si>
  <si>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</si>
  <si>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</si>
  <si>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</si>
  <si>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</si>
  <si>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</si>
  <si>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</si>
  <si>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</si>
  <si>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</si>
  <si>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 ejecutadas al 100%. "De acuedo al convenio 789 del 2011, se hizo apertura de la cuenta de ahorros # 402300017666 31 de diciembre de 2014, a nombre la Subgerente ( E ) Judith del Pilar Vidal Anaya. La apertura de la cuenta fue realizada para el programa Cauca 982".</t>
  </si>
  <si>
    <t>De acuerdo con la información suministrada por el INCODER, las acciones asociadas a este hallazgo, se encuentra en ejecutadas al 100%. "Se allegaron ( 10) estudios socieconómicos por parte de la Dir Territorial del Cauca, predio Yanacona, las Golondrinas, Santa Barbara, Lote Dominguito, Lote en la Vereda Cascabel, Laguna Siberia, Gubito Lopez Adentro, Buenavista, Kizgo y Peinado".</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</si>
  <si>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</si>
  <si>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</si>
  <si>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</si>
  <si>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</si>
  <si>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legalizaron cinco predios mediante la elaboración de los  Acuerdos 013 de Nov 3 de 2016 y 021 de junio 27 de 2017.  Al 31 de marzo de 2018:  De 2012  a  2017, se han legalizado (16) predios  en Resguardos Indigenas  en el Departamenteo  dell Cauca  superando los 10  predios  comprometidos a legalizar segun lo descrito en el hallazgo 2.</t>
  </si>
  <si>
    <t>Se realizó el informe de Gestión de estudios juridicos realizados.</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</si>
  <si>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</si>
  <si>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restitucuón de Tierras a las Victimas pertenecientes a comunidades negras, afrocolombianas, raizales y palenqueras"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</si>
  <si>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</si>
  <si>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</si>
  <si>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</si>
  <si>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</si>
  <si>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</si>
  <si>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</si>
  <si>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adquirieron los siguientes predios: La Revelde Lote A MI 236-54515, La Conquista con MI 236-12809, Pacora MI 236-14507 y La Virginia con MI 368-51424.</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</si>
  <si>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</si>
  <si>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</si>
  <si>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</si>
  <si>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Se suscribió convenio de Cooperación No. 582 (Numeracion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</si>
  <si>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</si>
  <si>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</si>
  <si>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Se diseñó el procedimiento ADMTI-P-001 "Constitución de Zonas de Reserva Campesina", en versión 1 del 26/04/2017 y se socializó a través del banner del SIG en la intranet institucional. Asi mismo, avanzó en los ajustes requeridos de la metodología requerida para el cálculo de las extensiones minimas y máximas de las Unidades Agricolas Familiares,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</si>
  <si>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</si>
  <si>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accion asociada no es competencia de la ANT.</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</si>
  <si>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</si>
  <si>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</si>
  <si>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</si>
  <si>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</si>
  <si>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</si>
  <si>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</si>
  <si>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</si>
  <si>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</si>
  <si>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</si>
  <si>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</si>
  <si>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</si>
  <si>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</si>
  <si>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En la legislación Colombiana se encuentra regulada el acceso y reconocimiento de los derechos territoriales a comunidades Étnicas como son las comunidades Indígenas y Comunidades Negras. Para las comunidades raizales y Rom, se encuentra en construccion desde el año 2016 por parte del gobierno Nal los protocolos de atención a estas comunidades. La actividad está en términos de ejecución.</t>
  </si>
  <si>
    <t>Se encuentra en etapa de identificación del expediente. La actividad se encuentra dentro de los tiempos de ejecución.</t>
  </si>
  <si>
    <t>La actividad se encuentra dentro de los términos de cumplimiento establecidos, sin embargo, se ha avanzaado en la identificación preliminar de los predios.</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</si>
  <si>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</si>
  <si>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</si>
  <si>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</si>
  <si>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</si>
  <si>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</si>
  <si>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privado”.Por lo anterior no se realizará plan de trabajo ya que ingresa como casos priorizados por la Subdirección, en el cual se iniciará el trámite correspondiente si es procedente ó no el trámite de revocatorias.</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</si>
  <si>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</si>
  <si>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</si>
  <si>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</si>
  <si>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</si>
  <si>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</si>
  <si>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</si>
  <si>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</si>
  <si>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</si>
  <si>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</si>
  <si>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</si>
  <si>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</si>
  <si>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</si>
  <si>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</si>
  <si>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</si>
  <si>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</si>
  <si>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</si>
  <si>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</si>
  <si>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</si>
  <si>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</si>
  <si>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</si>
  <si>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</si>
  <si>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</si>
  <si>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</si>
  <si>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</si>
  <si>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</si>
  <si>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</si>
  <si>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</si>
  <si>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</si>
  <si>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</si>
  <si>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</si>
  <si>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</si>
  <si>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</si>
  <si>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</si>
  <si>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</si>
  <si>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</si>
  <si>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</si>
  <si>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</si>
  <si>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</si>
  <si>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</si>
  <si>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</si>
  <si>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</si>
  <si>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</si>
  <si>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</si>
  <si>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</si>
  <si>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</si>
  <si>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</si>
  <si>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</si>
  <si>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</si>
  <si>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</si>
  <si>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</si>
  <si>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</si>
  <si>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</si>
  <si>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</si>
  <si>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</si>
  <si>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</si>
  <si>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</si>
  <si>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</si>
  <si>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</si>
  <si>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</si>
  <si>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</si>
  <si>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</si>
  <si>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</si>
  <si>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</si>
  <si>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</si>
  <si>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</si>
  <si>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</si>
  <si>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</si>
  <si>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</si>
  <si>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</si>
  <si>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</si>
  <si>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</si>
  <si>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</si>
  <si>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</si>
  <si>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</si>
  <si>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</si>
  <si>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</si>
  <si>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</si>
  <si>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</si>
  <si>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</si>
  <si>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</si>
  <si>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</si>
  <si>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</si>
  <si>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</si>
  <si>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</si>
  <si>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</si>
  <si>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</si>
  <si>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</si>
  <si>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</si>
  <si>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</si>
  <si>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</si>
  <si>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</si>
  <si>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</si>
  <si>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</si>
  <si>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</si>
  <si>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</si>
  <si>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</si>
  <si>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</si>
  <si>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</si>
  <si>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</si>
  <si>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</si>
  <si>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</si>
  <si>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</si>
  <si>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</si>
  <si>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</si>
  <si>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</si>
  <si>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</si>
  <si>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</si>
  <si>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</si>
  <si>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</si>
  <si>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</si>
  <si>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</si>
  <si>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r>
      <t>La actividad presentó incumplimiento de acuerdo a lo planificado, lo anterior, conforme a los avances y evidencias suministradas por el responsable de ejecución el pasado 20/12/2019, "</t>
    </r>
    <r>
      <rPr>
        <i/>
        <sz val="11"/>
        <color theme="1"/>
        <rFont val="Arial Narrow"/>
        <family val="2"/>
      </rPr>
      <t>Pendiente, se agendará espacio para la tercera semana de diciembre con el IGAC y SINR</t>
    </r>
    <r>
      <rPr>
        <sz val="11"/>
        <color theme="1"/>
        <rFont val="Arial Narrow"/>
        <family val="2"/>
      </rPr>
      <t>".</t>
    </r>
  </si>
  <si>
    <r>
      <rPr>
        <b/>
        <sz val="11"/>
        <color theme="1"/>
        <rFont val="Arial Narrow"/>
        <family val="2"/>
      </rPr>
      <t xml:space="preserve">30/12/2019.  </t>
    </r>
    <r>
      <rPr>
        <sz val="11"/>
        <color theme="1"/>
        <rFont val="Arial Narrow"/>
        <family val="2"/>
      </rPr>
      <t>La actividad presentó incumplimiento, dado que, no se evidenciaron avances de gestión y/o cumplimiento por parte del responsable de ejecución.</t>
    </r>
  </si>
  <si>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</si>
  <si>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r>
      <rPr>
        <b/>
        <sz val="11"/>
        <color theme="1"/>
        <rFont val="Arial Narrow"/>
        <family val="2"/>
      </rPr>
      <t xml:space="preserve">30/12/2019. </t>
    </r>
    <r>
      <rPr>
        <sz val="11"/>
        <color theme="1"/>
        <rFont val="Arial Narrow"/>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</si>
  <si>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t xml:space="preserve">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</si>
  <si>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12/04/2019. </t>
    </r>
    <r>
      <rPr>
        <sz val="11"/>
        <color theme="1"/>
        <rFont val="Arial Narrow"/>
        <family val="2"/>
      </rPr>
      <t>Esta actividad se encuentra dentro de los tiempos de ejecución, sin embargo se evidenció cumplimento anticipado</t>
    </r>
  </si>
  <si>
    <r>
      <t>30/12/2019.</t>
    </r>
    <r>
      <rPr>
        <sz val="11"/>
        <color theme="1"/>
        <rFont val="Arial Narrow"/>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</si>
  <si>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rPr>
        <b/>
        <sz val="11"/>
        <color theme="1"/>
        <rFont val="Arial Narrow"/>
        <family val="2"/>
      </rPr>
      <t xml:space="preserve">30/01/2019. </t>
    </r>
    <r>
      <rPr>
        <sz val="11"/>
        <color theme="1"/>
        <rFont val="Arial Narrow"/>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Narrow"/>
        <family val="2"/>
      </rPr>
      <t>21/01/2020,</t>
    </r>
    <r>
      <rPr>
        <sz val="11"/>
        <color theme="1"/>
        <rFont val="Arial Narrow"/>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</si>
  <si>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</si>
  <si>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</si>
  <si>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</si>
  <si>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</si>
  <si>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</si>
  <si>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</si>
  <si>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</si>
  <si>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t xml:space="preserve">Se observaron los siguientes avances de gestión:
</t>
    </r>
    <r>
      <rPr>
        <b/>
        <sz val="11"/>
        <color rgb="FF000000"/>
        <rFont val="Arial Narrow"/>
        <family val="2"/>
      </rPr>
      <t xml:space="preserve">Consejo de Estado. </t>
    </r>
    <r>
      <rPr>
        <sz val="11"/>
        <color rgb="FF000000"/>
        <rFont val="Arial Narrow"/>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</si>
  <si>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t xml:space="preserve">Se observaron los siguientes avances de gestión:
</t>
    </r>
    <r>
      <rPr>
        <b/>
        <sz val="11"/>
        <color rgb="FF000000"/>
        <rFont val="Arial Narrow"/>
        <family val="2"/>
      </rPr>
      <t xml:space="preserve">Colombia Compra Eficiente. </t>
    </r>
    <r>
      <rPr>
        <sz val="11"/>
        <color rgb="FF000000"/>
        <rFont val="Arial Narrow"/>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Narrow"/>
        <family val="2"/>
      </rPr>
      <t>Consejo de Estado.</t>
    </r>
    <r>
      <rPr>
        <sz val="11"/>
        <color rgb="FF000000"/>
        <rFont val="Arial Narrow"/>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Narrow"/>
        <family val="2"/>
      </rPr>
      <t xml:space="preserve">Oficina de las Naciones Unidas contra la Droga y el Delito - UNODC. </t>
    </r>
    <r>
      <rPr>
        <sz val="11"/>
        <color rgb="FF000000"/>
        <rFont val="Arial Narrow"/>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</si>
  <si>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xml:space="preserve"> Se observó la Circular No. 26 del 31/12/2019 de asunto </t>
    </r>
    <r>
      <rPr>
        <i/>
        <sz val="11"/>
        <rFont val="Arial Narrow"/>
        <family val="2"/>
      </rPr>
      <t>"modificación manual de contratación - tabla de honorarios</t>
    </r>
    <r>
      <rPr>
        <sz val="11"/>
        <rFont val="Arial Narrow"/>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Narrow"/>
        <family val="2"/>
      </rPr>
      <t>http://www.agenciadetierras.gov.co/planeacion-control-y-gestion/contratacion/manual-de-contratacion</t>
    </r>
    <r>
      <rPr>
        <sz val="11"/>
        <rFont val="Arial Narrow"/>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</si>
  <si>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de acuerdo a lo planificado, dado que, no se evidenció el cumplimiento del indicador establecido para la actividad (circular).</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</si>
  <si>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La actividad presentó incumpliendo, toda vez que, no se evidenció el cumplimiento del indicador establecido para la actividad (acta).</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</si>
  <si>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Narrow"/>
        <family val="2"/>
      </rPr>
      <t xml:space="preserve">
30/12/2019.</t>
    </r>
    <r>
      <rPr>
        <sz val="11"/>
        <color theme="1"/>
        <rFont val="Arial Narrow"/>
        <family val="2"/>
      </rPr>
      <t xml:space="preserve"> La actividad presentó incumplimiento frente a su programación, toda vez que, no se reportaron avances de gestión y/o cumplimiento y sus correspondientes evidencias.
</t>
    </r>
    <r>
      <rPr>
        <b/>
        <sz val="11"/>
        <color theme="1"/>
        <rFont val="Arial Narrow"/>
        <family val="2"/>
      </rPr>
      <t xml:space="preserve">
21/01/2020. </t>
    </r>
    <r>
      <rPr>
        <sz val="11"/>
        <color theme="1"/>
        <rFont val="Arial Narrow"/>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Narrow"/>
        <family val="2"/>
      </rPr>
      <t>http://intranet.agenciadetierras.gov.co/index.php/gestion-financiera/</t>
    </r>
    <r>
      <rPr>
        <sz val="11"/>
        <color theme="1"/>
        <rFont val="Arial Narrow"/>
        <family val="2"/>
      </rPr>
      <t xml:space="preserve"> . No obstante, la actividad presentó incumplimiento, toda vez que, no se evidenció el cumplimiento del indicador establecido para la presente actividad (Informe de actividad).</t>
    </r>
  </si>
  <si>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</si>
  <si>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</si>
  <si>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Narrow"/>
        <family val="2"/>
      </rPr>
      <t xml:space="preserve">Acta 1 del 27/01/2020, </t>
    </r>
    <r>
      <rPr>
        <sz val="11"/>
        <rFont val="Arial Narrow"/>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Narrow"/>
        <family val="2"/>
      </rPr>
      <t xml:space="preserve">Acta 2 del 04/02/2020, </t>
    </r>
    <r>
      <rPr>
        <sz val="11"/>
        <rFont val="Arial Narrow"/>
        <family val="2"/>
      </rPr>
      <t xml:space="preserve">cuyo orden del día incluyó la revisión de los bienes que actualmente figuran de propiedad privada, adjudicación con valores y áreas diferentes y predios con incertidumbre.
</t>
    </r>
  </si>
  <si>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</si>
  <si>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</si>
  <si>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</si>
  <si>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efición impresoras, N.44419 $9071 servicio efición impresoras, N.43119 por $5000 servicio efición impresoras, N.46719 por $4.246 impresión y copias, N.44619 por$6.208 servicio efición impresoras, n.52419 POR $2.123 servicio efición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</si>
  <si>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Evidencias evaluadas</t>
  </si>
  <si>
    <t>Coordinación para la Gestión Contractual</t>
  </si>
  <si>
    <t>Actividad ejecutada en vigencias anteriores.</t>
  </si>
  <si>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20196001312331 del 30/12/2019 dirigido a las Naciones Unidas contra la droga y el delito - UNODC bajo asunto "</t>
    </r>
    <r>
      <rPr>
        <i/>
        <sz val="11"/>
        <rFont val="Arial Narrow"/>
        <family val="2"/>
      </rPr>
      <t>solicitud de información sobre alcance de la inmunidad de jurisdiccional frente a la presentación de la información financiera desagregada</t>
    </r>
    <r>
      <rPr>
        <sz val="11"/>
        <rFont val="Arial Narrow"/>
        <family val="2"/>
      </rPr>
      <t>" y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</si>
  <si>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Narrow"/>
        <family val="2"/>
      </rPr>
      <t xml:space="preserve">http://intranet.agenciadetierras.gov.co/index.php/adquisicion-de-bienes-y-servicios/ </t>
    </r>
    <r>
      <rPr>
        <sz val="11"/>
        <rFont val="Arial Narrow"/>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</si>
  <si>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y Concepto emitido por la FAO frente al régimen de inmunidades, mediante correo electrónico del 04/12/2019.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</si>
  <si>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22/01/2020.</t>
    </r>
    <r>
      <rPr>
        <sz val="11"/>
        <rFont val="Arial Narrow"/>
        <family val="2"/>
      </rPr>
      <t xml:space="preserve"> 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</si>
  <si>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 xml:space="preserve">
22/01/2020. </t>
    </r>
    <r>
      <rPr>
        <sz val="11"/>
        <rFont val="Arial Narrow"/>
        <family val="2"/>
      </rPr>
      <t xml:space="preserve">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</si>
  <si>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</si>
  <si>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</si>
  <si>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</si>
  <si>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Narrow"/>
        <family val="2"/>
      </rPr>
      <t xml:space="preserve">
Actividad Incumplida</t>
    </r>
    <r>
      <rPr>
        <sz val="11"/>
        <color theme="1"/>
        <rFont val="Arial Narrow"/>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</si>
  <si>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Narrow"/>
        <family val="2"/>
      </rPr>
      <t xml:space="preserve">
Actividad Incumplida</t>
    </r>
    <r>
      <rPr>
        <sz val="11"/>
        <color theme="1"/>
        <rFont val="Arial Narrow"/>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</si>
  <si>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Narrow"/>
        <family val="2"/>
      </rPr>
      <t xml:space="preserve">
Actividad Incumplida</t>
    </r>
    <r>
      <rPr>
        <sz val="11"/>
        <color theme="1"/>
        <rFont val="Arial Narrow"/>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</si>
  <si>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t xml:space="preserve">Actividad incumplida- </t>
    </r>
    <r>
      <rPr>
        <sz val="11"/>
        <color indexed="8"/>
        <rFont val="Arial Narrow"/>
        <family val="2"/>
      </rPr>
      <t>La dependencia no reporta avance en la estructuración  del formato</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</si>
  <si>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</si>
  <si>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t>Remitir del acto administrativo a la depednecia correspondiente para que se inicie el proceso de recuperación material del predio al patrimonio de la ANT y su respectivo valor.</t>
  </si>
  <si>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Narrow"/>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Narrow"/>
        <family val="2"/>
      </rPr>
      <t>.</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</si>
  <si>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</si>
  <si>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</si>
  <si>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</si>
  <si>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Narrow"/>
        <family val="2"/>
      </rPr>
      <t xml:space="preserve">
30/12/2019</t>
    </r>
    <r>
      <rPr>
        <sz val="11"/>
        <color theme="1"/>
        <rFont val="Arial Narrow"/>
        <family val="2"/>
      </rPr>
      <t xml:space="preserve"> Actividad en términos para su ejecución, reportó avance de gestión.</t>
    </r>
  </si>
  <si>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</si>
  <si>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Narrow"/>
        <family val="2"/>
      </rPr>
      <t xml:space="preserve">
30/12/2019. </t>
    </r>
    <r>
      <rPr>
        <sz val="11"/>
        <color theme="1"/>
        <rFont val="Arial Narrow"/>
        <family val="2"/>
      </rPr>
      <t xml:space="preserve"> La dependencia reportó avances en la ejecución de esta actividad y se encuentra en términos de ejecución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</si>
  <si>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Narrow"/>
        <family val="2"/>
      </rPr>
      <t xml:space="preserve">21/01/2020. </t>
    </r>
    <r>
      <rPr>
        <sz val="11"/>
        <color theme="1"/>
        <rFont val="Arial Narrow"/>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</si>
  <si>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t>Se anexó memorando 20194100201753 del 07112019 remitido por la SATF solicitando concepto jurídico como respuesta a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</si>
  <si>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</si>
  <si>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Narrow"/>
        <family val="2"/>
      </rPr>
      <t xml:space="preserve">
30/12/2019 </t>
    </r>
    <r>
      <rPr>
        <sz val="11"/>
        <color theme="1"/>
        <rFont val="Arial Narrow"/>
        <family val="2"/>
      </rPr>
      <t>Actividad en términos para su ejecución, reportó avance de gestión.</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</si>
  <si>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Narrow"/>
        <family val="2"/>
      </rPr>
      <t xml:space="preserve">
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</si>
  <si>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</si>
  <si>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</si>
  <si>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r>
      <rPr>
        <b/>
        <sz val="11"/>
        <color theme="1"/>
        <rFont val="Arial Narrow"/>
        <family val="2"/>
      </rPr>
      <t>21/04/2020.</t>
    </r>
    <r>
      <rPr>
        <sz val="11"/>
        <color theme="1"/>
        <rFont val="Arial Narrow"/>
        <family val="2"/>
      </rPr>
      <t xml:space="preserve"> 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administrativa (se anexa soporte de corrección). 
</t>
    </r>
    <r>
      <rPr>
        <b/>
        <sz val="11"/>
        <color theme="1"/>
        <rFont val="Arial Narrow"/>
        <family val="2"/>
      </rPr>
      <t>Predio VILLA DIANA</t>
    </r>
    <r>
      <rPr>
        <sz val="11"/>
        <color theme="1"/>
        <rFont val="Arial Narrow"/>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Narrow"/>
        <family val="2"/>
      </rPr>
      <t xml:space="preserve">22/04/2020. </t>
    </r>
    <r>
      <rPr>
        <sz val="11"/>
        <color theme="1"/>
        <rFont val="Arial Narrow"/>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</si>
  <si>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Narrow"/>
        <family val="2"/>
      </rPr>
      <t xml:space="preserve">13/04/2020. La Dirección de Asuntos Étnicos </t>
    </r>
    <r>
      <rPr>
        <sz val="11"/>
        <color theme="1"/>
        <rFont val="Arial Narrow"/>
        <family val="2"/>
      </rPr>
      <t xml:space="preserve">informó que, se anexó memorando 20194100201753 del 07112019 remitido por la SATF solicitando concepto jurídico como respuesta a planteamiento sobre el conflicto de esta población Indígena. 
</t>
    </r>
    <r>
      <rPr>
        <b/>
        <sz val="11"/>
        <color theme="1"/>
        <rFont val="Arial Narrow"/>
        <family val="2"/>
      </rPr>
      <t xml:space="preserve">
</t>
    </r>
    <r>
      <rPr>
        <sz val="11"/>
        <color theme="1"/>
        <rFont val="Arial Narrow"/>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Narrow"/>
        <family val="2"/>
      </rPr>
      <t>22/04/2020. La Subdirección de Acceso a Tierras en Zonas Focalizadas</t>
    </r>
    <r>
      <rPr>
        <sz val="11"/>
        <color theme="1"/>
        <rFont val="Arial Narrow"/>
        <family val="2"/>
      </rPr>
      <t xml:space="preserve"> </t>
    </r>
    <r>
      <rPr>
        <b/>
        <sz val="11"/>
        <color theme="1"/>
        <rFont val="Arial Narrow"/>
        <family val="2"/>
      </rPr>
      <t>- SATZF</t>
    </r>
    <r>
      <rPr>
        <sz val="11"/>
        <color theme="1"/>
        <rFont val="Arial Narrow"/>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</si>
  <si>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t>Dirección de Gestión Jurídica
Subdirección de Talento Humano</t>
  </si>
  <si>
    <t>Actividad ejecutada anticipadamente con corte al cuarto trimestre del 2019.</t>
  </si>
  <si>
    <r>
      <rPr>
        <b/>
        <sz val="11"/>
        <color theme="1"/>
        <rFont val="Arial Narrow"/>
        <family val="2"/>
      </rPr>
      <t xml:space="preserve">30/12/2019. </t>
    </r>
    <r>
      <rPr>
        <sz val="11"/>
        <color theme="1"/>
        <rFont val="Arial Narrow"/>
        <family val="2"/>
      </rPr>
      <t>Mediante memorando con radicado No. 20194000185103, la Dirección de Acceso a Tierras remitió a la oficina de Planeación, el proyecto de acuerdo definitivo.
La actividad presentó ejecución anticipada de acuerdo a su programación.</t>
    </r>
  </si>
  <si>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</si>
  <si>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</si>
  <si>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</si>
  <si>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</si>
  <si>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</si>
  <si>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</si>
  <si>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</si>
  <si>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</si>
  <si>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</si>
  <si>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Narrow"/>
        <family val="2"/>
      </rPr>
      <t xml:space="preserve">
27/04/2020. </t>
    </r>
    <r>
      <rPr>
        <sz val="11"/>
        <color theme="1"/>
        <rFont val="Arial Narrow"/>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Narrow"/>
        <family val="2"/>
      </rPr>
      <t>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</si>
  <si>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r>
      <t xml:space="preserve">El responsable de ejecución suministró los siguientes 2 documentos:
</t>
    </r>
    <r>
      <rPr>
        <b/>
        <sz val="11"/>
        <color theme="1"/>
        <rFont val="Arial Narrow"/>
        <family val="2"/>
      </rPr>
      <t>Memorando 20204000056133 del 25/03/2020</t>
    </r>
    <r>
      <rPr>
        <sz val="11"/>
        <color theme="1"/>
        <rFont val="Arial Narrow"/>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Narrow"/>
        <family val="2"/>
      </rPr>
      <t>Informe revisión jurídica de Islas del Rosario</t>
    </r>
    <r>
      <rPr>
        <sz val="11"/>
        <color theme="1"/>
        <rFont val="Arial Narrow"/>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Narrow"/>
        <family val="2"/>
      </rPr>
      <t xml:space="preserve">27/04/2020. </t>
    </r>
    <r>
      <rPr>
        <sz val="11"/>
        <color theme="1"/>
        <rFont val="Arial Narrow"/>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</si>
  <si>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t>Mediante correo electrrónico del 28/04/2020, el responsable de ejecución suminisitró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</si>
  <si>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No aplica</t>
  </si>
  <si>
    <t xml:space="preserve">Reporte de la gestión y/o cumplimiento de las acciones de mejora continua
Respondable de Ejecución
II Trimestre del 2020
</t>
  </si>
  <si>
    <t>Observaciones a los avances de gestión y/o cumplimiento reportados
Oficina de Control Interno
II Trimestre 2020</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</si>
  <si>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</si>
  <si>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</si>
  <si>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</si>
  <si>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</si>
  <si>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</si>
  <si>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r>
      <rPr>
        <b/>
        <sz val="11"/>
        <color theme="1"/>
        <rFont val="Arial Narrow"/>
        <family val="2"/>
      </rPr>
      <t xml:space="preserve">06/07/2020: </t>
    </r>
    <r>
      <rPr>
        <sz val="11"/>
        <color theme="1"/>
        <rFont val="Arial Narrow"/>
        <family val="2"/>
      </rPr>
      <t>la acción de mejora continua se encuentra en términos para su ejecución, su inicio se encuentra programado para el mes de julio del 2020.</t>
    </r>
  </si>
  <si>
    <r>
      <rPr>
        <b/>
        <sz val="11"/>
        <color theme="1"/>
        <rFont val="Arial Narrow"/>
        <family val="2"/>
      </rPr>
      <t>06/07/2020:</t>
    </r>
    <r>
      <rPr>
        <sz val="11"/>
        <color theme="1"/>
        <rFont val="Arial Narrow"/>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</si>
  <si>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Narrow"/>
        <family val="2"/>
      </rPr>
      <t>06/07/2020:</t>
    </r>
    <r>
      <rPr>
        <sz val="11"/>
        <color theme="1"/>
        <rFont val="Arial Narrow"/>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</si>
  <si>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</si>
  <si>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06/07/2020:</t>
    </r>
    <r>
      <rPr>
        <sz val="11"/>
        <color theme="1"/>
        <rFont val="Arial Narrow"/>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</si>
  <si>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rFont val="Arial Narrow"/>
        <family val="2"/>
      </rPr>
      <t>20/04/2020</t>
    </r>
    <r>
      <rPr>
        <sz val="11"/>
        <rFont val="Arial Narrow"/>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</si>
  <si>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 xml:space="preserve">20/04/2020. </t>
    </r>
    <r>
      <rPr>
        <sz val="11"/>
        <rFont val="Arial Narrow"/>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</si>
  <si>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20/04/2020.</t>
    </r>
    <r>
      <rPr>
        <sz val="11"/>
        <rFont val="Arial Narrow"/>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</si>
  <si>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</si>
  <si>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 xml:space="preserve">20/04/2020. </t>
    </r>
    <r>
      <rPr>
        <sz val="11"/>
        <rFont val="Arial Narrow"/>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</si>
  <si>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theme="1"/>
        <rFont val="Arial Narrow"/>
        <family val="2"/>
      </rPr>
      <t xml:space="preserve">07/07/2020. </t>
    </r>
    <r>
      <rPr>
        <sz val="11"/>
        <color theme="1"/>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</si>
  <si>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</si>
  <si>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</si>
  <si>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17/04/2020.</t>
    </r>
    <r>
      <rPr>
        <sz val="11"/>
        <color theme="1"/>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</si>
  <si>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t>
    </r>
  </si>
  <si>
    <r>
      <rPr>
        <b/>
        <sz val="11"/>
        <color theme="1"/>
        <rFont val="Arial Narrow"/>
        <family val="2"/>
      </rPr>
      <t>20/04/2020.</t>
    </r>
    <r>
      <rPr>
        <sz val="11"/>
        <color theme="1"/>
        <rFont val="Arial Narrow"/>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Narrow"/>
        <family val="2"/>
      </rPr>
      <t xml:space="preserve">http://intranet.agenciadetierras.gov.co/index.php/gestion-financiera/ </t>
    </r>
    <r>
      <rPr>
        <sz val="11"/>
        <color theme="1"/>
        <rFont val="Arial Narrow"/>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</si>
  <si>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theme="1"/>
        <rFont val="Arial Narrow"/>
        <family val="2"/>
      </rPr>
      <t xml:space="preserve">20/04/2020. </t>
    </r>
    <r>
      <rPr>
        <sz val="11"/>
        <color theme="1"/>
        <rFont val="Arial Narrow"/>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</si>
  <si>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t xml:space="preserve">La Subdirección Administrativa y Financicera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</si>
  <si>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Se elaboró informe donde se analizó, comparó y consolido la información de  Contrato interadministrativo 818 de 2018 , en relación con el cobro de administración del 15% y como la Subdirección Administrativa y Financiera  realizó la revision fanciera para el respectivo pago.</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</si>
  <si>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</si>
  <si>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r>
      <rPr>
        <b/>
        <sz val="11"/>
        <color theme="1"/>
        <rFont val="Arial Narrow"/>
        <family val="2"/>
      </rPr>
      <t>08/07/2020.</t>
    </r>
    <r>
      <rPr>
        <sz val="11"/>
        <color theme="1"/>
        <rFont val="Arial Narrow"/>
        <family val="2"/>
      </rPr>
      <t xml:space="preserve"> La actividad presentó incumplimiento, toda vez que, se allegó, el borrador de la Resolución  “</t>
    </r>
    <r>
      <rPr>
        <i/>
        <sz val="11"/>
        <color theme="1"/>
        <rFont val="Arial Narrow"/>
        <family val="2"/>
      </rPr>
      <t>Por la cual se modifican las Resoluciones 291 de 2017 y 2203 de 2018 que reglamentan el Comité del Fondo de Tierras para la Reforma Rural Integral del Decreto 902 de 2017 en la Agencia Nacional de Tierras</t>
    </r>
    <r>
      <rPr>
        <sz val="11"/>
        <color theme="1"/>
        <rFont val="Arial Narrow"/>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</si>
  <si>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rPr>
        <b/>
        <sz val="11"/>
        <color rgb="FF000000"/>
        <rFont val="Arial Narrow"/>
        <family val="2"/>
      </rPr>
      <t xml:space="preserve">08/07/2020. </t>
    </r>
    <r>
      <rPr>
        <sz val="11"/>
        <color rgb="FF000000"/>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Narrow"/>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Narrow"/>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Narrow"/>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</si>
  <si>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Narrow"/>
        <family val="2"/>
      </rPr>
      <t xml:space="preserve">08/07/2020. </t>
    </r>
    <r>
      <rPr>
        <sz val="11"/>
        <color rgb="FF000000"/>
        <rFont val="Arial Narrow"/>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Narrow"/>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Narrow"/>
        <family val="2"/>
      </rPr>
      <t xml:space="preserve">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</si>
  <si>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theme="1"/>
        <rFont val="Arial Narrow"/>
        <family val="2"/>
      </rPr>
      <t xml:space="preserve">13/04/2020. </t>
    </r>
    <r>
      <rPr>
        <sz val="11"/>
        <color theme="1"/>
        <rFont val="Arial Narrow"/>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Narrow"/>
        <family val="2"/>
      </rPr>
      <t>pendiente, se agendará espacio para la tercera semana de diciembre con el IGAC y SINR</t>
    </r>
    <r>
      <rPr>
        <sz val="11"/>
        <color theme="1"/>
        <rFont val="Arial Narrow"/>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</si>
  <si>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rPr>
        <b/>
        <sz val="11"/>
        <color theme="1"/>
        <rFont val="Arial Narrow"/>
        <family val="2"/>
      </rPr>
      <t>13/04/2020.</t>
    </r>
    <r>
      <rPr>
        <sz val="11"/>
        <color theme="1"/>
        <rFont val="Arial Narrow"/>
        <family val="2"/>
      </rPr>
      <t xml:space="preserve">  Se observaron de 2 de los 5 informes de supervisión del Convenio 912 de 2018, así:
</t>
    </r>
    <r>
      <rPr>
        <b/>
        <sz val="11"/>
        <color theme="1"/>
        <rFont val="Arial Narrow"/>
        <family val="2"/>
      </rPr>
      <t xml:space="preserve">
Informe de supervisión mayo - junio 2019</t>
    </r>
    <r>
      <rPr>
        <sz val="11"/>
        <color theme="1"/>
        <rFont val="Arial Narrow"/>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Narrow"/>
        <family val="2"/>
      </rPr>
      <t>Informe de supervisión julio - agosto 2019</t>
    </r>
    <r>
      <rPr>
        <sz val="11"/>
        <color theme="1"/>
        <rFont val="Arial Narrow"/>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</si>
  <si>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Narrow"/>
        <family val="2"/>
      </rPr>
      <t xml:space="preserve">13/04/2020. </t>
    </r>
    <r>
      <rPr>
        <sz val="11"/>
        <color theme="1"/>
        <rFont val="Arial Narrow"/>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</si>
  <si>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theme="1"/>
        <rFont val="Arial Narrow"/>
        <family val="2"/>
      </rPr>
      <t>13/04/2020.</t>
    </r>
    <r>
      <rPr>
        <sz val="11"/>
        <color theme="1"/>
        <rFont val="Arial Narrow"/>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</si>
  <si>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theme="1"/>
        <rFont val="Arial Narrow"/>
        <family val="2"/>
      </rPr>
      <t>13/04/2020.</t>
    </r>
    <r>
      <rPr>
        <sz val="11"/>
        <color theme="1"/>
        <rFont val="Arial Narrow"/>
        <family val="2"/>
      </rPr>
      <t xml:space="preserve"> La Dirección de Asuntos Étnicos informó que,  se encuentra a la espera de la gestión realizada por el área respecto a esta actividad.</t>
    </r>
  </si>
  <si>
    <r>
      <rPr>
        <b/>
        <sz val="11"/>
        <color theme="1"/>
        <rFont val="Arial Narrow"/>
        <family val="2"/>
      </rPr>
      <t xml:space="preserve">14/04/2020. </t>
    </r>
    <r>
      <rPr>
        <sz val="11"/>
        <color theme="1"/>
        <rFont val="Arial Narrow"/>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</si>
  <si>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theme="1"/>
        <rFont val="Arial Narrow"/>
        <family val="2"/>
      </rPr>
      <t>14/04/2020.</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</si>
  <si>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</si>
  <si>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</si>
  <si>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theme="1"/>
        <rFont val="Arial Narrow"/>
        <family val="2"/>
      </rPr>
      <t>14/04/2020.</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</si>
  <si>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 xml:space="preserve">14/04/2020. </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</si>
  <si>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14/04/2020.</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 xml:space="preserve">  Así mismo, se observó documento de análisis para actualizar el procedimiento, el cual presenta las siguiente propuesta: 
</t>
    </r>
    <r>
      <rPr>
        <b/>
        <sz val="11"/>
        <color theme="1"/>
        <rFont val="Arial Narrow"/>
        <family val="2"/>
      </rPr>
      <t xml:space="preserve">1. </t>
    </r>
    <r>
      <rPr>
        <sz val="11"/>
        <color theme="1"/>
        <rFont val="Arial Narrow"/>
        <family val="2"/>
      </rPr>
      <t>Articular los procedimientos ACCTI-P-008 y ACCTI P-010, de tal manera que se identifiquen claramente las salidas y las entradas respectivamente, dado que como está actualmente no existe dicha interrelación.</t>
    </r>
    <r>
      <rPr>
        <i/>
        <sz val="11"/>
        <color theme="1"/>
        <rFont val="Arial Narrow"/>
        <family val="2"/>
      </rPr>
      <t xml:space="preserve">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</si>
  <si>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rPr>
        <b/>
        <sz val="11"/>
        <color theme="1"/>
        <rFont val="Arial Narrow"/>
        <family val="2"/>
      </rPr>
      <t>14/04/2020.</t>
    </r>
    <r>
      <rPr>
        <sz val="11"/>
        <color theme="1"/>
        <rFont val="Arial Narrow"/>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</si>
  <si>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 xml:space="preserve">14/04/2020.  </t>
    </r>
    <r>
      <rPr>
        <sz val="11"/>
        <color theme="1"/>
        <rFont val="Arial Narrow"/>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</si>
  <si>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14/04/2020.</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</si>
  <si>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 acción </t>
    </r>
    <r>
      <rPr>
        <i/>
        <sz val="11"/>
        <color theme="1"/>
        <rFont val="Arial Narrow"/>
        <family val="2"/>
      </rPr>
      <t>"Actualizar la base de datos de inventarios".</t>
    </r>
  </si>
  <si>
    <r>
      <rPr>
        <b/>
        <sz val="11"/>
        <color theme="1"/>
        <rFont val="Arial Narrow"/>
        <family val="2"/>
      </rPr>
      <t xml:space="preserve">14/04/2020. </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</si>
  <si>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14/04/2020.</t>
    </r>
    <r>
      <rPr>
        <sz val="11"/>
        <color theme="1"/>
        <rFont val="Arial Narrow"/>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</si>
  <si>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theme="1"/>
        <rFont val="Arial Narrow"/>
        <family val="2"/>
      </rPr>
      <t>14/04/2020.</t>
    </r>
    <r>
      <rPr>
        <sz val="11"/>
        <color theme="1"/>
        <rFont val="Arial Narrow"/>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</si>
  <si>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</si>
  <si>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ejecución de las acciones planteadas para subsanar el Hallazgo 7.</t>
    </r>
  </si>
  <si>
    <r>
      <rPr>
        <b/>
        <sz val="11"/>
        <color theme="1"/>
        <rFont val="Arial Narrow"/>
        <family val="2"/>
      </rPr>
      <t>14/04/2020.</t>
    </r>
    <r>
      <rPr>
        <sz val="11"/>
        <color theme="1"/>
        <rFont val="Arial Narrow"/>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</si>
  <si>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theme="1"/>
        <rFont val="Arial Narrow"/>
        <family val="2"/>
      </rPr>
      <t xml:space="preserve">14/04/2020. </t>
    </r>
    <r>
      <rPr>
        <sz val="11"/>
        <color theme="1"/>
        <rFont val="Arial Narrow"/>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Narrow"/>
        <family val="2"/>
      </rPr>
      <t xml:space="preserve">
Si bien la acción formulada se cumplió, la Oficina de Control Interno solicita se allegue en el próximo seguimiento, las gestiones correspondientes frente a la respuesta dada por el Ministerio.</t>
    </r>
  </si>
  <si>
    <r>
      <rPr>
        <b/>
        <sz val="11"/>
        <color theme="1"/>
        <rFont val="Arial Narrow"/>
        <family val="2"/>
      </rPr>
      <t>14/04/2020.</t>
    </r>
    <r>
      <rPr>
        <sz val="11"/>
        <color theme="1"/>
        <rFont val="Arial Narrow"/>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</si>
  <si>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theme="9"/>
        <rFont val="Arial Narrow"/>
        <family val="2"/>
      </rPr>
      <t>Acción Ejecutada:</t>
    </r>
    <r>
      <rPr>
        <sz val="11"/>
        <color theme="9"/>
        <rFont val="Arial Narrow"/>
        <family val="2"/>
      </rPr>
      <t xml:space="preserve"> </t>
    </r>
    <r>
      <rPr>
        <sz val="11"/>
        <color rgb="FF000000"/>
        <rFont val="Arial Narrow"/>
        <family val="2"/>
      </rPr>
      <t>En cumplimiento de este hallazgo el 16/06/2020 se llevó a cabo la Mesa de trabajo Interistitucional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</si>
  <si>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FF0000"/>
        <rFont val="Arial Narrow"/>
        <family val="2"/>
      </rPr>
      <t>Actividad en Gestión:</t>
    </r>
    <r>
      <rPr>
        <b/>
        <sz val="11"/>
        <color theme="5"/>
        <rFont val="Arial Narrow"/>
        <family val="2"/>
      </rPr>
      <t xml:space="preserve"> </t>
    </r>
    <r>
      <rPr>
        <sz val="11"/>
        <color rgb="FF000000"/>
        <rFont val="Arial Narrow"/>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</si>
  <si>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FF0000"/>
        <rFont val="Arial Narrow"/>
        <family val="2"/>
      </rPr>
      <t>Actividad en Gestión:</t>
    </r>
    <r>
      <rPr>
        <b/>
        <sz val="11"/>
        <color theme="5"/>
        <rFont val="Arial Narrow"/>
        <family val="2"/>
      </rPr>
      <t xml:space="preserve"> </t>
    </r>
    <r>
      <rPr>
        <sz val="11"/>
        <rFont val="Arial Narrow"/>
        <family val="2"/>
      </rPr>
      <t>Esta visita se tiene proyectada para la semana del día 14 al día 18 de septiembre del 2020, de acuerdo a lo enunciado en la actividad anterior.</t>
    </r>
  </si>
  <si>
    <r>
      <rPr>
        <b/>
        <sz val="11"/>
        <color rgb="FFFF0000"/>
        <rFont val="Arial Narrow"/>
        <family val="2"/>
      </rPr>
      <t>Actividad en Gestión:</t>
    </r>
    <r>
      <rPr>
        <sz val="11"/>
        <rFont val="Arial Narrow"/>
        <family val="2"/>
      </rPr>
      <t xml:space="preserve"> El informe de esta visita esta sujeto al trabajo de campo proyectado para la semana del día 14 al día 18 de septiembre del 2020, de acuerdo a lo enunciado en la acción de mejora AMC-332.</t>
    </r>
  </si>
  <si>
    <r>
      <rPr>
        <b/>
        <sz val="11"/>
        <color rgb="FF92D050"/>
        <rFont val="Arial Narrow"/>
        <family val="2"/>
      </rPr>
      <t>Acción Ejecutada:</t>
    </r>
    <r>
      <rPr>
        <sz val="11"/>
        <color theme="1"/>
        <rFont val="Arial Narrow"/>
        <family val="2"/>
      </rPr>
      <t xml:space="preserve"> 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</si>
  <si>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</si>
  <si>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AMC-345.</t>
    </r>
  </si>
  <si>
    <r>
      <rPr>
        <b/>
        <sz val="11"/>
        <color rgb="FFFF0000"/>
        <rFont val="Arial Narrow"/>
        <family val="2"/>
      </rPr>
      <t xml:space="preserve">Actividad en Gestión: </t>
    </r>
    <r>
      <rPr>
        <sz val="11"/>
        <rFont val="Arial Narrow"/>
        <family val="2"/>
      </rPr>
      <t>A la fecha se está esperando respuesta al memorando 20194100201753 del 07/11/2019 remitido por la SATF donde solicitan concepto jurídico sobre el conflicto presentado en el predio Mediecito La Selva- Cauca.</t>
    </r>
  </si>
  <si>
    <r>
      <rPr>
        <b/>
        <sz val="11"/>
        <color rgb="FFFF0000"/>
        <rFont val="Arial Narrow"/>
        <family val="2"/>
      </rPr>
      <t xml:space="preserve">Actividad en Gestión: </t>
    </r>
    <r>
      <rPr>
        <b/>
        <sz val="11"/>
        <color theme="5"/>
        <rFont val="Arial Narrow"/>
        <family val="2"/>
      </rPr>
      <t xml:space="preserve"> </t>
    </r>
    <r>
      <rPr>
        <sz val="11"/>
        <rFont val="Arial Narrow"/>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</si>
  <si>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rgb="FF33CC33"/>
        <rFont val="Arial Narrow"/>
        <family val="2"/>
      </rPr>
      <t xml:space="preserve">Acción Ejecutada, </t>
    </r>
    <r>
      <rPr>
        <sz val="11"/>
        <rFont val="Arial Narrow"/>
        <family val="2"/>
      </rPr>
      <t>toda vez que:</t>
    </r>
    <r>
      <rPr>
        <b/>
        <sz val="11"/>
        <color theme="5"/>
        <rFont val="Arial Narrow"/>
        <family val="2"/>
      </rPr>
      <t xml:space="preserve">
</t>
    </r>
    <r>
      <rPr>
        <sz val="11"/>
        <rFont val="Arial Narrow"/>
        <family val="2"/>
      </rPr>
      <t>1.</t>
    </r>
    <r>
      <rPr>
        <b/>
        <sz val="11"/>
        <rFont val="Arial Narrow"/>
        <family val="2"/>
      </rPr>
      <t xml:space="preserve"> </t>
    </r>
    <r>
      <rPr>
        <sz val="11"/>
        <rFont val="Arial Narrow"/>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</si>
  <si>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theme="1"/>
        <rFont val="Arial Narrow"/>
        <family val="2"/>
      </rPr>
      <t xml:space="preserve">13/04/2020. </t>
    </r>
    <r>
      <rPr>
        <sz val="11"/>
        <color theme="1"/>
        <rFont val="Arial Narrow"/>
        <family val="2"/>
      </rPr>
      <t>La Dirección de Asuntos Étnicos informó que,  se encuentra a la espera de la gestión realizada por el área respecto a esta actividad.</t>
    </r>
  </si>
  <si>
    <r>
      <rPr>
        <b/>
        <sz val="11"/>
        <color theme="1"/>
        <rFont val="Arial Narrow"/>
        <family val="2"/>
      </rPr>
      <t>13/04/2020.</t>
    </r>
    <r>
      <rPr>
        <sz val="11"/>
        <color theme="1"/>
        <rFont val="Arial Narrow"/>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</si>
  <si>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</si>
  <si>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Narrow"/>
        <family val="2"/>
      </rPr>
      <t>Gráfica 1.</t>
    </r>
    <r>
      <rPr>
        <sz val="11"/>
        <color theme="1"/>
        <rFont val="Arial Narrow"/>
        <family val="2"/>
      </rPr>
      <t xml:space="preserve"> Polígono del Resguardo Indígena Páez de Quintana y especialización de su pretensión territorial para ampliación. Fuente: Agencia Nacional de Tierras. 2019 y </t>
    </r>
    <r>
      <rPr>
        <b/>
        <sz val="11"/>
        <color theme="1"/>
        <rFont val="Arial Narrow"/>
        <family val="2"/>
      </rPr>
      <t>Gráfica 2.</t>
    </r>
    <r>
      <rPr>
        <sz val="11"/>
        <color theme="1"/>
        <rFont val="Arial Narrow"/>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</si>
  <si>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</si>
  <si>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Narrow"/>
        <family val="2"/>
      </rPr>
      <t xml:space="preserve">13/07/2020. </t>
    </r>
    <r>
      <rPr>
        <sz val="11"/>
        <color theme="1"/>
        <rFont val="Arial Narrow"/>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</si>
  <si>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theme="1"/>
        <rFont val="Arial Narrow"/>
        <family val="2"/>
      </rPr>
      <t xml:space="preserve">13/07/2020. </t>
    </r>
    <r>
      <rPr>
        <sz val="11"/>
        <color theme="1"/>
        <rFont val="Arial Narrow"/>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</si>
  <si>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33CC33"/>
        <rFont val="Arial Narrow"/>
        <family val="2"/>
      </rPr>
      <t>Acción Ejecutada:</t>
    </r>
    <r>
      <rPr>
        <b/>
        <sz val="11"/>
        <color theme="5"/>
        <rFont val="Arial Narrow"/>
        <family val="2"/>
      </rPr>
      <t xml:space="preserve">  </t>
    </r>
    <r>
      <rPr>
        <sz val="11"/>
        <rFont val="Arial Narrow"/>
        <family val="2"/>
      </rPr>
      <t xml:space="preserve">Atendiendo las observaciones de la OCI correspondierntes al I trimestre 2020 </t>
    </r>
    <r>
      <rPr>
        <i/>
        <sz val="11"/>
        <rFont val="Arial Narrow"/>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Narrow"/>
        <family val="2"/>
      </rPr>
      <t xml:space="preserve">
</t>
    </r>
    <r>
      <rPr>
        <sz val="11"/>
        <rFont val="Arial Narrow"/>
        <family val="2"/>
      </rPr>
      <t>Se anexa los siguientes informes y soportes debidamente firmados por la supervisora, así como el contrato del Convenio 912 del 2018, adición firmada el 26/09/2019 y el cronograma de trabajo.</t>
    </r>
    <r>
      <rPr>
        <b/>
        <sz val="11"/>
        <color theme="5"/>
        <rFont val="Arial Narrow"/>
        <family val="2"/>
      </rPr>
      <t xml:space="preserve">
</t>
    </r>
    <r>
      <rPr>
        <sz val="11"/>
        <rFont val="Arial Narrow"/>
        <family val="2"/>
      </rPr>
      <t xml:space="preserve">1. Informe sep-oct 2019.
2. Informe nov-dic 2019.
</t>
    </r>
    <r>
      <rPr>
        <sz val="11"/>
        <color theme="1"/>
        <rFont val="Arial Narrow"/>
        <family val="2"/>
      </rPr>
      <t>3. Informe ene-feb 2020.</t>
    </r>
    <r>
      <rPr>
        <sz val="11"/>
        <color rgb="FFFF0000"/>
        <rFont val="Arial Narrow"/>
        <family val="2"/>
      </rPr>
      <t xml:space="preserve">
</t>
    </r>
    <r>
      <rPr>
        <sz val="11"/>
        <rFont val="Arial Narrow"/>
        <family val="2"/>
      </rPr>
      <t>4. Informe mar-abr 2020.
Evidencia soportada en el archivo pdf AMC-319</t>
    </r>
    <r>
      <rPr>
        <b/>
        <sz val="11"/>
        <rFont val="Arial Narrow"/>
        <family val="2"/>
      </rPr>
      <t xml:space="preserve">.
</t>
    </r>
    <r>
      <rPr>
        <sz val="11"/>
        <rFont val="Arial Narrow"/>
        <family val="2"/>
      </rPr>
      <t>Es de anotar que dado la fecha en que se debe realizar el reporte de gestión del II Trimestre del 2020 (30/06/2020), no se alcanza a reportar el informe bimensual de mayo-junio-2020 del presente convenio por estar en tiempos para esta actividad.</t>
    </r>
  </si>
  <si>
    <r>
      <rPr>
        <b/>
        <sz val="11"/>
        <color rgb="FFFF0000"/>
        <rFont val="Arial Narrow"/>
        <family val="2"/>
      </rPr>
      <t xml:space="preserve">Actividad en Gestión: </t>
    </r>
    <r>
      <rPr>
        <sz val="11"/>
        <color rgb="FFFF0000"/>
        <rFont val="Arial Narrow"/>
        <family val="2"/>
      </rPr>
      <t xml:space="preserve"> </t>
    </r>
    <r>
      <rPr>
        <sz val="11"/>
        <rFont val="Arial Narrow"/>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</si>
  <si>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rgb="FF92D050"/>
        <rFont val="Arial Narrow"/>
        <family val="2"/>
      </rPr>
      <t xml:space="preserve">Acción Ejecutada: </t>
    </r>
    <r>
      <rPr>
        <sz val="11"/>
        <rFont val="Arial Narrow"/>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</si>
  <si>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rgb="FF92D050"/>
        <rFont val="Arial Narrow"/>
        <family val="2"/>
      </rPr>
      <t xml:space="preserve">Acción Ejecutada:  </t>
    </r>
    <r>
      <rPr>
        <sz val="11"/>
        <rFont val="Arial Narrow"/>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</si>
  <si>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t>Actividad en Gestión:</t>
    </r>
    <r>
      <rPr>
        <sz val="11"/>
        <rFont val="Arial Narrow"/>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Narrow"/>
        <family val="2"/>
      </rPr>
      <t xml:space="preserve">
</t>
    </r>
  </si>
  <si>
    <t>La CGR comunicó el informe final de Auditoría de cumplimiento a la Política de acceso, formalización y restitución de derechos territoriales de comunidades indígenas en el PND 2015-2018 el 13/12/2019 y el plan mejoramiento se suscribió el 28/01/2020.</t>
  </si>
  <si>
    <r>
      <t xml:space="preserve">Actividad en Gestión: </t>
    </r>
    <r>
      <rPr>
        <sz val="11"/>
        <rFont val="Arial Narrow"/>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</si>
  <si>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Narrow"/>
        <family val="2"/>
      </rPr>
      <t>14/04/2020.</t>
    </r>
    <r>
      <rPr>
        <sz val="11"/>
        <color theme="1"/>
        <rFont val="Arial Narrow"/>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</si>
  <si>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rPr>
        <b/>
        <sz val="11"/>
        <color rgb="FFFF0000"/>
        <rFont val="Arial Narrow"/>
        <family val="2"/>
      </rPr>
      <t xml:space="preserve">Actividad en Gestión: </t>
    </r>
    <r>
      <rPr>
        <sz val="11"/>
        <color theme="1"/>
        <rFont val="Arial Narrow"/>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Narrow"/>
        <family val="2"/>
      </rPr>
      <t>Archivo pdf AMC-375.</t>
    </r>
  </si>
  <si>
    <r>
      <rPr>
        <b/>
        <sz val="11"/>
        <color rgb="FFFF0000"/>
        <rFont val="Arial Narrow"/>
        <family val="2"/>
      </rPr>
      <t>Actividad en Gestión:</t>
    </r>
    <r>
      <rPr>
        <sz val="11"/>
        <color theme="1"/>
        <rFont val="Arial Narrow"/>
        <family val="2"/>
      </rPr>
      <t xml:space="preserve"> Actualmente la Subidrección de Asuntos Étnicos está adelantando las gestiones pertinentes en aras de gestionar los procedimientos en el Marco del Decreto 2333 del 2014, evidenciado en los informes anteriores.</t>
    </r>
  </si>
  <si>
    <r>
      <rPr>
        <b/>
        <sz val="11"/>
        <color rgb="FFFF0000"/>
        <rFont val="Arial Narrow"/>
        <family val="2"/>
      </rPr>
      <t>Actividad en Gestión:</t>
    </r>
    <r>
      <rPr>
        <b/>
        <sz val="11"/>
        <color theme="1"/>
        <rFont val="Arial Narrow"/>
        <family val="2"/>
      </rPr>
      <t xml:space="preserve"> </t>
    </r>
    <r>
      <rPr>
        <sz val="11"/>
        <color theme="1"/>
        <rFont val="Arial Narrow"/>
        <family val="2"/>
      </rPr>
      <t>En verificación y validación por parte de la Subdirección de Asuntos Étnicos del documento borrador, atendiendo observaciones presentadas por parte de las diferentes áreas.</t>
    </r>
  </si>
  <si>
    <r>
      <rPr>
        <b/>
        <sz val="11"/>
        <color rgb="FFFF0000"/>
        <rFont val="Arial Narrow"/>
        <family val="2"/>
      </rPr>
      <t xml:space="preserve">Actividad en Gestión: </t>
    </r>
    <r>
      <rPr>
        <sz val="11"/>
        <rFont val="Arial Narrow"/>
        <family val="2"/>
      </rPr>
      <t>Se encuentra en revisión este procedimiento para los ajustes a que haya lugar.</t>
    </r>
  </si>
  <si>
    <r>
      <rPr>
        <b/>
        <sz val="11"/>
        <color rgb="FFFF0000"/>
        <rFont val="Arial Narrow"/>
        <family val="2"/>
      </rPr>
      <t xml:space="preserve">Actividad en Gestión: </t>
    </r>
    <r>
      <rPr>
        <sz val="11"/>
        <color theme="1"/>
        <rFont val="Arial Narrow"/>
        <family val="2"/>
      </rPr>
      <t>Actividad en Gestión: Mediante memorandos 20204300067193 del 08/04/2020, 20205000089293 del 18/05/2020 y 20204300107003 del 03062020 la Dirección de Asuntos Étnicos y Subdirección de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</si>
  <si>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r>
      <rPr>
        <b/>
        <sz val="11"/>
        <color rgb="FFFF0000"/>
        <rFont val="Arial Narrow"/>
        <family val="2"/>
      </rPr>
      <t xml:space="preserve">Actividad en Gestión: </t>
    </r>
    <r>
      <rPr>
        <sz val="11"/>
        <color theme="1"/>
        <rFont val="Arial Narrow"/>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</si>
  <si>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rgb="FF92D050"/>
        <rFont val="Arial Narrow"/>
        <family val="2"/>
      </rPr>
      <t xml:space="preserve">Actividad en Gestión: </t>
    </r>
    <r>
      <rPr>
        <sz val="11"/>
        <rFont val="Arial Narrow"/>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Min.Interior sobre los conceptos previos.
La anterior gestión se soporta en el archivo PDF </t>
    </r>
    <r>
      <rPr>
        <sz val="11"/>
        <color theme="1"/>
        <rFont val="Arial Narrow"/>
        <family val="2"/>
      </rPr>
      <t xml:space="preserve"> AMC-382.
NOTA: Se resalta que por continuar en la Emergencia Sanitaria, no es posible tener la firma en original de los asistentes.</t>
    </r>
  </si>
  <si>
    <r>
      <rPr>
        <b/>
        <sz val="11"/>
        <color rgb="FFFF0000"/>
        <rFont val="Arial Narrow"/>
        <family val="2"/>
      </rPr>
      <t xml:space="preserve">Actividad en Gestión: </t>
    </r>
    <r>
      <rPr>
        <sz val="11"/>
        <color rgb="FFFF0000"/>
        <rFont val="Arial Narrow"/>
        <family val="2"/>
      </rPr>
      <t xml:space="preserve"> </t>
    </r>
    <r>
      <rPr>
        <sz val="11"/>
        <rFont val="Arial Narrow"/>
        <family val="2"/>
      </rPr>
      <t xml:space="preserve">Con el propósito de contar con una guia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</si>
  <si>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r>
      <t xml:space="preserve">Actividad en Gestión: </t>
    </r>
    <r>
      <rPr>
        <sz val="1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Narrow"/>
        <family val="2"/>
      </rPr>
      <t xml:space="preserve"> </t>
    </r>
    <r>
      <rPr>
        <sz val="11"/>
        <rFont val="Arial Narrow"/>
        <family val="2"/>
      </rPr>
      <t>Evidencia en AMC-385.</t>
    </r>
  </si>
  <si>
    <r>
      <rPr>
        <b/>
        <sz val="11"/>
        <color rgb="FFFF0000"/>
        <rFont val="Arial Narrow"/>
        <family val="2"/>
      </rPr>
      <t xml:space="preserve">Actividad en Gestión: </t>
    </r>
    <r>
      <rPr>
        <sz val="11"/>
        <rFont val="Arial Narrow"/>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</si>
  <si>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t xml:space="preserve">Acción Ejecutada: </t>
    </r>
    <r>
      <rPr>
        <sz val="11"/>
        <rFont val="Arial Narrow"/>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Narrow"/>
        <family val="2"/>
      </rPr>
      <t xml:space="preserve">
</t>
    </r>
    <r>
      <rPr>
        <sz val="11"/>
        <rFont val="Arial Narrow"/>
        <family val="2"/>
      </rPr>
      <t>Es de resaltar que por continuar en la Emergencia Sanitaria, no es posible tener la firma en original de los asistentes.</t>
    </r>
    <r>
      <rPr>
        <b/>
        <sz val="11"/>
        <color rgb="FF92D050"/>
        <rFont val="Arial Narrow"/>
        <family val="2"/>
      </rPr>
      <t xml:space="preserve">
</t>
    </r>
    <r>
      <rPr>
        <sz val="11"/>
        <rFont val="Arial Narrow"/>
        <family val="2"/>
      </rPr>
      <t>Se anexan los soportes descritos en archivo PDF AMC-396.</t>
    </r>
  </si>
  <si>
    <r>
      <rPr>
        <b/>
        <sz val="11"/>
        <color theme="1"/>
        <rFont val="Arial Narrow"/>
        <family val="2"/>
      </rPr>
      <t xml:space="preserve">14/04/2020. </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</si>
  <si>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rgb="FFFF0000"/>
        <rFont val="Arial Narrow"/>
        <family val="2"/>
      </rPr>
      <t>Actividad en Gestión:</t>
    </r>
    <r>
      <rPr>
        <sz val="11"/>
        <color theme="1"/>
        <rFont val="Arial Narrow"/>
        <family val="2"/>
      </rPr>
      <t xml:space="preserve"> La acción de mejora continua se encuentra programada para ejecución en el 2021.</t>
    </r>
  </si>
  <si>
    <r>
      <rPr>
        <b/>
        <sz val="11"/>
        <color rgb="FFFF0000"/>
        <rFont val="Arial Narrow"/>
        <family val="2"/>
      </rPr>
      <t>Actividad en Gestión:</t>
    </r>
    <r>
      <rPr>
        <sz val="11"/>
        <color theme="1"/>
        <rFont val="Arial Narrow"/>
        <family val="2"/>
      </rPr>
      <t xml:space="preserve"> La acción de mejora depende de la anterior.</t>
    </r>
  </si>
  <si>
    <r>
      <rPr>
        <b/>
        <sz val="11"/>
        <color rgb="FFFF0000"/>
        <rFont val="Arial Narrow"/>
        <family val="2"/>
      </rPr>
      <t xml:space="preserve">Actividad en Gestión: </t>
    </r>
    <r>
      <rPr>
        <sz val="11"/>
        <color theme="1"/>
        <rFont val="Arial Narrow"/>
        <family val="2"/>
      </rPr>
      <t>La acción de mejora continua se encuentra programada para ejecución en el 2021, dado que, es posterior a la finalización de la acción "Actualizar la base de datos de inventarios".</t>
    </r>
  </si>
  <si>
    <r>
      <rPr>
        <b/>
        <sz val="11"/>
        <color rgb="FFFF0000"/>
        <rFont val="Arial Narrow"/>
        <family val="2"/>
      </rPr>
      <t xml:space="preserve">Actividd en Gestión: </t>
    </r>
    <r>
      <rPr>
        <sz val="11"/>
        <color theme="1"/>
        <rFont val="Arial Narrow"/>
        <family val="2"/>
      </rPr>
      <t>La acción de mejora continua se encuentra programada para ejecución en el 2021, dado que, es posterior a la ejecución de las acciones planteadas para subsanar el Hallazgo 7.</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</si>
  <si>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</si>
  <si>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</si>
  <si>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</si>
  <si>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</si>
  <si>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</si>
  <si>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13/07/2020</t>
    </r>
    <r>
      <rPr>
        <sz val="11"/>
        <color theme="1"/>
        <rFont val="Arial Narrow"/>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</si>
  <si>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</si>
  <si>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correo electrónico del 12/06/2020 a través del cual, la DAE, solicitó a los líderes procedimientos lo siguiente,</t>
    </r>
    <r>
      <rPr>
        <i/>
        <sz val="11"/>
        <color theme="1"/>
        <rFont val="Arial Narrow"/>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Narrow"/>
        <family val="2"/>
      </rPr>
      <t>La acción de mejora continua presentó avance de gestión documentados y se encuentra en términos para su ejecución.</t>
    </r>
  </si>
  <si>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</si>
  <si>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</si>
  <si>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</si>
  <si>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</si>
  <si>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</si>
  <si>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</si>
  <si>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</si>
  <si>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</si>
  <si>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</si>
  <si>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</si>
  <si>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</si>
  <si>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</si>
  <si>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</si>
  <si>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</si>
  <si>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</si>
  <si>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</si>
  <si>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</si>
  <si>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</si>
  <si>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</si>
  <si>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r>
      <t>Las iniciativas aprobadas cuentan con un cronograma de ejecución  en la ficha definitiva de la iniciativa comunitaria,</t>
    </r>
    <r>
      <rPr>
        <sz val="11"/>
        <color indexed="8"/>
        <rFont val="Arial Narrow"/>
        <family val="2"/>
      </rPr>
      <t xml:space="preserve"> dando cumplimiento a  la Guía operativa aprobada con la resolución 3722 del 23 de julio de 2018. 
</t>
    </r>
  </si>
  <si>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</si>
  <si>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</si>
  <si>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</si>
  <si>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</si>
  <si>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r>
      <rPr>
        <b/>
        <sz val="11"/>
        <color rgb="FF000000"/>
        <rFont val="Arial Narrow"/>
        <family val="2"/>
      </rPr>
      <t>13/07/2020.</t>
    </r>
    <r>
      <rPr>
        <sz val="11"/>
        <color rgb="FF000000"/>
        <rFont val="Arial Narrow"/>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</si>
  <si>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theme="1"/>
        <rFont val="Arial Narrow"/>
        <family val="2"/>
      </rPr>
      <t xml:space="preserve">13/07/2020. </t>
    </r>
    <r>
      <rPr>
        <sz val="11"/>
        <color theme="1"/>
        <rFont val="Arial Narrow"/>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Narrow"/>
        <family val="2"/>
      </rPr>
      <t xml:space="preserve">I. </t>
    </r>
    <r>
      <rPr>
        <sz val="11"/>
        <color theme="1"/>
        <rFont val="Arial Narrow"/>
        <family val="2"/>
      </rPr>
      <t xml:space="preserve">El predio Mediecito La Selva es de propiedad privada, cuya titularidad está en cabeza de la población campesina beneficiaria del subsidio integral, otorgado mediante Resolución No. 1479 de 2010.
</t>
    </r>
    <r>
      <rPr>
        <b/>
        <sz val="11"/>
        <color theme="1"/>
        <rFont val="Arial Narrow"/>
        <family val="2"/>
      </rPr>
      <t>II.</t>
    </r>
    <r>
      <rPr>
        <sz val="11"/>
        <color theme="1"/>
        <rFont val="Arial Narrow"/>
        <family val="2"/>
      </rPr>
      <t xml:space="preserve"> El predio Mediecito La Selva no presenta superposiciones con pretensiones territoriales de comunidades negras o indígenas.
</t>
    </r>
    <r>
      <rPr>
        <b/>
        <sz val="11"/>
        <color theme="1"/>
        <rFont val="Arial Narrow"/>
        <family val="2"/>
      </rPr>
      <t xml:space="preserve">III. </t>
    </r>
    <r>
      <rPr>
        <sz val="11"/>
        <color theme="1"/>
        <rFont val="Arial Narrow"/>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Narrow"/>
        <family val="2"/>
      </rPr>
      <t xml:space="preserve">IV. </t>
    </r>
    <r>
      <rPr>
        <sz val="11"/>
        <color theme="1"/>
        <rFont val="Arial Narrow"/>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Narrow"/>
        <family val="2"/>
      </rPr>
      <t xml:space="preserve">VI. </t>
    </r>
    <r>
      <rPr>
        <sz val="11"/>
        <color theme="1"/>
        <rFont val="Arial Narrow"/>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</si>
  <si>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</si>
  <si>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</si>
  <si>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Narrow"/>
        <family val="2"/>
      </rPr>
      <t xml:space="preserve">13/07/2020. </t>
    </r>
    <r>
      <rPr>
        <sz val="11"/>
        <color theme="1"/>
        <rFont val="Arial Narrow"/>
        <family val="2"/>
      </rPr>
      <t xml:space="preserve">Se observó 9 borradores de las siguientes comunicaciones:
</t>
    </r>
    <r>
      <rPr>
        <b/>
        <sz val="11"/>
        <color theme="1"/>
        <rFont val="Arial Narrow"/>
        <family val="2"/>
      </rPr>
      <t xml:space="preserve">1. </t>
    </r>
    <r>
      <rPr>
        <sz val="11"/>
        <color theme="1"/>
        <rFont val="Arial Narrow"/>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Narrow"/>
        <family val="2"/>
      </rPr>
      <t xml:space="preserve">2. </t>
    </r>
    <r>
      <rPr>
        <sz val="11"/>
        <color theme="1"/>
        <rFont val="Arial Narrow"/>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Narrow"/>
        <family val="2"/>
      </rPr>
      <t xml:space="preserve">3. </t>
    </r>
    <r>
      <rPr>
        <sz val="11"/>
        <color theme="1"/>
        <rFont val="Arial Narrow"/>
        <family val="2"/>
      </rPr>
      <t xml:space="preserve">Solicitud de información del Resguardo Indígena Ukumani Kankhe, dirigida a CESAR WILINTON CHAPAL QUENAMA, Director Ejecutivo de la Asociación de Autoridades Tradicionales – Mesa Permanente.
</t>
    </r>
    <r>
      <rPr>
        <b/>
        <sz val="11"/>
        <color theme="1"/>
        <rFont val="Arial Narrow"/>
        <family val="2"/>
      </rPr>
      <t xml:space="preserve">4. </t>
    </r>
    <r>
      <rPr>
        <sz val="11"/>
        <color theme="1"/>
        <rFont val="Arial Narrow"/>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Narrow"/>
        <family val="2"/>
      </rPr>
      <t xml:space="preserve">5.  </t>
    </r>
    <r>
      <rPr>
        <sz val="11"/>
        <color theme="1"/>
        <rFont val="Arial Narrow"/>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Narrow"/>
        <family val="2"/>
      </rPr>
      <t xml:space="preserve">6. </t>
    </r>
    <r>
      <rPr>
        <sz val="11"/>
        <color theme="1"/>
        <rFont val="Arial Narrow"/>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Narrow"/>
        <family val="2"/>
      </rPr>
      <t>7.</t>
    </r>
    <r>
      <rPr>
        <sz val="11"/>
        <color theme="1"/>
        <rFont val="Arial Narrow"/>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Narrow"/>
        <family val="2"/>
      </rPr>
      <t>8.</t>
    </r>
    <r>
      <rPr>
        <sz val="11"/>
        <color theme="1"/>
        <rFont val="Arial Narrow"/>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Narrow"/>
        <family val="2"/>
      </rPr>
      <t xml:space="preserve">9. </t>
    </r>
    <r>
      <rPr>
        <sz val="11"/>
        <color theme="1"/>
        <rFont val="Arial Narrow"/>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</si>
  <si>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color theme="1"/>
        <rFont val="Arial Narrow"/>
        <family val="2"/>
      </rPr>
      <t xml:space="preserve">13/07/2020. </t>
    </r>
    <r>
      <rPr>
        <sz val="11"/>
        <color theme="1"/>
        <rFont val="Arial Narrow"/>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Narrow"/>
        <family val="2"/>
      </rPr>
      <t xml:space="preserve">1. </t>
    </r>
    <r>
      <rPr>
        <sz val="11"/>
        <color theme="1"/>
        <rFont val="Arial Narrow"/>
        <family val="2"/>
      </rPr>
      <t xml:space="preserve">Metiwa Guacamayas, grupo étnico Sikuani. En cuanto al levantamiento topográfico, indica que, el documento no cuenta con el levantamiento topográfico, plano, área ni redacción de linderos.
</t>
    </r>
    <r>
      <rPr>
        <b/>
        <sz val="11"/>
        <color theme="1"/>
        <rFont val="Arial Narrow"/>
        <family val="2"/>
      </rPr>
      <t>2.</t>
    </r>
    <r>
      <rPr>
        <sz val="11"/>
        <color theme="1"/>
        <rFont val="Arial Narrow"/>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Narrow"/>
        <family val="2"/>
      </rPr>
      <t xml:space="preserve">3. </t>
    </r>
    <r>
      <rPr>
        <sz val="11"/>
        <color theme="1"/>
        <rFont val="Arial Narrow"/>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Narrow"/>
        <family val="2"/>
      </rPr>
      <t xml:space="preserve">5.  </t>
    </r>
    <r>
      <rPr>
        <sz val="11"/>
        <color theme="1"/>
        <rFont val="Arial Narrow"/>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</si>
  <si>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Narrow"/>
        <family val="2"/>
      </rPr>
      <t>13/07/2020.</t>
    </r>
    <r>
      <rPr>
        <sz val="11"/>
        <color theme="1"/>
        <rFont val="Arial Narrow"/>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</si>
  <si>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</si>
  <si>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Narrow"/>
        <family val="2"/>
      </rPr>
      <t xml:space="preserve">13/07/2020. </t>
    </r>
    <r>
      <rPr>
        <sz val="11"/>
        <color theme="1"/>
        <rFont val="Arial Narrow"/>
        <family val="2"/>
      </rPr>
      <t>La Dirección de Asuntos Étnicos informó que, la ejecución de la presente acción depende de la finalización de la AMC-383.</t>
    </r>
  </si>
  <si>
    <r>
      <rPr>
        <b/>
        <sz val="11"/>
        <color theme="1"/>
        <rFont val="Arial Narrow"/>
        <family val="2"/>
      </rPr>
      <t>13/07/2020</t>
    </r>
    <r>
      <rPr>
        <sz val="11"/>
        <color theme="1"/>
        <rFont val="Arial Narrow"/>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</si>
  <si>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Narrow"/>
        <family val="2"/>
      </rPr>
      <t xml:space="preserve">13/07/2020. </t>
    </r>
    <r>
      <rPr>
        <sz val="11"/>
        <color theme="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</si>
  <si>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Narrow"/>
        <family val="2"/>
      </rPr>
      <t xml:space="preserve">13/07/2020.  </t>
    </r>
    <r>
      <rPr>
        <sz val="11"/>
        <color theme="1"/>
        <rFont val="Arial Narrow"/>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</si>
  <si>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Narrow"/>
        <family val="2"/>
      </rPr>
      <t xml:space="preserve">13/07/2020. </t>
    </r>
    <r>
      <rPr>
        <sz val="11"/>
        <color theme="1"/>
        <rFont val="Arial Narrow"/>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</si>
  <si>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rgb="FF000000"/>
        <rFont val="Arial Narrow"/>
        <family val="2"/>
      </rPr>
      <t>09/07/2020.</t>
    </r>
    <r>
      <rPr>
        <sz val="11"/>
        <color rgb="FF000000"/>
        <rFont val="Arial Narrow"/>
        <family val="2"/>
      </rPr>
      <t xml:space="preserve"> Se observó Acta del 16/08/2020 cuyo tema fue "</t>
    </r>
    <r>
      <rPr>
        <i/>
        <sz val="11"/>
        <color rgb="FF000000"/>
        <rFont val="Arial Narrow"/>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Narrow"/>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</si>
  <si>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r>
      <rPr>
        <b/>
        <sz val="11"/>
        <color theme="1"/>
        <rFont val="Arial Narrow"/>
        <family val="2"/>
      </rPr>
      <t xml:space="preserve">21/04/2020. </t>
    </r>
    <r>
      <rPr>
        <sz val="11"/>
        <color theme="1"/>
        <rFont val="Arial Narrow"/>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</si>
  <si>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a Tierras informó que,  "</t>
    </r>
    <r>
      <rPr>
        <i/>
        <sz val="11"/>
        <color theme="1"/>
        <rFont val="Arial Narrow"/>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Narrow"/>
        <family val="2"/>
      </rPr>
      <t>".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</si>
  <si>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</si>
  <si>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Narrow"/>
        <family val="2"/>
      </rPr>
      <t xml:space="preserve">21/04/2020. </t>
    </r>
    <r>
      <rPr>
        <sz val="11"/>
        <color theme="1"/>
        <rFont val="Arial Narrow"/>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</si>
  <si>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Narrow"/>
        <family val="2"/>
      </rPr>
      <t>21/04/2020.</t>
    </r>
    <r>
      <rPr>
        <sz val="11"/>
        <color theme="1"/>
        <rFont val="Arial Narrow"/>
        <family val="2"/>
      </rPr>
      <t xml:space="preserve">  Actividad programada para ejecución en  los meses de marzo  a abril del 2020.  No se allegaron avances de gestión.</t>
    </r>
  </si>
  <si>
    <r>
      <rPr>
        <b/>
        <sz val="11"/>
        <color theme="1"/>
        <rFont val="Arial Narrow"/>
        <family val="2"/>
      </rPr>
      <t>21/04/2020.</t>
    </r>
    <r>
      <rPr>
        <sz val="11"/>
        <color theme="1"/>
        <rFont val="Arial Narrow"/>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Narrow"/>
        <family val="2"/>
      </rPr>
      <t>Predios con concepto negativo jurídico</t>
    </r>
    <r>
      <rPr>
        <sz val="11"/>
        <color theme="1"/>
        <rFont val="Arial Narrow"/>
        <family val="2"/>
      </rPr>
      <t xml:space="preserve">: 9. Actividad por parte de ANT: Redacción de AUTO DE ARCHIVO por inviabilidad jurídica.
</t>
    </r>
    <r>
      <rPr>
        <b/>
        <sz val="11"/>
        <color theme="1"/>
        <rFont val="Arial Narrow"/>
        <family val="2"/>
      </rPr>
      <t>Predios con concepto negativo técnico anterior</t>
    </r>
    <r>
      <rPr>
        <sz val="11"/>
        <color theme="1"/>
        <rFont val="Arial Narrow"/>
        <family val="2"/>
      </rPr>
      <t xml:space="preserve"> : 4. Actividad por parte de ANT: Redacción de AUTO DE ARCHIVO por inviabilidad técnica.
</t>
    </r>
    <r>
      <rPr>
        <b/>
        <sz val="11"/>
        <color theme="1"/>
        <rFont val="Arial Narrow"/>
        <family val="2"/>
      </rPr>
      <t>Predios que están en estudio Jurídico en consecución de información</t>
    </r>
    <r>
      <rPr>
        <sz val="11"/>
        <color theme="1"/>
        <rFont val="Arial Narrow"/>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Narrow"/>
        <family val="2"/>
      </rPr>
      <t>Predios que están listos para realización de visitas técnicas</t>
    </r>
    <r>
      <rPr>
        <sz val="11"/>
        <color theme="1"/>
        <rFont val="Arial Narrow"/>
        <family val="2"/>
      </rPr>
      <t xml:space="preserve">: 24 predios
Así mismo, da conocer los factores que ha dificultado la gestión:
</t>
    </r>
    <r>
      <rPr>
        <b/>
        <sz val="11"/>
        <color theme="1"/>
        <rFont val="Arial Narrow"/>
        <family val="2"/>
      </rPr>
      <t>-Vocación de las visitas:</t>
    </r>
    <r>
      <rPr>
        <sz val="11"/>
        <color theme="1"/>
        <rFont val="Arial Narrow"/>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Narrow"/>
        <family val="2"/>
      </rPr>
      <t>- Financiero:</t>
    </r>
    <r>
      <rPr>
        <sz val="11"/>
        <color theme="1"/>
        <rFont val="Arial Narrow"/>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</si>
  <si>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Narrow"/>
        <family val="2"/>
      </rPr>
      <t>21/04/2020.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</si>
  <si>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rPr>
        <b/>
        <sz val="11"/>
        <color theme="1"/>
        <rFont val="Arial Narrow"/>
        <family val="2"/>
      </rPr>
      <t>22/04/2020.</t>
    </r>
    <r>
      <rPr>
        <sz val="11"/>
        <color theme="1"/>
        <rFont val="Arial Narrow"/>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Narrow"/>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Narrow"/>
        <family val="2"/>
      </rPr>
      <t>".
La actividad se encuentra en términos, con fecha de finalización del 30/06/2020. Respecto a la unidad de medida establecida para acción de mejora (resoluciones), no se allegaron evidencias.</t>
    </r>
  </si>
  <si>
    <r>
      <rPr>
        <b/>
        <sz val="11"/>
        <color theme="1"/>
        <rFont val="Arial Narrow"/>
        <family val="2"/>
      </rPr>
      <t xml:space="preserve">22/04/2020. </t>
    </r>
    <r>
      <rPr>
        <sz val="11"/>
        <color theme="1"/>
        <rFont val="Arial Narrow"/>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</si>
  <si>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rPr>
        <b/>
        <sz val="11"/>
        <color theme="1"/>
        <rFont val="Arial Narrow"/>
        <family val="2"/>
      </rPr>
      <t>22/04/2020.</t>
    </r>
    <r>
      <rPr>
        <sz val="11"/>
        <color theme="1"/>
        <rFont val="Arial Narrow"/>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</si>
  <si>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Narrow"/>
        <family val="2"/>
      </rPr>
      <t xml:space="preserve">22/04/2020. </t>
    </r>
    <r>
      <rPr>
        <sz val="11"/>
        <color theme="1"/>
        <rFont val="Arial Narrow"/>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</si>
  <si>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Narrow"/>
        <family val="2"/>
      </rPr>
      <t xml:space="preserve">22/04/2020.  </t>
    </r>
    <r>
      <rPr>
        <sz val="11"/>
        <color theme="1"/>
        <rFont val="Arial Narrow"/>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</si>
  <si>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Narrow"/>
        <family val="2"/>
      </rPr>
      <t xml:space="preserve">22/04/2020.  </t>
    </r>
    <r>
      <rPr>
        <sz val="11"/>
        <color theme="1"/>
        <rFont val="Arial Narrow"/>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</si>
  <si>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Narrow"/>
        <family val="2"/>
      </rPr>
      <t xml:space="preserve">22/04/2020.  </t>
    </r>
    <r>
      <rPr>
        <sz val="11"/>
        <color theme="1"/>
        <rFont val="Arial Narrow"/>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</si>
  <si>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Narrow"/>
        <family val="2"/>
      </rPr>
      <t>13/04/2020.</t>
    </r>
    <r>
      <rPr>
        <sz val="11"/>
        <color theme="1"/>
        <rFont val="Arial Narrow"/>
        <family val="2"/>
      </rPr>
      <t xml:space="preserve"> 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</si>
  <si>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21/04/2020. </t>
    </r>
    <r>
      <rPr>
        <sz val="11"/>
        <color theme="1"/>
        <rFont val="Arial Narrow"/>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</si>
  <si>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Narrow"/>
        <family val="2"/>
      </rPr>
      <t xml:space="preserve">21/04/2020.  </t>
    </r>
    <r>
      <rPr>
        <sz val="11"/>
        <color theme="1"/>
        <rFont val="Arial Narrow"/>
        <family val="2"/>
      </rPr>
      <t xml:space="preserve">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t>
    </r>
    <r>
      <rPr>
        <b/>
        <sz val="11"/>
        <color theme="1"/>
        <rFont val="Arial Narrow"/>
        <family val="2"/>
      </rPr>
      <t>Predio VILLA DIANA</t>
    </r>
    <r>
      <rPr>
        <sz val="11"/>
        <color theme="1"/>
        <rFont val="Arial Narrow"/>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</si>
  <si>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Narrow"/>
        <family val="2"/>
      </rPr>
      <t xml:space="preserve">21/04/2020.  </t>
    </r>
    <r>
      <rPr>
        <sz val="11"/>
        <color theme="1"/>
        <rFont val="Arial Narrow"/>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</si>
  <si>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rPr>
        <b/>
        <sz val="11"/>
        <color theme="1"/>
        <rFont val="Arial Narrow"/>
        <family val="2"/>
      </rPr>
      <t xml:space="preserve">21/04/2020.  </t>
    </r>
    <r>
      <rPr>
        <sz val="11"/>
        <color theme="1"/>
        <rFont val="Arial Narrow"/>
        <family val="2"/>
      </rPr>
      <t>Se observó Acta del  28/01/2020, cuyo objetivo fue establecer la ruta a seguir respecto al caso del predio El Mediecito, en el Municipio de Popayán, Cauca. El orden del día incluyó temas relacionados con el estado del proceso y avances del cado Predio el Medicecito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</si>
  <si>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Narrow"/>
        <family val="2"/>
      </rPr>
      <t xml:space="preserve">22/04/2020. </t>
    </r>
    <r>
      <rPr>
        <sz val="11"/>
        <color theme="1"/>
        <rFont val="Arial Narrow"/>
        <family val="2"/>
      </rPr>
      <t xml:space="preserve">El responsable de ejecución suministró los siguientes 2 documentos:
</t>
    </r>
    <r>
      <rPr>
        <b/>
        <sz val="11"/>
        <color theme="1"/>
        <rFont val="Arial Narrow"/>
        <family val="2"/>
      </rPr>
      <t>Memorando 20194100191063 del 23/10/2019</t>
    </r>
    <r>
      <rPr>
        <sz val="11"/>
        <color theme="1"/>
        <rFont val="Arial Narrow"/>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Narrow"/>
        <family val="2"/>
      </rPr>
      <t>INFORME ESTADO PROCESO SIT C1-CAU-POP-019 PREDIOS “EL MEDIECITO, POTRERO DE LA CASA Y LAS PALMERAS</t>
    </r>
    <r>
      <rPr>
        <sz val="11"/>
        <color theme="1"/>
        <rFont val="Arial Narrow"/>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Narrow"/>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Narrow"/>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</si>
  <si>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indexed="8"/>
        <rFont val="Arial Narrow"/>
        <family val="2"/>
      </rPr>
      <t>23/04/2020.</t>
    </r>
    <r>
      <rPr>
        <sz val="11"/>
        <color indexed="8"/>
        <rFont val="Arial Narrow"/>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</si>
  <si>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theme="1"/>
        <rFont val="Arial Narrow"/>
        <family val="2"/>
      </rPr>
      <t xml:space="preserve">22/04/2020. </t>
    </r>
    <r>
      <rPr>
        <sz val="11"/>
        <color theme="1"/>
        <rFont val="Arial Narrow"/>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</si>
  <si>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Narrow"/>
        <family val="2"/>
      </rPr>
      <t xml:space="preserve">22/04/2020. </t>
    </r>
    <r>
      <rPr>
        <sz val="11"/>
        <color theme="1"/>
        <rFont val="Arial Narrow"/>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</si>
  <si>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Narrow"/>
        <family val="2"/>
      </rPr>
      <t xml:space="preserve"> SE ADJUNTA INFORME</t>
    </r>
    <r>
      <rPr>
        <sz val="11"/>
        <color theme="1"/>
        <rFont val="Arial Narrow"/>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Upra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</si>
  <si>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Evidencias: Resoluciones de Adjudicación  se entregarán el 3 de julio de 2020,</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</si>
  <si>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Narrow"/>
        <family val="2"/>
      </rPr>
      <t>Evidencia: Informe de Avance Convenio 784 de 2018.</t>
    </r>
  </si>
  <si>
    <r>
      <t>Durante la vigencia 2019 y 2020 en cumplimiento a este plan de mejoramiento se realizó articulación con el equipo de Demanda y Descongestión se emitiron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Evidencisas: Resoluciones de Adjudicación se entregarán el 3 de julio de 2020.</t>
    </r>
  </si>
  <si>
    <r>
      <t>Se remite informe de expedientes que son objeto de intervención así como los que serán tramitados durante el segundo semestre de la presente vigencia, por parte del equipo de Entidades de Derecho Público de la SATN</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 xml:space="preserve">Evidencias: Informe de expedientes a intervenir durante el segundo semestre del año 2020, </t>
    </r>
  </si>
  <si>
    <r>
      <t>Se remite propuesta de acto administrativo (borrador en revisión) donde se realiza la actualización cartográfica de los límites de la Zona de Reserva Campesina del Pato Balsillas</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 xml:space="preserve">
Evidencia: Borrador acto administrativo actualización cartográfica ZRC Pato Balsillas</t>
    </r>
  </si>
  <si>
    <r>
      <t>Se remite informe de avance en lo que refiere a la actualización de los límites cartógraficos de las ZRC</t>
    </r>
    <r>
      <rPr>
        <b/>
        <sz val="11"/>
        <color theme="1"/>
        <rFont val="Arial Narrow"/>
        <family val="2"/>
      </rPr>
      <t>.se adjunta informe de justificación por el no cumplimiento.
Evidencia: Informe de avance proceso de delimitación cartógrafica Pato Balsillas,</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</si>
  <si>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Reginal del Cauca y Valle del Cauca, Agencia de Desarrollo Rural, Ministerio del Interior, entre otros)
Evidencias: Documentos de avance de los Planes de Desarrollo Sostenible de Pradera, Tuluá y Santa Rosa.</t>
  </si>
  <si>
    <r>
      <t xml:space="preserve">Por parte de la Direccíón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Narrow"/>
        <family val="2"/>
      </rPr>
      <t>Se adjunta soporte.</t>
    </r>
  </si>
  <si>
    <t>El 8 de abril de 2020,  se realizó la capacitación al  grupo de trabajo que hace de compra directa y adjudicaciones especiales se adjunta la presentación como material de capácitación y el soporte realizado por la plataforma teams.</t>
  </si>
  <si>
    <r>
      <rPr>
        <b/>
        <sz val="11"/>
        <color theme="1"/>
        <rFont val="Arial Narrow"/>
        <family val="2"/>
      </rPr>
      <t>14/07/2020.</t>
    </r>
    <r>
      <rPr>
        <sz val="11"/>
        <color theme="1"/>
        <rFont val="Arial Narrow"/>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</si>
  <si>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Narrow"/>
        <family val="2"/>
      </rPr>
      <t xml:space="preserve">14/07/2020. </t>
    </r>
    <r>
      <rPr>
        <sz val="11"/>
        <color theme="1"/>
        <rFont val="Arial Narrow"/>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</si>
  <si>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Narrow"/>
        <family val="2"/>
      </rPr>
      <t xml:space="preserve">14/07/2020. </t>
    </r>
    <r>
      <rPr>
        <sz val="11"/>
        <color theme="1"/>
        <rFont val="Arial Narrow"/>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Narrow"/>
        <family val="2"/>
      </rPr>
      <t xml:space="preserve">Traslape con Reserva Forestal de la Amazonía, </t>
    </r>
    <r>
      <rPr>
        <sz val="11"/>
        <color theme="1"/>
        <rFont val="Arial Narrow"/>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Narrow"/>
        <family val="2"/>
      </rPr>
      <t>Traslape con áreas protegidas en límite departamental Caquetá – Huila,</t>
    </r>
    <r>
      <rPr>
        <sz val="11"/>
        <color theme="1"/>
        <rFont val="Arial Narrow"/>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Narrow"/>
        <family val="2"/>
      </rPr>
      <t>Traslape con el PNN Cordillera de los Picachos,</t>
    </r>
    <r>
      <rPr>
        <sz val="11"/>
        <color theme="1"/>
        <rFont val="Arial Narrow"/>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Narrow"/>
        <family val="2"/>
      </rPr>
      <t xml:space="preserve">PNR Miraflores Picachos El Parque Natural Regional Miraflores y Picachos, </t>
    </r>
    <r>
      <rPr>
        <sz val="11"/>
        <color theme="1"/>
        <rFont val="Arial Narrow"/>
        <family val="2"/>
      </rPr>
      <t>autoridades competentes AMCOP y ANT.
1. Verificación de la no presencia o dominio campesino en el área.
2. Ajuste del límites de la ZRC sobre el del área protegida
A</t>
    </r>
    <r>
      <rPr>
        <b/>
        <sz val="11"/>
        <color theme="1"/>
        <rFont val="Arial Narrow"/>
        <family val="2"/>
      </rPr>
      <t>mpliación ZRC hacia el Bajo Pato y colindancia con el Resguardo Altamira,</t>
    </r>
    <r>
      <rPr>
        <sz val="11"/>
        <color theme="1"/>
        <rFont val="Arial Narrow"/>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</si>
  <si>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Narrow"/>
        <family val="2"/>
      </rPr>
      <t xml:space="preserve">14/07/2020.  </t>
    </r>
    <r>
      <rPr>
        <sz val="11"/>
        <color theme="1"/>
        <rFont val="Arial Narrow"/>
        <family val="2"/>
      </rPr>
      <t xml:space="preserve">Se consultó el sistema integrado de gestión de la Agencia, observándose que el  procedimiento ACCTI-P-010 COMPRA DIRECTA DE PREDIOS se encuentra en versión 2 con fecha del 03/08/2018. Ver enlace </t>
    </r>
    <r>
      <rPr>
        <sz val="11"/>
        <color rgb="FF0070C0"/>
        <rFont val="Arial Narrow"/>
        <family val="2"/>
      </rPr>
      <t xml:space="preserve">http://intranet.agenciadetierras.gov.co/wp-content/uploads/2018/08/ACCTI-P-010-COMPRA-DIRECTA-DE-PREDIOS-V2.pdf
</t>
    </r>
    <r>
      <rPr>
        <sz val="11"/>
        <rFont val="Arial Narrow"/>
        <family val="2"/>
      </rPr>
      <t>En atención a los avances reportados y las evidencias suministradas, la acción de mejora continua presentó incumplimiento, toda vez que, no se evidenció la actualización del procedimiento.</t>
    </r>
  </si>
  <si>
    <r>
      <rPr>
        <b/>
        <sz val="11"/>
        <color theme="1"/>
        <rFont val="Arial Narrow"/>
        <family val="2"/>
      </rPr>
      <t xml:space="preserve">14/07/2020. </t>
    </r>
    <r>
      <rPr>
        <sz val="11"/>
        <color theme="1"/>
        <rFont val="Arial Narrow"/>
        <family val="2"/>
      </rPr>
      <t xml:space="preserve">Se consultó el sistema integrado de gestión de la Agencia, observándose la disponibilidad de la forma ACCTI-F-020 Lista de Chequeo versión 2 del 26/06/2020. Ver enlace </t>
    </r>
    <r>
      <rPr>
        <sz val="11"/>
        <color rgb="FF0070C0"/>
        <rFont val="Arial Narrow"/>
        <family val="2"/>
      </rPr>
      <t xml:space="preserve">http://intranet.agenciadetierras.gov.co/index.php/acceso-a-la-propiedad-de-la-tierra-y-los-territorios/
</t>
    </r>
    <r>
      <rPr>
        <sz val="1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</si>
  <si>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</si>
  <si>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Narrow"/>
        <family val="2"/>
      </rPr>
      <t xml:space="preserve">30/06/2020 Avences frente a la actividad
Predio EL BADO: </t>
    </r>
    <r>
      <rPr>
        <sz val="11"/>
        <color theme="1"/>
        <rFont val="Arial Narrow"/>
        <family val="2"/>
      </rPr>
      <t xml:space="preserve">La actividad quedo cumplida  la   ORIP realizó el registro en el antecedente del predio  y se realizó el envio del memorado con el  expedienete a la Subdirección de administración de tierras para que  inicie la recuperación del predio.  (se anexa memorando).
</t>
    </r>
    <r>
      <rPr>
        <b/>
        <sz val="11"/>
        <color theme="1"/>
        <rFont val="Arial Narrow"/>
        <family val="2"/>
      </rPr>
      <t>Predio VILLA DIANA:</t>
    </r>
    <r>
      <rPr>
        <sz val="11"/>
        <color theme="1"/>
        <rFont val="Arial Narrow"/>
        <family val="2"/>
      </rPr>
      <t>La actividad quedo cumplida  la   ORIP realizó el registro en el antecedente del predio  y se realizó el envio del memorado con el  expedienete a la Subdirección de administración de tierras para que  inicie la recuperación del predio.  (se anexa memorando).</t>
    </r>
    <r>
      <rPr>
        <b/>
        <sz val="11"/>
        <color theme="1"/>
        <rFont val="Arial Narrow"/>
        <family val="2"/>
      </rPr>
      <t xml:space="preserve">
</t>
    </r>
    <r>
      <rPr>
        <sz val="11"/>
        <color theme="1"/>
        <rFont val="Arial Narrow"/>
        <family val="2"/>
      </rPr>
      <t xml:space="preserve">
</t>
    </r>
    <r>
      <rPr>
        <b/>
        <sz val="11"/>
        <color theme="1"/>
        <rFont val="Arial Narrow"/>
        <family val="2"/>
      </rPr>
      <t>Predio SANTA INES:</t>
    </r>
    <r>
      <rPr>
        <sz val="11"/>
        <color theme="1"/>
        <rFont val="Arial Narrow"/>
        <family val="2"/>
      </rPr>
      <t xml:space="preserve"> 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</si>
  <si>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t>30/06/2020 Avances frente  ala actividad
Predio EL BADO:</t>
    </r>
    <r>
      <rPr>
        <sz val="11"/>
        <color theme="1"/>
        <rFont val="Arial Narrow"/>
        <family val="2"/>
      </rPr>
      <t xml:space="preserve">Se da cumplimiento de la actividad  con el envió del  expedidiente a la Subdirección de Administración de tierras ,  bajo el memorando  20204100128183  con fecha 26 de junio de 2020, para dar inicio a la recuperación material del predio.
</t>
    </r>
    <r>
      <rPr>
        <b/>
        <sz val="11"/>
        <color theme="1"/>
        <rFont val="Arial Narrow"/>
        <family val="2"/>
      </rPr>
      <t xml:space="preserve"> ( se anexa memorando )</t>
    </r>
    <r>
      <rPr>
        <sz val="11"/>
        <color theme="1"/>
        <rFont val="Arial Narrow"/>
        <family val="2"/>
      </rPr>
      <t xml:space="preserve">
</t>
    </r>
    <r>
      <rPr>
        <b/>
        <sz val="11"/>
        <color theme="1"/>
        <rFont val="Arial Narrow"/>
        <family val="2"/>
      </rPr>
      <t xml:space="preserve">Predio  VILLA DIANA: </t>
    </r>
    <r>
      <rPr>
        <sz val="11"/>
        <color theme="1"/>
        <rFont val="Arial Narrow"/>
        <family val="2"/>
      </rPr>
      <t>Se da cumplimiento de la actividad  con el envió del  expedidiente a la Subdirección de Administración de tierras ,  bajo el memorando  20204100128003  con fecha 26 de junio de 2020, para dar inicio a la recuperación material del predio.</t>
    </r>
    <r>
      <rPr>
        <b/>
        <sz val="11"/>
        <color theme="1"/>
        <rFont val="Arial Narrow"/>
        <family val="2"/>
      </rPr>
      <t>( se anexa memorando).</t>
    </r>
    <r>
      <rPr>
        <sz val="11"/>
        <color theme="1"/>
        <rFont val="Arial Narrow"/>
        <family val="2"/>
      </rPr>
      <t xml:space="preserve">
</t>
    </r>
    <r>
      <rPr>
        <b/>
        <sz val="11"/>
        <color theme="1"/>
        <rFont val="Arial Narrow"/>
        <family val="2"/>
      </rPr>
      <t xml:space="preserve">Predio SANTA INES: </t>
    </r>
    <r>
      <rPr>
        <sz val="11"/>
        <color theme="1"/>
        <rFont val="Arial Narrow"/>
        <family val="2"/>
      </rPr>
      <t>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Narrow"/>
        <family val="2"/>
      </rPr>
      <t>s.</t>
    </r>
    <r>
      <rPr>
        <sz val="11"/>
        <color theme="1"/>
        <rFont val="Arial Narrow"/>
        <family val="2"/>
      </rPr>
      <t xml:space="preserve">
</t>
    </r>
  </si>
  <si>
    <r>
      <rPr>
        <b/>
        <sz val="11"/>
        <color rgb="FF000000"/>
        <rFont val="Arial Narrow"/>
        <family val="2"/>
      </rPr>
      <t xml:space="preserve">30/06/2020l 
</t>
    </r>
    <r>
      <rPr>
        <sz val="11"/>
        <color rgb="FF000000"/>
        <rFont val="Arial Narrow"/>
        <family val="2"/>
      </rPr>
      <t xml:space="preserve"> La  Subdirección de Acceso a Tierras en Zonas Focalizadas , reitera que no es la responsable de la  estructiración de un formato para el seguimiento de los fallos judiciales, toda vez que estas solicitudes para dar cumplimiento son remitidas por memorando por parte de la Oficina Jurídica. Por lo anterior el formato lo debería establecer la Oficona Jurídica , para realizar el respectivo seguimiento a los fallos judiciales,</t>
    </r>
    <r>
      <rPr>
        <b/>
        <sz val="11"/>
        <color rgb="FF000000"/>
        <rFont val="Arial Narrow"/>
        <family val="2"/>
      </rPr>
      <t xml:space="preserve"> se envió correo el 2 de julio de 2020  a la oficina de control interno donde se evicencio que la DAT no formulo esta actividad.</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</si>
  <si>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Narrow"/>
        <family val="2"/>
      </rPr>
      <t>(se anexa informe y acta de reunión del 10 de junio de 2020).</t>
    </r>
  </si>
  <si>
    <r>
      <rPr>
        <b/>
        <sz val="11"/>
        <color theme="1"/>
        <rFont val="Arial Narrow"/>
        <family val="2"/>
      </rPr>
      <t>se adjunta informe de desembolso A</t>
    </r>
    <r>
      <rPr>
        <sz val="11"/>
        <color theme="1"/>
        <rFont val="Arial Narrow"/>
        <family val="2"/>
      </rPr>
      <t xml:space="preserve"> corte del mes de junio de 2020 ,   no se ha realizado el desembolso  de los recursos para la implemetación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productivo,con base en este informe, se realizará una propuesta al Director de Asuntos Étnicos, con el fin  de avanzar en la búsqueda de una solución al caso en particular. ( se anexa acta del 10 de junio de 2020)</t>
    </r>
  </si>
  <si>
    <r>
      <rPr>
        <b/>
        <sz val="11"/>
        <color theme="1"/>
        <rFont val="Arial Narrow"/>
        <family val="2"/>
      </rPr>
      <t xml:space="preserve">14/07/2020.  </t>
    </r>
    <r>
      <rPr>
        <sz val="11"/>
        <color theme="1"/>
        <rFont val="Arial Narrow"/>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Narrow"/>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Narrow"/>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</si>
  <si>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</si>
  <si>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r>
      <t xml:space="preserve">En cumplimiento a la Sentencia T 052 de 2017 en el marco del convenio de cooperación 943 de 2019, se incuyó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Defendoría del Pueblo, Agencia de Renovación del Territorio y personeria Municipales anteriormente citadas.
</t>
    </r>
    <r>
      <rPr>
        <b/>
        <sz val="11"/>
        <color theme="1"/>
        <rFont val="Arial Narrow"/>
        <family val="2"/>
      </rPr>
      <t>Evidencias: Estudiose entregarán el 3 de julio de 2020. de Sustracción Catatumbo, Plan de Desarrollo Sostenible del Catatumbo, Informe de cumplimiento Sentencia T052 de 2017.</t>
    </r>
  </si>
  <si>
    <r>
      <rPr>
        <b/>
        <sz val="11"/>
        <color theme="1"/>
        <rFont val="Arial Narrow"/>
        <family val="2"/>
      </rPr>
      <t>Se adjunta Gestión: A</t>
    </r>
    <r>
      <rPr>
        <sz val="11"/>
        <color theme="1"/>
        <rFont val="Arial Narrow"/>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</si>
  <si>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Narrow"/>
        <family val="2"/>
      </rPr>
      <t xml:space="preserve">Se adjunta Gestión: </t>
    </r>
    <r>
      <rPr>
        <sz val="11"/>
        <color theme="1"/>
        <rFont val="Arial Narrow"/>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</si>
  <si>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Frente al cumplimiento de las acciones encaminadas a generar acciones en relación con los casos en mora, tal y como se estableció en las actividades se realizaron las mesas técnicas de revisicón de cada uno de los casos revisados por la Contraloría. Resultado del cual se definiron las acciones judiciales a llevar a cabo las cuales a la fecha se encuentran en cabeza del Doctor oscar Ibañez. Frente a estas acciones judiciales se generaron informes de las  acciones adelantadas, que se adjuntan al presente.</t>
    </r>
    <r>
      <rPr>
        <b/>
        <sz val="11"/>
        <color theme="1"/>
        <rFont val="Arial Narrow"/>
        <family val="2"/>
      </rPr>
      <t xml:space="preserve"> Se adjuntan los 2 informes y listado de asistencia.</t>
    </r>
  </si>
  <si>
    <r>
      <rPr>
        <b/>
        <sz val="11"/>
        <color theme="1"/>
        <rFont val="Arial Narrow"/>
        <family val="2"/>
      </rPr>
      <t xml:space="preserve">14/07/2020. </t>
    </r>
    <r>
      <rPr>
        <sz val="11"/>
        <color theme="1"/>
        <rFont val="Arial Narrow"/>
        <family val="2"/>
      </rPr>
      <t xml:space="preserve">La Dirección de Acceso a Tierras suministró los siguientes documentos:
</t>
    </r>
    <r>
      <rPr>
        <b/>
        <sz val="11"/>
        <color theme="1"/>
        <rFont val="Arial Narrow"/>
        <family val="2"/>
      </rPr>
      <t>INFORME REVISIÓN CASOS DE MOROSIDAD PREDIOS ISLAS DEL ROSARIO, IDENTIFICADOS EN EL MARCO DE AUDITORIA FINANCIERA 2018</t>
    </r>
    <r>
      <rPr>
        <sz val="11"/>
        <color theme="1"/>
        <rFont val="Arial Narrow"/>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Narrow"/>
        <family val="2"/>
      </rPr>
      <t>1. Contratos Vigentes:</t>
    </r>
    <r>
      <rPr>
        <sz val="11"/>
        <color theme="1"/>
        <rFont val="Arial Narrow"/>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Narrow"/>
        <family val="2"/>
      </rPr>
      <t>2. Contratos terminados</t>
    </r>
    <r>
      <rPr>
        <sz val="11"/>
        <color theme="1"/>
        <rFont val="Arial Narrow"/>
        <family val="2"/>
      </rPr>
      <t xml:space="preserve"> </t>
    </r>
    <r>
      <rPr>
        <b/>
        <sz val="11"/>
        <color theme="1"/>
        <rFont val="Arial Narrow"/>
        <family val="2"/>
      </rPr>
      <t>dentro de los dos años</t>
    </r>
    <r>
      <rPr>
        <sz val="11"/>
        <color theme="1"/>
        <rFont val="Arial Narrow"/>
        <family val="2"/>
      </rPr>
      <t xml:space="preserve"> contados a partir del día siguiente a la terminación del contrato, acción de controversias contractuales) </t>
    </r>
    <r>
      <rPr>
        <b/>
        <sz val="11"/>
        <color theme="1"/>
        <rFont val="Arial Narrow"/>
        <family val="2"/>
      </rPr>
      <t>3. Contratos terminados hace más de dos años</t>
    </r>
    <r>
      <rPr>
        <sz val="11"/>
        <color theme="1"/>
        <rFont val="Arial Narrow"/>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Narrow"/>
        <family val="2"/>
      </rPr>
      <t xml:space="preserve">INFORME ACCIONES JUDICIALES EN EL CASO ISLAS DE NUESTRA SEÑORA DEL ROSARIO Y SAN BERNARDO, </t>
    </r>
    <r>
      <rPr>
        <sz val="11"/>
        <color theme="1"/>
        <rFont val="Arial Narrow"/>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</si>
  <si>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ACCIONES POLIZAS 2019</t>
    </r>
    <r>
      <rPr>
        <sz val="11"/>
        <color theme="1"/>
        <rFont val="Arial Narrow"/>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canones.
</t>
    </r>
    <r>
      <rPr>
        <b/>
        <sz val="11"/>
        <color theme="1"/>
        <rFont val="Arial Narrow"/>
        <family val="2"/>
      </rPr>
      <t>ACCIONES POLIZAS 2020,</t>
    </r>
    <r>
      <rPr>
        <sz val="11"/>
        <color theme="1"/>
        <rFont val="Arial Narrow"/>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</si>
  <si>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rPr>
        <b/>
        <sz val="11"/>
        <color theme="1"/>
        <rFont val="Arial Narrow"/>
        <family val="2"/>
      </rPr>
      <t xml:space="preserve">14/07/2020. </t>
    </r>
    <r>
      <rPr>
        <sz val="11"/>
        <color theme="1"/>
        <rFont val="Arial Narrow"/>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Narrow"/>
        <family val="2"/>
      </rPr>
      <t xml:space="preserve">
15/07/2020. </t>
    </r>
    <r>
      <rPr>
        <sz val="11"/>
        <color theme="1"/>
        <rFont val="Arial Narrow"/>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</si>
  <si>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t>Dirección de Asuntos Étnicos
 Subdirección de Asuntos Étnicos</t>
  </si>
  <si>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Narrow"/>
        <family val="2"/>
      </rPr>
      <t xml:space="preserve">
21/04/2020. </t>
    </r>
    <r>
      <rPr>
        <sz val="11"/>
        <color theme="1"/>
        <rFont val="Arial Narrow"/>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</si>
  <si>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rPr>
        <b/>
        <sz val="11"/>
        <color rgb="FF000000"/>
        <rFont val="Arial Narrow"/>
        <family val="2"/>
      </rPr>
      <t xml:space="preserve">08/07/2020. </t>
    </r>
    <r>
      <rPr>
        <sz val="11"/>
        <color rgb="FF000000"/>
        <rFont val="Arial Narrow"/>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Narrow"/>
        <family val="2"/>
      </rPr>
      <t xml:space="preserve">15/07/2020.  </t>
    </r>
    <r>
      <rPr>
        <sz val="11"/>
        <color rgb="FF000000"/>
        <rFont val="Arial Narrow"/>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</si>
  <si>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rPr>
        <b/>
        <sz val="11"/>
        <color theme="1"/>
        <rFont val="Arial Narrow"/>
        <family val="2"/>
      </rPr>
      <t xml:space="preserve">13/07/2020. </t>
    </r>
    <r>
      <rPr>
        <sz val="11"/>
        <color theme="1"/>
        <rFont val="Arial Narrow"/>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</si>
  <si>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Narrow"/>
        <family val="2"/>
      </rPr>
      <t xml:space="preserve">16/07/2020. </t>
    </r>
    <r>
      <rPr>
        <sz val="11"/>
        <color theme="1"/>
        <rFont val="Arial Narrow"/>
        <family val="2"/>
      </rPr>
      <t xml:space="preserve">Se observó inventario de requerimientos perteneciente a la Dirección de Asuntos Étnicos, así:
</t>
    </r>
    <r>
      <rPr>
        <b/>
        <sz val="11"/>
        <color theme="1"/>
        <rFont val="Arial Narrow"/>
        <family val="2"/>
      </rPr>
      <t>ACCTI-P-008 CONSTIT, AMPLIAC, SANEAM O REESTRUCT DE RESG INDÍGENAS (Decreto 1071).</t>
    </r>
    <r>
      <rPr>
        <sz val="11"/>
        <color theme="1"/>
        <rFont val="Arial Narrow"/>
        <family val="2"/>
      </rPr>
      <t xml:space="preserve"> Se encuentra en implementado en el SIT y fue entregado a la DAE , Mediante memorando 20202200116953 se solicita a la DAE el uso y apropiación del módulo entregado.
</t>
    </r>
    <r>
      <rPr>
        <b/>
        <sz val="11"/>
        <color theme="1"/>
        <rFont val="Arial Narrow"/>
        <family val="2"/>
      </rPr>
      <t xml:space="preserve">ADMTI-P-002 PROTECCIÓN TERRITORIOS ANCESTRALES DE COMUNIDADES INDÍGENAS (Decreto 2333). </t>
    </r>
    <r>
      <rPr>
        <sz val="11"/>
        <color theme="1"/>
        <rFont val="Arial Narrow"/>
        <family val="2"/>
      </rPr>
      <t xml:space="preserve">Se encuentra en implementado en el SIT y fue entregado a la DAE , Mediante memorando 20202200116953 se solicita a la DAE el uso y apropiación del módulo entregado.
</t>
    </r>
    <r>
      <rPr>
        <b/>
        <sz val="11"/>
        <color theme="1"/>
        <rFont val="Arial Narrow"/>
        <family val="2"/>
      </rPr>
      <t xml:space="preserve">ACCTI-P-007 TITULACIÓN COLECTIVA A COMUNIDADES NEGRAS (Decreto 1066). </t>
    </r>
    <r>
      <rPr>
        <sz val="11"/>
        <color theme="1"/>
        <rFont val="Arial Narrow"/>
        <family val="2"/>
      </rPr>
      <t xml:space="preserve">Se cerro la fase de pruebas por el equipo de la SSIT.
</t>
    </r>
    <r>
      <rPr>
        <b/>
        <sz val="11"/>
        <color theme="1"/>
        <rFont val="Arial Narrow"/>
        <family val="2"/>
      </rPr>
      <t xml:space="preserve">SEJUT-P-002 DESLINDE Y CLARIFICACIÓN DE TIERRAS DE ASUNTOS ÉTNICOS. </t>
    </r>
    <r>
      <rPr>
        <sz val="11"/>
        <color theme="1"/>
        <rFont val="Arial Narrow"/>
        <family val="2"/>
      </rPr>
      <t xml:space="preserve">En espera de la definición de la nueva versión y posterior priorización. 
</t>
    </r>
    <r>
      <rPr>
        <b/>
        <sz val="11"/>
        <color theme="1"/>
        <rFont val="Arial Narrow"/>
        <family val="2"/>
      </rPr>
      <t xml:space="preserve">ACCTI-P-009 IMPLEM. INICIATIVAS COMUNIT. CON ENFO. DIFER. ÉTNICO ASOC. AL COMPON. DE LEGALIZ. </t>
    </r>
    <r>
      <rPr>
        <sz val="11"/>
        <color theme="1"/>
        <rFont val="Arial Narrow"/>
        <family val="2"/>
      </rPr>
      <t xml:space="preserve">Requerimiento identificado con estimación de alto nivel. (Ver hoja de caracterización de la necesidad)
</t>
    </r>
    <r>
      <rPr>
        <b/>
        <sz val="11"/>
        <color theme="1"/>
        <rFont val="Arial Narrow"/>
        <family val="2"/>
      </rPr>
      <t xml:space="preserve">ACCTI-P-010-COMPRA-DIRECTA-DE-PREDIOS-V2. </t>
    </r>
    <r>
      <rPr>
        <sz val="11"/>
        <color theme="1"/>
        <rFont val="Arial Narrow"/>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</si>
  <si>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Narrow"/>
        <family val="2"/>
      </rPr>
      <t xml:space="preserve">13/07/2020. </t>
    </r>
    <r>
      <rPr>
        <sz val="11"/>
        <color theme="1"/>
        <rFont val="Arial Narrow"/>
        <family val="2"/>
      </rPr>
      <t xml:space="preserve">La Dirección de Asuntos Étnicos suministró 4 informes de supervisión, a mencionar:
</t>
    </r>
    <r>
      <rPr>
        <b/>
        <sz val="11"/>
        <color theme="1"/>
        <rFont val="Arial Narrow"/>
        <family val="2"/>
      </rPr>
      <t xml:space="preserve">
Sep. - Oct 2019.  </t>
    </r>
    <r>
      <rPr>
        <sz val="11"/>
        <color theme="1"/>
        <rFont val="Arial Narrow"/>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
    </r>
    <r>
      <rPr>
        <b/>
        <sz val="11"/>
        <color theme="1"/>
        <rFont val="Arial Narrow"/>
        <family val="2"/>
      </rPr>
      <t xml:space="preserve">Nov - Dic 2019. </t>
    </r>
    <r>
      <rPr>
        <sz val="11"/>
        <color theme="1"/>
        <rFont val="Arial Narrow"/>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Narrow"/>
        <family val="2"/>
      </rPr>
      <t xml:space="preserve">Ene - Feb 2020. </t>
    </r>
    <r>
      <rPr>
        <sz val="11"/>
        <color theme="1"/>
        <rFont val="Arial Narrow"/>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Narrow"/>
        <family val="2"/>
      </rPr>
      <t>Mar - Abr 2020.</t>
    </r>
    <r>
      <rPr>
        <sz val="11"/>
        <color theme="1"/>
        <rFont val="Arial Narrow"/>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</si>
  <si>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rgb="FF000000"/>
        <rFont val="Arial Narrow"/>
        <family val="2"/>
      </rPr>
      <t>13/07/2020.</t>
    </r>
    <r>
      <rPr>
        <sz val="11"/>
        <color rgb="FF000000"/>
        <rFont val="Arial Narrow"/>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Narrow"/>
        <family val="2"/>
      </rPr>
      <t xml:space="preserve">
21/07/2020. </t>
    </r>
    <r>
      <rPr>
        <sz val="11"/>
        <color rgb="FF000000"/>
        <rFont val="Arial Narrow"/>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Narrow"/>
        <family val="2"/>
      </rPr>
      <t xml:space="preserve">1. </t>
    </r>
    <r>
      <rPr>
        <i/>
        <sz val="11"/>
        <color rgb="FF000000"/>
        <rFont val="Arial Narrow"/>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Narrow"/>
        <family val="2"/>
      </rPr>
      <t xml:space="preserve">2. </t>
    </r>
    <r>
      <rPr>
        <i/>
        <sz val="11"/>
        <color rgb="FF000000"/>
        <rFont val="Arial Narrow"/>
        <family val="2"/>
      </rPr>
      <t>Realizar mesas técnicas de seguimiento con las dependencias involucradas a fin de ir determinaando las acciones y actividades a seguir de tal manera que permita determinar la destinación del predio.
Por lo tanto, se realizarán mesas técnicas mensuales (agosto, septiembre,octubre y noviembre) que permita realizar el seguimiento  permanente y articulado con las acciones de mejora del Plan de Mejoramiento de la Contraloría.
Es importante, mencionar además que hasta tanto, no se detemine la situación del predio Yarumal no se retirará el caso del Plan de Atención a Comunidades Negras de la Subdirección de Asuntos Etnicos y por lo tanto, su seguimiento es constante y permanente"</t>
    </r>
    <r>
      <rPr>
        <sz val="11"/>
        <color rgb="FF000000"/>
        <rFont val="Arial Narrow"/>
        <family val="2"/>
      </rPr>
      <t>.
Acorde a las observaciones allegadas, la Oficina de Control Interno observó que se tiene planificado realizar meses de trabajo en los meses de agosto, septiembre,octubre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</si>
  <si>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t>Correo del 16/07/2020 a la Secretaría General de la Agencia Nacional de Tierras, solicitando la realización de las capacitaciónes a los Líderes UGT que actuan como Supervisiores de Contrato.  Envía Andrés Horacio Carvajal Pardo - Asesor Experto G3-08  Coordinador de las UGT a Carlos Salinas Sastre, Secretario General de la ANT.</t>
  </si>
  <si>
    <r>
      <rPr>
        <b/>
        <sz val="11"/>
        <color theme="1"/>
        <rFont val="Arial Narrow"/>
        <family val="2"/>
      </rPr>
      <t xml:space="preserve">21/07/2020. </t>
    </r>
    <r>
      <rPr>
        <sz val="11"/>
        <color theme="1"/>
        <rFont val="Arial Narrow"/>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</si>
  <si>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</si>
  <si>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</si>
  <si>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</si>
  <si>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Narrow"/>
        <family val="2"/>
      </rPr>
      <t xml:space="preserve">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</si>
  <si>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</si>
  <si>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</si>
  <si>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</si>
  <si>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Narrow"/>
        <family val="2"/>
      </rPr>
      <t>27/07/2020.</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</si>
  <si>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</si>
  <si>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theme="1"/>
        <rFont val="Arial Narrow"/>
        <family val="2"/>
      </rPr>
      <t xml:space="preserve">14/07/2020. </t>
    </r>
    <r>
      <rPr>
        <sz val="11"/>
        <color theme="1"/>
        <rFont val="Arial Narrow"/>
        <family val="2"/>
      </rPr>
      <t>Se observó el</t>
    </r>
    <r>
      <rPr>
        <b/>
        <sz val="11"/>
        <color theme="1"/>
        <rFont val="Arial Narrow"/>
        <family val="2"/>
      </rPr>
      <t xml:space="preserve"> </t>
    </r>
    <r>
      <rPr>
        <sz val="11"/>
        <color theme="1"/>
        <rFont val="Arial Narrow"/>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Narrow"/>
        <family val="2"/>
      </rPr>
      <t xml:space="preserve">
Predio El Bado</t>
    </r>
    <r>
      <rPr>
        <sz val="11"/>
        <color theme="1"/>
        <rFont val="Arial Narrow"/>
        <family val="2"/>
      </rPr>
      <t xml:space="preserve">, </t>
    </r>
    <r>
      <rPr>
        <b/>
        <sz val="11"/>
        <color theme="1"/>
        <rFont val="Arial Narrow"/>
        <family val="2"/>
      </rPr>
      <t xml:space="preserve">La Unión, Nariño, </t>
    </r>
    <r>
      <rPr>
        <sz val="11"/>
        <color theme="1"/>
        <rFont val="Arial Narrow"/>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Narrow"/>
        <family val="2"/>
      </rPr>
      <t>Predio Villa Diana, Maicao, La Guajira</t>
    </r>
    <r>
      <rPr>
        <sz val="11"/>
        <color theme="1"/>
        <rFont val="Arial Narrow"/>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</si>
  <si>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Narrow"/>
        <family val="2"/>
      </rPr>
      <t xml:space="preserve">16/07/2020. </t>
    </r>
    <r>
      <rPr>
        <sz val="11"/>
        <color theme="1"/>
        <rFont val="Arial Narrow"/>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Narrow"/>
        <family val="2"/>
      </rPr>
      <t xml:space="preserve">17/07/2020.  </t>
    </r>
    <r>
      <rPr>
        <sz val="11"/>
        <color theme="1"/>
        <rFont val="Arial Narrow"/>
        <family val="2"/>
      </rPr>
      <t>La Dirección de Ordenamiento Social de la Propiedad en el periodo de observaciones, mediante correo electrónico del 17/07/2020, informó lo siguiente, "</t>
    </r>
    <r>
      <rPr>
        <i/>
        <sz val="11"/>
        <color theme="1"/>
        <rFont val="Arial Narrow"/>
        <family val="2"/>
      </rPr>
      <t>Solicitud DGOSP: Solicitar modificación de los elementos que componen la acción de mejora al Comité Institucional de Control Interno a través de la Oficina de Control Interno</t>
    </r>
    <r>
      <rPr>
        <sz val="11"/>
        <color theme="1"/>
        <rFont val="Arial Narrow"/>
        <family val="2"/>
      </rPr>
      <t xml:space="preserve">" 
</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</si>
  <si>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</si>
  <si>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rgb="FF000000"/>
        <rFont val="Arial Narrow"/>
        <family val="2"/>
      </rPr>
      <t>07/07/2020.</t>
    </r>
    <r>
      <rPr>
        <sz val="11"/>
        <color rgb="FF000000"/>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Narrow"/>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Narrow"/>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Narrow"/>
        <family val="2"/>
      </rPr>
      <t xml:space="preserve">27/07/2020.  </t>
    </r>
    <r>
      <rPr>
        <sz val="11"/>
        <color rgb="FF000000"/>
        <rFont val="Arial Narrow"/>
        <family val="2"/>
      </rPr>
      <t>La Secretaría General, a través de correo electrónico del 15/07/2020, allegó la matriz con la modificación a realizarse ante el CICCI.</t>
    </r>
  </si>
  <si>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</si>
  <si>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</si>
  <si>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</si>
  <si>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</si>
  <si>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</si>
  <si>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</si>
  <si>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</si>
  <si>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</si>
  <si>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</si>
  <si>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</si>
  <si>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</si>
  <si>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</si>
  <si>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</si>
  <si>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</si>
  <si>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</si>
  <si>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</si>
  <si>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</si>
  <si>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</si>
  <si>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</si>
  <si>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</si>
  <si>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</si>
  <si>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</si>
  <si>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</si>
  <si>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</si>
  <si>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</si>
  <si>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</si>
  <si>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</si>
  <si>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</si>
  <si>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</si>
  <si>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</si>
  <si>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</si>
  <si>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</si>
  <si>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</si>
  <si>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</si>
  <si>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</si>
  <si>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</si>
  <si>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</si>
  <si>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</si>
  <si>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</si>
  <si>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</si>
  <si>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</si>
  <si>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</si>
  <si>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</si>
  <si>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</si>
  <si>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</si>
  <si>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</si>
  <si>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</si>
  <si>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</si>
  <si>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</si>
  <si>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</si>
  <si>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</si>
  <si>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</si>
  <si>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</si>
  <si>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</si>
  <si>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</si>
  <si>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</si>
  <si>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</si>
  <si>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</si>
  <si>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</si>
  <si>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</si>
  <si>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</si>
  <si>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</si>
  <si>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</si>
  <si>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</si>
  <si>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</si>
  <si>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</si>
  <si>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</si>
  <si>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</si>
  <si>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</si>
  <si>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</si>
  <si>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</si>
  <si>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</si>
  <si>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</si>
  <si>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</si>
  <si>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</si>
  <si>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</si>
  <si>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</si>
  <si>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</si>
  <si>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</si>
  <si>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</si>
  <si>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</si>
  <si>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</si>
  <si>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</si>
  <si>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</si>
  <si>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</si>
  <si>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</si>
  <si>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</si>
  <si>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</si>
  <si>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</si>
  <si>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</si>
  <si>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</si>
  <si>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</si>
  <si>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</si>
  <si>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</si>
  <si>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</si>
  <si>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t>Inobservancia y no aplicación de la normatividad vigente y/o del procedimiento de compra directa.</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</si>
  <si>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</si>
  <si>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</si>
  <si>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</si>
  <si>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</si>
  <si>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</si>
  <si>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</si>
  <si>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</si>
  <si>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</si>
  <si>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</si>
  <si>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</si>
  <si>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</si>
  <si>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</si>
  <si>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</si>
  <si>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</si>
  <si>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</si>
  <si>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</si>
  <si>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</si>
  <si>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</si>
  <si>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</si>
  <si>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</si>
  <si>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</si>
  <si>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</si>
  <si>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</si>
  <si>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</si>
  <si>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</si>
  <si>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</si>
  <si>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</si>
  <si>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</si>
  <si>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</si>
  <si>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</si>
  <si>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</si>
  <si>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</si>
  <si>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</si>
  <si>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</si>
  <si>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</si>
  <si>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</si>
  <si>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</si>
  <si>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</si>
  <si>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</si>
  <si>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</si>
  <si>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</si>
  <si>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</si>
  <si>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</si>
  <si>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r>
      <t xml:space="preserve">HALLAZGO 2.2.2. Calidad de los datos del Sistema Integrado de Tierras –SIT- RESO (ANT) </t>
    </r>
    <r>
      <rPr>
        <sz val="11"/>
        <color theme="1"/>
        <rFont val="Arial Narrow"/>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</si>
  <si>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t xml:space="preserve">HALLAZGO 2.3.1. Zonas de Reserva Campesina y Planes de desarrollo sostenible (ANT) </t>
    </r>
    <r>
      <rPr>
        <sz val="11"/>
        <color theme="1"/>
        <rFont val="Arial Narrow"/>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</si>
  <si>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t xml:space="preserve">HALLAZGO 2.3.4. Mora – desfase- en Inicio de la fase de implementación de los POSPR (ANT). </t>
    </r>
    <r>
      <rPr>
        <sz val="11"/>
        <color theme="1"/>
        <rFont val="Arial Narrow"/>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</si>
  <si>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t xml:space="preserve">HALLAZGO 2.5.1. Creación e incorporación de recursos monetarios del Fondo para la Reforma Rural Integral (ANT). </t>
    </r>
    <r>
      <rPr>
        <sz val="11"/>
        <color theme="1"/>
        <rFont val="Arial Narrow"/>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</si>
  <si>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t xml:space="preserve">Hallazgo 26. Cumplimiento compromisos “Acuerdo de cooperación y licencia ambiental Proyecto Hidroeléctrico El Quimbo” (A26)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</si>
  <si>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t>Auditoría Financiera vigencia fiscal 2019</t>
  </si>
  <si>
    <t>Observaciones a los avances de gestión y/o cumplimiento reportados
Oficina de Control Interno
III Trimestre 2020</t>
  </si>
  <si>
    <t>Acta de la sesíon del Comité Institucional de Coordinación de Control Interno realizada el 27/08/2020 .</t>
  </si>
  <si>
    <t>Modificada</t>
  </si>
  <si>
    <t>Eliminada</t>
  </si>
  <si>
    <r>
      <rPr>
        <b/>
        <sz val="11"/>
        <color theme="1"/>
        <rFont val="Arial Narrow"/>
        <family val="2"/>
      </rPr>
      <t xml:space="preserve">14/07/2020. </t>
    </r>
    <r>
      <rPr>
        <sz val="11"/>
        <color theme="1"/>
        <rFont val="Arial Narrow"/>
        <family val="2"/>
      </rPr>
      <t>En cuanto la Parcelación Villa Diana,</t>
    </r>
    <r>
      <rPr>
        <b/>
        <sz val="11"/>
        <color theme="1"/>
        <rFont val="Arial Narrow"/>
        <family val="2"/>
      </rPr>
      <t xml:space="preserve"> </t>
    </r>
    <r>
      <rPr>
        <sz val="11"/>
        <color theme="1"/>
        <rFont val="Arial Narrow"/>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</si>
  <si>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</si>
  <si>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</si>
  <si>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</si>
  <si>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</si>
  <si>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</si>
  <si>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</si>
  <si>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</si>
  <si>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</si>
  <si>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</si>
  <si>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</si>
  <si>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</si>
  <si>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</si>
  <si>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</si>
  <si>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</si>
  <si>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</si>
  <si>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</si>
  <si>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</si>
  <si>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</si>
  <si>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Cabe señalar que, la Entidad dio tratamiento a la no efectividad de la acción de mejora a través de la formulación de las  AMC-458 relacionada con el Hallazgo 26 de la Auditoría Financiera vigencia fiscal 2018.</t>
    </r>
  </si>
  <si>
    <t>Denuncia Predio Agua Linda</t>
  </si>
  <si>
    <t>La actividad presentó cumplimiento frente a lo planificado, toda vez que, evidenció 4 informes de reuniones de control programadas en el marco de la ejecución del contrato.</t>
  </si>
  <si>
    <r>
      <rPr>
        <b/>
        <sz val="11"/>
        <color theme="1"/>
        <rFont val="Arial Narrow"/>
        <family val="2"/>
      </rPr>
      <t xml:space="preserve">3/09/2020. </t>
    </r>
    <r>
      <rPr>
        <sz val="11"/>
        <color theme="1"/>
        <rFont val="Arial Narrow"/>
        <family val="2"/>
      </rPr>
      <t>Se observaron 4 actas de visita clientes con el contratista en ejecución del contrato de bienestar vigencia 2019, realizadas en las siguientes fechas 16/09/2019, 10/10/2019, 05/11/2019 y 18/11/2019.</t>
    </r>
  </si>
  <si>
    <r>
      <rPr>
        <b/>
        <sz val="11"/>
        <color rgb="FF000000"/>
        <rFont val="Arial Narrow"/>
        <family val="2"/>
      </rPr>
      <t>3/09/2020</t>
    </r>
    <r>
      <rPr>
        <sz val="11"/>
        <color rgb="FF000000"/>
        <rFont val="Arial Narrow"/>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</si>
  <si>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</si>
  <si>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</si>
  <si>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</si>
  <si>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</si>
  <si>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</si>
  <si>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</si>
  <si>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</si>
  <si>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</si>
  <si>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</si>
  <si>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</si>
  <si>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</si>
  <si>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</si>
  <si>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</si>
  <si>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</si>
  <si>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</si>
  <si>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</si>
  <si>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</si>
  <si>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</si>
  <si>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</si>
  <si>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</si>
  <si>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</si>
  <si>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</si>
  <si>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</si>
  <si>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</si>
  <si>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</si>
  <si>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</si>
  <si>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</si>
  <si>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</si>
  <si>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</si>
  <si>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</si>
  <si>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</si>
  <si>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</si>
  <si>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</si>
  <si>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</si>
  <si>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</si>
  <si>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</si>
  <si>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</si>
  <si>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</si>
  <si>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</si>
  <si>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</si>
  <si>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</si>
  <si>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</si>
  <si>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</si>
  <si>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</si>
  <si>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</si>
  <si>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</si>
  <si>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</si>
  <si>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</si>
  <si>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</si>
  <si>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</si>
  <si>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</si>
  <si>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</si>
  <si>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</si>
  <si>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</si>
  <si>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</si>
  <si>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</si>
  <si>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</si>
  <si>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</si>
  <si>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</si>
  <si>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</si>
  <si>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</si>
  <si>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</si>
  <si>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</si>
  <si>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</si>
  <si>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</si>
  <si>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</si>
  <si>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</si>
  <si>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</si>
  <si>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</si>
  <si>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</si>
  <si>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</si>
  <si>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</si>
  <si>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</si>
  <si>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</si>
  <si>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</si>
  <si>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</si>
  <si>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</si>
  <si>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</si>
  <si>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</si>
  <si>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</si>
  <si>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</si>
  <si>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</si>
  <si>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</si>
  <si>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</si>
  <si>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</si>
  <si>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</si>
  <si>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</si>
  <si>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</si>
  <si>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</si>
  <si>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</si>
  <si>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</si>
  <si>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</si>
  <si>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</si>
  <si>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</si>
  <si>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</si>
  <si>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</si>
  <si>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</si>
  <si>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</si>
  <si>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</si>
  <si>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</si>
  <si>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</si>
  <si>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</si>
  <si>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</si>
  <si>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</si>
  <si>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</si>
  <si>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</si>
  <si>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</si>
  <si>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</si>
  <si>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</si>
  <si>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</si>
  <si>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</si>
  <si>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</si>
  <si>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</si>
  <si>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</si>
  <si>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</si>
  <si>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</si>
  <si>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</si>
  <si>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</si>
  <si>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</si>
  <si>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</si>
  <si>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</si>
  <si>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</si>
  <si>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</si>
  <si>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</si>
  <si>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</si>
  <si>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</si>
  <si>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</si>
  <si>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</si>
  <si>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</si>
  <si>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</si>
  <si>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</si>
  <si>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</si>
  <si>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</si>
  <si>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</si>
  <si>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</si>
  <si>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</si>
  <si>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</si>
  <si>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</si>
  <si>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</si>
  <si>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</si>
  <si>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</si>
  <si>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</si>
  <si>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</si>
  <si>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</si>
  <si>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</si>
  <si>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</si>
  <si>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</si>
  <si>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</si>
  <si>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</si>
  <si>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</si>
  <si>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</si>
  <si>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</si>
  <si>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</si>
  <si>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</si>
  <si>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</si>
  <si>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</si>
  <si>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</si>
  <si>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</si>
  <si>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</si>
  <si>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</si>
  <si>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</si>
  <si>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</si>
  <si>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</si>
  <si>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</si>
  <si>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</si>
  <si>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</si>
  <si>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</si>
  <si>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</si>
  <si>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</si>
  <si>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</si>
  <si>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</si>
  <si>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</si>
  <si>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</si>
  <si>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</si>
  <si>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</si>
  <si>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</si>
  <si>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</si>
  <si>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</si>
  <si>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</si>
  <si>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</si>
  <si>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</si>
  <si>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</si>
  <si>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</si>
  <si>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</si>
  <si>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</si>
  <si>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</si>
  <si>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</si>
  <si>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</si>
  <si>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</si>
  <si>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</si>
  <si>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</si>
  <si>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</si>
  <si>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</si>
  <si>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</si>
  <si>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</si>
  <si>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</si>
  <si>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</si>
  <si>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</si>
  <si>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</si>
  <si>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</si>
  <si>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</si>
  <si>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</si>
  <si>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</si>
  <si>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</si>
  <si>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</si>
  <si>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</si>
  <si>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</si>
  <si>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</si>
  <si>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</si>
  <si>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</si>
  <si>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</si>
  <si>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</si>
  <si>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</si>
  <si>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</si>
  <si>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</si>
  <si>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</si>
  <si>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</si>
  <si>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</si>
  <si>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</si>
  <si>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</si>
  <si>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</si>
  <si>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</si>
  <si>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</si>
  <si>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</si>
  <si>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</si>
  <si>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</si>
  <si>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</si>
  <si>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</si>
  <si>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</si>
  <si>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</si>
  <si>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</si>
  <si>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</si>
  <si>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</si>
  <si>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</si>
  <si>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</si>
  <si>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</si>
  <si>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</si>
  <si>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</si>
  <si>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</si>
  <si>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</si>
  <si>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</si>
  <si>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</si>
  <si>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</si>
  <si>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</si>
  <si>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</si>
  <si>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</si>
  <si>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</si>
  <si>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</si>
  <si>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</si>
  <si>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</si>
  <si>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</si>
  <si>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</si>
  <si>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</si>
  <si>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</si>
  <si>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</si>
  <si>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</si>
  <si>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</si>
  <si>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</si>
  <si>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</si>
  <si>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</si>
  <si>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</si>
  <si>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</si>
  <si>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</si>
  <si>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</si>
  <si>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</si>
  <si>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</si>
  <si>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</si>
  <si>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</si>
  <si>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</si>
  <si>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</si>
  <si>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</si>
  <si>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</si>
  <si>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</si>
  <si>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</si>
  <si>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</si>
  <si>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</si>
  <si>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</si>
  <si>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</si>
  <si>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</si>
  <si>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</si>
  <si>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</si>
  <si>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</si>
  <si>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</si>
  <si>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</si>
  <si>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</si>
  <si>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</si>
  <si>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</si>
  <si>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</si>
  <si>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</si>
  <si>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</si>
  <si>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</si>
  <si>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</si>
  <si>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</si>
  <si>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</si>
  <si>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</si>
  <si>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</si>
  <si>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</si>
  <si>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</si>
  <si>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</si>
  <si>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</si>
  <si>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</si>
  <si>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</si>
  <si>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</si>
  <si>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</si>
  <si>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</si>
  <si>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</si>
  <si>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</si>
  <si>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</si>
  <si>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</si>
  <si>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</si>
  <si>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</si>
  <si>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</si>
  <si>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</si>
  <si>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</si>
  <si>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</si>
  <si>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</si>
  <si>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</si>
  <si>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</si>
  <si>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</si>
  <si>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</si>
  <si>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</si>
  <si>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</si>
  <si>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</si>
  <si>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</si>
  <si>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</si>
  <si>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</si>
  <si>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</si>
  <si>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</si>
  <si>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</si>
  <si>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</si>
  <si>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</si>
  <si>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</si>
  <si>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</si>
  <si>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</si>
  <si>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</si>
  <si>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</si>
  <si>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</si>
  <si>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</si>
  <si>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</si>
  <si>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</si>
  <si>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</si>
  <si>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</si>
  <si>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</si>
  <si>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</si>
  <si>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</si>
  <si>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</si>
  <si>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</si>
  <si>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</si>
  <si>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</si>
  <si>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</si>
  <si>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</si>
  <si>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</si>
  <si>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</si>
  <si>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</si>
  <si>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</si>
  <si>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</si>
  <si>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</si>
  <si>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</si>
  <si>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</si>
  <si>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</si>
  <si>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</si>
  <si>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</si>
  <si>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</si>
  <si>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</si>
  <si>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</si>
  <si>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</si>
  <si>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</si>
  <si>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</si>
  <si>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</si>
  <si>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</si>
  <si>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</si>
  <si>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</si>
  <si>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</si>
  <si>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</si>
  <si>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</si>
  <si>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</si>
  <si>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</si>
  <si>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</si>
  <si>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</si>
  <si>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</si>
  <si>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</si>
  <si>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</si>
  <si>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</si>
  <si>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</si>
  <si>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</si>
  <si>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</si>
  <si>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</si>
  <si>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</si>
  <si>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</si>
  <si>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</si>
  <si>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</si>
  <si>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</si>
  <si>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</si>
  <si>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</si>
  <si>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</si>
  <si>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</si>
  <si>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</si>
  <si>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</si>
  <si>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</si>
  <si>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</si>
  <si>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</si>
  <si>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</si>
  <si>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</si>
  <si>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</si>
  <si>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</si>
  <si>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</si>
  <si>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</si>
  <si>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</si>
  <si>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</si>
  <si>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</si>
  <si>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</si>
  <si>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</si>
  <si>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</si>
  <si>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</si>
  <si>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</si>
  <si>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</si>
  <si>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</si>
  <si>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</si>
  <si>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</si>
  <si>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</si>
  <si>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</si>
  <si>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</si>
  <si>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</si>
  <si>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</si>
  <si>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</si>
  <si>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</si>
  <si>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</si>
  <si>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</si>
  <si>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</si>
  <si>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</si>
  <si>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</si>
  <si>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</si>
  <si>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</si>
  <si>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</si>
  <si>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</si>
  <si>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</si>
  <si>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</si>
  <si>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</si>
  <si>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</si>
  <si>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</si>
  <si>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</si>
  <si>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</si>
  <si>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</si>
  <si>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</si>
  <si>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</si>
  <si>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</si>
  <si>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</si>
  <si>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</si>
  <si>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</si>
  <si>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</si>
  <si>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</si>
  <si>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</si>
  <si>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</si>
  <si>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</si>
  <si>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</si>
  <si>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</si>
  <si>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</si>
  <si>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</si>
  <si>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r>
      <rPr>
        <b/>
        <sz val="11"/>
        <color theme="1"/>
        <rFont val="Arial Narrow"/>
        <family val="2"/>
      </rPr>
      <t xml:space="preserve">16/07/2020.  </t>
    </r>
    <r>
      <rPr>
        <sz val="11"/>
        <color theme="1"/>
        <rFont val="Arial Narrow"/>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Topaipi,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</si>
  <si>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r>
      <rPr>
        <b/>
        <sz val="11"/>
        <color theme="1"/>
        <rFont val="Arial Narrow"/>
        <family val="2"/>
      </rPr>
      <t>16/07/2020.</t>
    </r>
    <r>
      <rPr>
        <sz val="11"/>
        <color theme="1"/>
        <rFont val="Arial Narrow"/>
        <family val="2"/>
      </rPr>
      <t xml:space="preserve"> En cuanto a los avances reportados por la Dirección de Ordenamiento Social de la Propiedad, se observó lo siguiente:
</t>
    </r>
    <r>
      <rPr>
        <b/>
        <sz val="11"/>
        <color theme="1"/>
        <rFont val="Arial Narrow"/>
        <family val="2"/>
      </rPr>
      <t>Informe de reuniones DGOSP</t>
    </r>
    <r>
      <rPr>
        <sz val="11"/>
        <color theme="1"/>
        <rFont val="Arial Narrow"/>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Narrow"/>
        <family val="2"/>
      </rPr>
      <t>(i) Orden público.</t>
    </r>
    <r>
      <rPr>
        <sz val="11"/>
        <color theme="1"/>
        <rFont val="Arial Narrow"/>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Narrow"/>
        <family val="2"/>
      </rPr>
      <t xml:space="preserve">
(ii) Evitar la duplicidad de actividades.</t>
    </r>
    <r>
      <rPr>
        <sz val="11"/>
        <color theme="1"/>
        <rFont val="Arial Narrow"/>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Narrow"/>
        <family val="2"/>
      </rPr>
      <t xml:space="preserve">(iii) Criterios de costo-eficiencia de la política de ordenamiento social de la propiedad.  </t>
    </r>
    <r>
      <rPr>
        <sz val="11"/>
        <color theme="1"/>
        <rFont val="Arial Narrow"/>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Narrow"/>
        <family val="2"/>
      </rPr>
      <t xml:space="preserve">21/07/2020. </t>
    </r>
    <r>
      <rPr>
        <sz val="11"/>
        <color theme="1"/>
        <rFont val="Arial Narrow"/>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</si>
  <si>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Narrow"/>
        <family val="2"/>
      </rPr>
      <t>14/07/2020.</t>
    </r>
    <r>
      <rPr>
        <sz val="11"/>
        <color theme="1"/>
        <rFont val="Arial Narrow"/>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</si>
  <si>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Narrow"/>
        <family val="2"/>
      </rPr>
      <t xml:space="preserve">14/07/2020. </t>
    </r>
    <r>
      <rPr>
        <sz val="11"/>
        <color theme="1"/>
        <rFont val="Arial Narrow"/>
        <family val="2"/>
      </rPr>
      <t xml:space="preserve"> Se observaron 3 documentos a saber:
</t>
    </r>
    <r>
      <rPr>
        <b/>
        <sz val="11"/>
        <color theme="1"/>
        <rFont val="Arial Narrow"/>
        <family val="2"/>
      </rPr>
      <t xml:space="preserve">1. </t>
    </r>
    <r>
      <rPr>
        <sz val="11"/>
        <color theme="1"/>
        <rFont val="Arial Narrow"/>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Narrow"/>
        <family val="2"/>
      </rPr>
      <t xml:space="preserve">2. </t>
    </r>
    <r>
      <rPr>
        <sz val="11"/>
        <color theme="1"/>
        <rFont val="Arial Narrow"/>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Narrow"/>
        <family val="2"/>
      </rPr>
      <t xml:space="preserve">3. </t>
    </r>
    <r>
      <rPr>
        <sz val="11"/>
        <color theme="1"/>
        <rFont val="Arial Narrow"/>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</si>
  <si>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Informe Consolidado Actuaciones Cumplimiento Sentencia T- 052 de 2017, Componente Solicitud Constitución Zona de Reserva Campesina del Catatumbo1 Periodo: Enero 1 – Junio 3 de 2020,</t>
    </r>
    <r>
      <rPr>
        <sz val="11"/>
        <color theme="1"/>
        <rFont val="Arial Narrow"/>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Narrow"/>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Narrow"/>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Narrow"/>
        <family val="2"/>
      </rPr>
      <t xml:space="preserve">PLAN DE DESARROLLO SOSTENIBLE ZONA DE RESERVA CAMPESINA CATATUMBO, NORTE DE SANTANDER del 2020, POLÍGONO SUR, POLÍGONO SUSTRACCIÓN Y POLÍGONO TIBÚ, </t>
    </r>
    <r>
      <rPr>
        <sz val="11"/>
        <color theme="1"/>
        <rFont val="Arial Narrow"/>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Narrow"/>
        <family val="2"/>
      </rPr>
      <t xml:space="preserve">
15/02/2020.</t>
    </r>
    <r>
      <rPr>
        <sz val="11"/>
        <color theme="1"/>
        <rFont val="Arial Narrow"/>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</si>
  <si>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</si>
  <si>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r>
      <rPr>
        <b/>
        <sz val="11"/>
        <color theme="1"/>
        <rFont val="Arial Narrow"/>
        <family val="2"/>
      </rPr>
      <t xml:space="preserve">16/07/2020. </t>
    </r>
    <r>
      <rPr>
        <sz val="11"/>
        <color theme="1"/>
        <rFont val="Arial Narrow"/>
        <family val="2"/>
      </rPr>
      <t>Se observaron documentos asociados a mesas de seguimiento de implementación en los municipios de Ataco, Ciénaga, Cordoba,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beniro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</si>
  <si>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Narrow"/>
        <family val="2"/>
      </rPr>
      <t xml:space="preserve">14/07/2020. </t>
    </r>
    <r>
      <rPr>
        <sz val="11"/>
        <color theme="1"/>
        <rFont val="Arial Narrow"/>
        <family val="2"/>
      </rPr>
      <t xml:space="preserve">La Dirección de Acceso a Tierras suministró 30 actos administrativos, los cuales fueron analizados estableciendo lo siguiente:
</t>
    </r>
    <r>
      <rPr>
        <b/>
        <sz val="11"/>
        <color theme="1"/>
        <rFont val="Arial Narrow"/>
        <family val="2"/>
      </rPr>
      <t>1.</t>
    </r>
    <r>
      <rPr>
        <sz val="11"/>
        <color theme="1"/>
        <rFont val="Arial Narrow"/>
        <family val="2"/>
      </rPr>
      <t xml:space="preserve"> Los actos administrativos 3435, 3434, y 3432 del 07/05/2020 hacen referencia a por medio del cual se  integra al patrimonio de la ANT un bien inmueble.
</t>
    </r>
    <r>
      <rPr>
        <b/>
        <sz val="11"/>
        <color theme="1"/>
        <rFont val="Arial Narrow"/>
        <family val="2"/>
      </rPr>
      <t>2.</t>
    </r>
    <r>
      <rPr>
        <sz val="11"/>
        <color theme="1"/>
        <rFont val="Arial Narrow"/>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Narrow"/>
        <family val="2"/>
      </rPr>
      <t>3.</t>
    </r>
    <r>
      <rPr>
        <sz val="11"/>
        <color theme="1"/>
        <rFont val="Arial Narrow"/>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</si>
  <si>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rgb="FF000000"/>
        <rFont val="Arial Narrow"/>
        <family val="2"/>
      </rPr>
      <t>30/12/2019.</t>
    </r>
    <r>
      <rPr>
        <sz val="11"/>
        <color rgb="FF000000"/>
        <rFont val="Arial Narrow"/>
        <family val="2"/>
      </rPr>
      <t xml:space="preserve"> El responsable de ejecución informó que, la actividad está programada para inicio en enero del 2020. No se allegó avances de gestión..</t>
    </r>
  </si>
  <si>
    <t>Eventualidad</t>
  </si>
  <si>
    <t xml:space="preserve">Reporte de la gestión y/o cumplimiento de las acciones de mejora continua
Respondable de Ejecución
III Trimestre del 2020
</t>
  </si>
  <si>
    <t>Actividad ejecutada anticipadamente con corte al IV trimestre del 2019.</t>
  </si>
  <si>
    <t>Actividad ejecutada anticipadamente con corte al II trimestre del 2020.</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</si>
  <si>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</si>
  <si>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</si>
  <si>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</si>
  <si>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</si>
  <si>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</si>
  <si>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apliaca. Actividad ejecutada con corte al II Semestre del 2018.</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</si>
  <si>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</si>
  <si>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</si>
  <si>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</si>
  <si>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</si>
  <si>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</si>
  <si>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</si>
  <si>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</si>
  <si>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</si>
  <si>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r>
      <rPr>
        <b/>
        <sz val="11"/>
        <color rgb="FF000000"/>
        <rFont val="Arial Narrow"/>
        <family val="2"/>
      </rPr>
      <t xml:space="preserve">28/08/2020. </t>
    </r>
    <r>
      <rPr>
        <sz val="11"/>
        <color rgb="FF000000"/>
        <rFont val="Arial Narrow"/>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</si>
  <si>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</si>
  <si>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t>No aplica, actividad modificada en sesión del 27/08/2020 del CICCI.</t>
  </si>
  <si>
    <t>No aplica, actividad reformulada en sesión del 27/08/2020 del CICCI.</t>
  </si>
  <si>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</si>
  <si>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t>No aplica, la actividad presentó modificación  con la acción, unidad de medida, cantidad y fechas de ejecución de acuerdo a la sesición del 27/08/2020 del CICCI.</t>
  </si>
  <si>
    <t xml:space="preserve">Frente a la presentación de los conceptos recibidos por Colombia Compra Eficiente y la Oficina Juridica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</si>
  <si>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</si>
  <si>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</si>
  <si>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</si>
  <si>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t>Actividad reformulada (AME398, AME399, AME400)  con corte al I Trimestre de 2020.</t>
  </si>
  <si>
    <t>No. HALLAZGO</t>
  </si>
  <si>
    <t>CÓDIGO ACCIÓN DE MEJORA</t>
  </si>
  <si>
    <r>
      <rPr>
        <b/>
        <sz val="11"/>
        <color theme="1"/>
        <rFont val="Arial Narrow"/>
        <family val="2"/>
      </rPr>
      <t xml:space="preserve">15/10/2020. </t>
    </r>
    <r>
      <rPr>
        <sz val="11"/>
        <color theme="1"/>
        <rFont val="Arial Narrow"/>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</si>
  <si>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</si>
  <si>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</si>
  <si>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</si>
  <si>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</si>
  <si>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t>Por parte de la Subdirección Administrativa y Financiera se vienen adelantando mesas de trabajo con el fin de actualizar el formato de Reserva Presupuestal y creación del instructivo, los cuales se socializarán una vez se encuentra finalizada esta tarea.</t>
  </si>
  <si>
    <t>La actividad se encuentra dentro de los tiemos establecidos.El pasado 10 de junio de la presente vigencia, la Subdirección Administativa y Financiera envió a la Secretaría General y a la Oficina de Planeación la solicitud de actualización del Mapa de Riesgos Institucionales donde se incluyó el nuevo riesgo: "Fallas en la constitución de reservas presupuestales"
La Subidrección se encuentra a la espera de las observaciones e inquietudes por parte del revisor.
Se adjunta correo con evidencia del envío de la información del mapa de riesgos y el mapa donde se encuentra incluido el riesgo.</t>
  </si>
  <si>
    <t>La SAF identificò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</si>
  <si>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</si>
  <si>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Narrow"/>
        <family val="2"/>
      </rPr>
      <t xml:space="preserve">19/10/2020. </t>
    </r>
    <r>
      <rPr>
        <sz val="11"/>
        <color theme="1"/>
        <rFont val="Arial Narrow"/>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</si>
  <si>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Narrow"/>
        <family val="2"/>
      </rPr>
      <t xml:space="preserve">16/10/2020. </t>
    </r>
    <r>
      <rPr>
        <sz val="11"/>
        <color theme="1"/>
        <rFont val="Arial Narrow"/>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</si>
  <si>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</si>
  <si>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</si>
  <si>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t>16/10/2020.</t>
    </r>
    <r>
      <rPr>
        <sz val="11"/>
        <color theme="1"/>
        <rFont val="Arial Narrow"/>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</si>
  <si>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rPr>
        <b/>
        <sz val="11"/>
        <color theme="1"/>
        <rFont val="Arial Narrow"/>
        <family val="2"/>
      </rPr>
      <t>13/10/2020</t>
    </r>
    <r>
      <rPr>
        <sz val="11"/>
        <color theme="1"/>
        <rFont val="Arial Narrow"/>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</si>
  <si>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</si>
  <si>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theme="1"/>
        <rFont val="Arial Narrow"/>
        <family val="2"/>
      </rPr>
      <t xml:space="preserve">16/10/2020. </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</si>
  <si>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Narrow"/>
        <family val="2"/>
      </rPr>
      <t>19/10/2020.</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</si>
  <si>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t xml:space="preserve">16/10/2020. </t>
    </r>
    <r>
      <rPr>
        <sz val="11"/>
        <color theme="1"/>
        <rFont val="Arial Narrow"/>
        <family val="2"/>
      </rPr>
      <t>La Subdirección Administrativa y Financiera suministró 33 correo electrónicos remitidos a los supervisores de contratos a fin de informar los contratistas que no han gestionado sus cuentas de cobro, así:</t>
    </r>
    <r>
      <rPr>
        <b/>
        <sz val="11"/>
        <color theme="1"/>
        <rFont val="Arial Narrow"/>
        <family val="2"/>
      </rPr>
      <t xml:space="preserve">
Agosto: </t>
    </r>
    <r>
      <rPr>
        <sz val="11"/>
        <color theme="1"/>
        <rFont val="Arial Narrow"/>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Narrow"/>
        <family val="2"/>
      </rPr>
      <t xml:space="preserve">
Septiembre: </t>
    </r>
    <r>
      <rPr>
        <sz val="11"/>
        <color theme="1"/>
        <rFont val="Arial Narrow"/>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Narrow"/>
        <family val="2"/>
      </rPr>
      <t>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Narrow"/>
        <family val="2"/>
      </rPr>
      <t xml:space="preserve">
</t>
    </r>
    <r>
      <rPr>
        <sz val="11"/>
        <color theme="1"/>
        <rFont val="Arial Narrow"/>
        <family val="2"/>
      </rPr>
      <t>Por otra parte, se allegó el cuerpo de los correos electrónicos automáticos a remitirse a los contratistas y supervisores como alertas.</t>
    </r>
  </si>
  <si>
    <r>
      <rPr>
        <b/>
        <sz val="11"/>
        <color theme="1"/>
        <rFont val="Arial Narrow"/>
        <family val="2"/>
      </rPr>
      <t xml:space="preserve">15/10/2020. </t>
    </r>
    <r>
      <rPr>
        <sz val="11"/>
        <color theme="1"/>
        <rFont val="Arial Narrow"/>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Narrow"/>
        <family val="2"/>
      </rPr>
      <t xml:space="preserve">
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</si>
  <si>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t xml:space="preserve">No se han celebrado convenios nuevos en la actual vigencia, esta en negociacion con los cooperantes actuales Convenio 875 de 2017  y 361 de 2016 firmar un acta de compromiso, los supervisores han enviado informes de seguimiento de acuerodo a reportes de cooperante. </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</si>
  <si>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</si>
  <si>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r>
      <rPr>
        <b/>
        <sz val="11"/>
        <color theme="1"/>
        <rFont val="Arial Narrow"/>
        <family val="2"/>
      </rPr>
      <t xml:space="preserve">19/10/2020. </t>
    </r>
    <r>
      <rPr>
        <sz val="11"/>
        <color theme="1"/>
        <rFont val="Arial Narrow"/>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</si>
  <si>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</si>
  <si>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</si>
  <si>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</si>
  <si>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t>
    </r>
    <r>
      <rPr>
        <sz val="11"/>
        <color theme="1"/>
        <rFont val="Arial Narrow"/>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</si>
  <si>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</si>
  <si>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</si>
  <si>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</si>
  <si>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</si>
  <si>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19/10/2020.</t>
    </r>
    <r>
      <rPr>
        <sz val="11"/>
        <color theme="1"/>
        <rFont val="Arial Narrow"/>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Narrow"/>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Narrow"/>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</si>
  <si>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Narrow"/>
        <family val="2"/>
      </rPr>
      <t>19/10/2020.</t>
    </r>
    <r>
      <rPr>
        <sz val="11"/>
        <color theme="1"/>
        <rFont val="Arial Narrow"/>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</si>
  <si>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</si>
  <si>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</si>
  <si>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adquiran unos compromisos a los cuales se deberán hacer seguimiento.</t>
  </si>
  <si>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capertas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</si>
  <si>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</si>
  <si>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r>
      <rPr>
        <b/>
        <sz val="11"/>
        <color theme="1"/>
        <rFont val="Arial Narrow"/>
        <family val="2"/>
      </rPr>
      <t>19/10/2020.</t>
    </r>
    <r>
      <rPr>
        <sz val="11"/>
        <color theme="1"/>
        <rFont val="Arial Narrow"/>
        <family val="2"/>
      </rPr>
      <t xml:space="preserve"> La Dirección de Ordenamiento Social de la propiedad allegó soportes relacionados con el:
</t>
    </r>
    <r>
      <rPr>
        <b/>
        <sz val="11"/>
        <color theme="1"/>
        <rFont val="Arial Narrow"/>
        <family val="2"/>
      </rPr>
      <t>Convenio 951 de 2017</t>
    </r>
    <r>
      <rPr>
        <sz val="11"/>
        <color theme="1"/>
        <rFont val="Arial Narrow"/>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Narrow"/>
        <family val="2"/>
      </rPr>
      <t>Convenio 986 de 2017</t>
    </r>
    <r>
      <rPr>
        <sz val="11"/>
        <color theme="1"/>
        <rFont val="Arial Narrow"/>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</si>
  <si>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t xml:space="preserve">Mediante la Resolución No. 9641 del 02 de octubre de 2020 </t>
    </r>
    <r>
      <rPr>
        <i/>
        <sz val="11"/>
        <color theme="1"/>
        <rFont val="Arial Narrow"/>
        <family val="2"/>
      </rPr>
      <t>“Por la cual se establece la jornada laboral, el horario de trabajo y el horario flexible para los servidores públicos de la Agencia Nacional de Tierras - ANT”</t>
    </r>
    <r>
      <rPr>
        <sz val="11"/>
        <color theme="1"/>
        <rFont val="Arial Narrow"/>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electronico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</si>
  <si>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</si>
  <si>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</si>
  <si>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r>
      <rPr>
        <b/>
        <sz val="11"/>
        <color theme="1"/>
        <rFont val="Arial Narrow"/>
        <family val="2"/>
      </rPr>
      <t xml:space="preserve">19/10/2020. </t>
    </r>
    <r>
      <rPr>
        <sz val="11"/>
        <color theme="1"/>
        <rFont val="Arial Narrow"/>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</si>
  <si>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t>Gestión: se continua validando la información de los Estudios Socioeconómicos del caso Mocondino.</t>
  </si>
  <si>
    <t>Actividad en Gestión: Se encuentra en revisión este procedimiento para los ajustes a que haya lugar.</t>
  </si>
  <si>
    <r>
      <rPr>
        <b/>
        <sz val="11"/>
        <color theme="1"/>
        <rFont val="Arial Narrow"/>
        <family val="2"/>
      </rPr>
      <t xml:space="preserve">19/10/2020. </t>
    </r>
    <r>
      <rPr>
        <sz val="11"/>
        <color theme="1"/>
        <rFont val="Arial Narrow"/>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</si>
  <si>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Narrow"/>
        <family val="2"/>
      </rPr>
      <t>19/10/2020.</t>
    </r>
    <r>
      <rPr>
        <sz val="11"/>
        <color theme="1"/>
        <rFont val="Arial Narrow"/>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</si>
  <si>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um texto para citar a la Gobernación y poder así encontrar cual será la vocación de los predios. </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</si>
  <si>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</si>
  <si>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</si>
  <si>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</si>
  <si>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Se avanza en la revisión para aprobación desde el Ministerio de Ambiente y Desarrollo Sostenible de los ajustes al polígono de la Zona de Reserva Campesina Pato Balsillas,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</si>
  <si>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</si>
  <si>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</si>
  <si>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</si>
  <si>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</si>
  <si>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r>
      <rPr>
        <b/>
        <sz val="11"/>
        <color theme="1"/>
        <rFont val="Arial Narrow"/>
        <family val="2"/>
      </rPr>
      <t>14/07/2020.</t>
    </r>
    <r>
      <rPr>
        <sz val="11"/>
        <color theme="1"/>
        <rFont val="Arial Narrow"/>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
15/07/2020.  </t>
    </r>
    <r>
      <rPr>
        <sz val="11"/>
        <color theme="1"/>
        <rFont val="Arial Narrow"/>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</si>
  <si>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Narrow"/>
        <family val="2"/>
      </rPr>
      <t xml:space="preserve">
30/01/2020.</t>
    </r>
    <r>
      <rPr>
        <sz val="11"/>
        <color theme="1"/>
        <rFont val="Arial Narrow"/>
        <family val="2"/>
      </rPr>
      <t xml:space="preserve"> La actividad presentó incumplimiento frente a su programación, toda vez que, no se reportaron avances , ni soportes que evidencien su cumplimiento.</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</si>
  <si>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15/07/2020.  </t>
    </r>
    <r>
      <rPr>
        <sz val="11"/>
        <color theme="1"/>
        <rFont val="Arial Narrow"/>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Narrow"/>
        <family val="2"/>
      </rPr>
      <t xml:space="preserve">
</t>
    </r>
  </si>
  <si>
    <r>
      <rPr>
        <b/>
        <sz val="11"/>
        <color theme="1"/>
        <rFont val="Arial Narrow"/>
        <family val="2"/>
      </rPr>
      <t>30/12/2019.</t>
    </r>
    <r>
      <rPr>
        <sz val="11"/>
        <color theme="1"/>
        <rFont val="Arial Narrow"/>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Narrow"/>
        <family val="2"/>
      </rPr>
      <t xml:space="preserve">30/01/2020. </t>
    </r>
    <r>
      <rPr>
        <sz val="11"/>
        <color theme="1"/>
        <rFont val="Arial Narrow"/>
        <family val="2"/>
      </rPr>
      <t xml:space="preserve">La actividad presentó incumplimiento frente a su programación, toda vez que, no se reportaron avances, ni soportes que evidencien su cumplimiento.
</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</si>
  <si>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Narrow"/>
        <family val="2"/>
      </rPr>
      <t xml:space="preserve">15/07/2020. </t>
    </r>
    <r>
      <rPr>
        <sz val="11"/>
        <color theme="1"/>
        <rFont val="Arial Narrow"/>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</si>
  <si>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</si>
  <si>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</si>
  <si>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rgb="FF000000"/>
        <rFont val="Arial Narrow"/>
        <family val="2"/>
      </rPr>
      <t xml:space="preserve">Hallazgo 1. Incumplimientos en el procedimiento de compra directa del Predio "Agua Linda"  </t>
    </r>
    <r>
      <rPr>
        <sz val="11"/>
        <color rgb="FF000000"/>
        <rFont val="Arial Narrow"/>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</si>
  <si>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</si>
  <si>
    <r>
      <rPr>
        <b/>
        <sz val="11"/>
        <color theme="1"/>
        <rFont val="Arial Narrow"/>
        <family val="2"/>
      </rPr>
      <t xml:space="preserve">Predio VlliaDiana: </t>
    </r>
    <r>
      <rPr>
        <sz val="11"/>
        <color theme="1"/>
        <rFont val="Arial Narrow"/>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Nacaión para su recuperación y reintegro a la ANT.
</t>
    </r>
    <r>
      <rPr>
        <b/>
        <sz val="11"/>
        <color theme="1"/>
        <rFont val="Arial Narrow"/>
        <family val="2"/>
      </rPr>
      <t xml:space="preserve">Parcelación Santa Ines: </t>
    </r>
    <r>
      <rPr>
        <sz val="11"/>
        <color theme="1"/>
        <rFont val="Arial Narrow"/>
        <family val="2"/>
      </rPr>
      <t xml:space="preserve">Se emitieron resoluciones de revocatoría el 23 de septiembre de 2020, por la Dirección de Acceso a Tierras, las cuales fueron remtidas a los beneficiarios para notificcaión electrónica, una ves notificadas se remitiranb a la ORIP de Bucaramanga  para su respectivo registro. ( se anexa listado de notificaciones y soportes de revocatoría).
</t>
    </r>
    <r>
      <rPr>
        <b/>
        <sz val="11"/>
        <color theme="1"/>
        <rFont val="Arial Narrow"/>
        <family val="2"/>
      </rPr>
      <t xml:space="preserve">Predio La Calera: </t>
    </r>
    <r>
      <rPr>
        <sz val="11"/>
        <color theme="1"/>
        <rFont val="Arial Narrow"/>
        <family val="2"/>
      </rPr>
      <t xml:space="preserve">Para dar cumplineto al ajuste de  la  unidad de medida,  se anexa  la  resolución de revocatoría  del 17 de julio de 2019 predio la Calera, se anexa el envió del oficio 20204100552341 ante la ORIP de Armero, con la solicitudde registro de la Resolución No. 9467 del 17 de julio de 2019 en los folios de matrícula inmobiliaria No. 352-0000824 y 352-0003410 predios “LAESPERANZA Y NORMANDIA O LA CALERA”, vereda San Antonio, municipio deLérida.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</si>
  <si>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Predio Villa Diana: Mediante memorando 20204100227583 del 6 de octubre de 2020, se remitió a la Subdirección de Tierras de la Nación, antecedentes y resolucuón 477 de 2020 por medio de la cual se revoca una cuota parte del predio Villa Diana para el trámite de recuprtación y reintegro a la ANT. 
Parcelación Santa Ines: Una vez notificadas las resoluciones de revocatotrias y remitidas a la ORIP se realizará el envió de los documetos a la Subdirección de Tierras de la Nación. 
Predio La Calera: Mediante memorando 20204100224113 del 5 de octubre de 2020, se remitio a la Subdirección de Tierras de la Nación, antecedentes para dar tramite a la recuperación y Reintegro del predio la Calera."
Queda cumplida en un 100%</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</si>
  <si>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</si>
  <si>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r>
      <rPr>
        <b/>
        <sz val="11"/>
        <color theme="1"/>
        <rFont val="Arial Narrow"/>
        <family val="2"/>
      </rPr>
      <t xml:space="preserve">21/10/2020. </t>
    </r>
    <r>
      <rPr>
        <sz val="11"/>
        <color theme="1"/>
        <rFont val="Arial Narrow"/>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</si>
  <si>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21/10/2020. </t>
    </r>
    <r>
      <rPr>
        <sz val="11"/>
        <color theme="1"/>
        <rFont val="Arial Narrow"/>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</si>
  <si>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</si>
  <si>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Narrow"/>
        <family val="2"/>
      </rPr>
      <t xml:space="preserve">20/10/2020.   </t>
    </r>
    <r>
      <rPr>
        <sz val="11"/>
        <color theme="1"/>
        <rFont val="Arial Narrow"/>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</si>
  <si>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t>El equipo de la Subdirección identificó, que de los predios ubicados en las Islas del rosario son 158, respecto de los cuales 50 tienen contrato vigente, razón por la  cual nos encontramos en etapa de suscripción de contrato, finalizando,  la cual se elaborárá el respectivo informe con la información depurada y el número real de predios sin contrato.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</si>
  <si>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</si>
  <si>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En el momento la subdirección de Administración se encuentra  en fase de suscripción de contratos, finalizada la cual se podrá avanzar con el requerimeinto respectivo.</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</si>
  <si>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</si>
  <si>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La subdirección de Administración de Tierras de la Nación viene avanzando en el desarrollo de la fase de suscripción de contratos, razón por la que se elaboró el primer informe de seguimiento a la suscripción de los contratos en el cual se evidencian cada auna de las gestiones adelantadas con miras a lograr la regularización de la ocupación de los predios ubicados en las Islas. Además se adjunta los soportes de avance a la gestión de la accion de mejora AME 447 que sirven de insumo para realizar las gestones tendientes al seguimiento de suscripción de contratos.</t>
  </si>
  <si>
    <r>
      <rPr>
        <b/>
        <sz val="11"/>
        <color theme="1"/>
        <rFont val="Arial Narrow"/>
        <family val="2"/>
      </rPr>
      <t xml:space="preserve">21/10/2020. </t>
    </r>
    <r>
      <rPr>
        <sz val="11"/>
        <color theme="1"/>
        <rFont val="Arial Narrow"/>
        <family val="2"/>
      </rPr>
      <t>La Subdirección de Administración de Tierras no reportó avances de gestión.  No obstante, la acción de mejora se encuentra planificada para ejecución en el periodo comprendido del 2021/02/02 al 2023/12/22.</t>
    </r>
  </si>
  <si>
    <r>
      <rPr>
        <b/>
        <sz val="11"/>
        <color theme="1"/>
        <rFont val="Arial Narrow"/>
        <family val="2"/>
      </rPr>
      <t xml:space="preserve">21/10/2020. </t>
    </r>
    <r>
      <rPr>
        <sz val="11"/>
        <color theme="1"/>
        <rFont val="Arial Narrow"/>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</si>
  <si>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t xml:space="preserve">La Subdirección de Administración de Tierras elevó requerimeinto al IGAC  con el objeto de indagar cual es el procedimeinto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Narrow"/>
        <family val="2"/>
      </rPr>
      <t xml:space="preserve"> se solicita tener por cumplida la presente actividad.
</t>
    </r>
    <r>
      <rPr>
        <b/>
        <i/>
        <sz val="11"/>
        <rFont val="Arial Narrow"/>
        <family val="2"/>
      </rPr>
      <t xml:space="preserve">
</t>
    </r>
    <r>
      <rPr>
        <b/>
        <sz val="11"/>
        <color theme="1"/>
        <rFont val="Arial Narrow"/>
        <family val="2"/>
      </rPr>
      <t xml:space="preserve">NOTA: Cualquier solicitud encaminada a la actualización catastral, será trasladada a la Alcaldía de Cartagena por ser de su competencia.
</t>
    </r>
  </si>
  <si>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Narrow"/>
        <family val="2"/>
      </rPr>
      <t>Se anexa informe del estado de polizas vigencia 2020.</t>
    </r>
  </si>
  <si>
    <t>Notificar al área de contratos mediante el respectvo informe de supervisión,  los contratos en que persista la ausencia de póliza</t>
  </si>
  <si>
    <r>
      <rPr>
        <b/>
        <sz val="11"/>
        <color theme="1"/>
        <rFont val="Arial Narrow"/>
        <family val="2"/>
      </rPr>
      <t>13/02/2020</t>
    </r>
    <r>
      <rPr>
        <sz val="11"/>
        <color theme="1"/>
        <rFont val="Arial Narrow"/>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</si>
  <si>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t xml:space="preserve">Se revisaron  50  contratos de arrendamiento de las Islas del Rosario, que corresponden al 100% de los contratos vigentes. Gestión resultado de la cual se identificaron los contratos respecto de los que no se  habia allegado la póliza, y se efectuaron los requerimientos a que hubo lugar. </t>
    </r>
    <r>
      <rPr>
        <b/>
        <sz val="11"/>
        <rFont val="Arial Narrow"/>
        <family val="2"/>
      </rPr>
      <t xml:space="preserve">Es así como se anexa al presente el informe que da cuenta del cumplimiento de la presente actividad </t>
    </r>
    <r>
      <rPr>
        <sz val="11"/>
        <rFont val="Arial Narrow"/>
        <family val="2"/>
      </rPr>
      <t>, razón por la que se solicita  tenerla por cumplida.</t>
    </r>
  </si>
  <si>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</si>
  <si>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</si>
  <si>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</si>
  <si>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Narrow"/>
        <family val="2"/>
      </rPr>
      <t>21/10/2020.</t>
    </r>
    <r>
      <rPr>
        <sz val="11"/>
        <color theme="1"/>
        <rFont val="Arial Narrow"/>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</si>
  <si>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Narrow"/>
        <family val="2"/>
      </rPr>
      <t xml:space="preserve">15/10/2020. </t>
    </r>
    <r>
      <rPr>
        <sz val="11"/>
        <color theme="1"/>
        <rFont val="Arial Narrow"/>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</si>
  <si>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Narrow"/>
        <family val="2"/>
      </rPr>
      <t>21/10/2020.</t>
    </r>
    <r>
      <rPr>
        <sz val="11"/>
        <color theme="1"/>
        <rFont val="Arial Narrow"/>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</si>
  <si>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</si>
  <si>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Narrow"/>
        <family val="2"/>
      </rPr>
      <t>21/10/2020.</t>
    </r>
    <r>
      <rPr>
        <sz val="11"/>
        <color theme="1"/>
        <rFont val="Arial Narrow"/>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</si>
  <si>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Narrow"/>
        <family val="2"/>
      </rPr>
      <t>21/10/2020.</t>
    </r>
    <r>
      <rPr>
        <sz val="11"/>
        <color theme="1"/>
        <rFont val="Arial Narrow"/>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</si>
  <si>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Narrow"/>
        <family val="2"/>
      </rPr>
      <t>21/10/2020.</t>
    </r>
    <r>
      <rPr>
        <sz val="11"/>
        <color theme="1"/>
        <rFont val="Arial Narrow"/>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</si>
  <si>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t xml:space="preserve">21/10/2020. </t>
    </r>
    <r>
      <rPr>
        <sz val="11"/>
        <color theme="1"/>
        <rFont val="Arial Narrow"/>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Narrow"/>
        <family val="2"/>
      </rPr>
      <t xml:space="preserve">
Frente al avance reportado, esta Jefatura observó lo siguiente:
Comunicación 20204300165321 del 20/02/2020, </t>
    </r>
    <r>
      <rPr>
        <sz val="11"/>
        <color theme="1"/>
        <rFont val="Arial Narrow"/>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Narrow"/>
        <family val="2"/>
      </rPr>
      <t xml:space="preserve">
Comunicaciones ocupantes, </t>
    </r>
    <r>
      <rPr>
        <sz val="11"/>
        <color theme="1"/>
        <rFont val="Arial Narrow"/>
        <family val="2"/>
      </rPr>
      <t>se observaron un total de 26 comunicaciones dirigidas a los ocupantes de las islas de asunto Regularización por Indebida Ocupación de Inmueble.</t>
    </r>
    <r>
      <rPr>
        <b/>
        <sz val="11"/>
        <color theme="1"/>
        <rFont val="Arial Narrow"/>
        <family val="2"/>
      </rPr>
      <t xml:space="preserve">
</t>
    </r>
    <r>
      <rPr>
        <sz val="11"/>
        <color theme="1"/>
        <rFont val="Arial Narrow"/>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</si>
  <si>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rPr>
        <b/>
        <sz val="11"/>
        <color theme="1"/>
        <rFont val="Arial Narrow"/>
        <family val="2"/>
      </rPr>
      <t xml:space="preserve">21/10/2020.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Narrow"/>
        <family val="2"/>
      </rPr>
      <t>Seguimiento trimestral a la suscripción de contratos de los predios ubicados en las islas:</t>
    </r>
    <r>
      <rPr>
        <sz val="11"/>
        <color theme="1"/>
        <rFont val="Arial Narrow"/>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Narrow"/>
        <family val="2"/>
      </rPr>
      <t>Informe a la Gestión desarrollada ante el IGAC:</t>
    </r>
    <r>
      <rPr>
        <sz val="11"/>
        <color theme="1"/>
        <rFont val="Arial Narrow"/>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Narrow"/>
        <family val="2"/>
      </rPr>
      <t xml:space="preserve">Informe de espacios de comunicación, gestionados con el Distrito de Cartagena:
</t>
    </r>
    <r>
      <rPr>
        <sz val="11"/>
        <color theme="1"/>
        <rFont val="Arial Narrow"/>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</si>
  <si>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</si>
  <si>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</si>
  <si>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</si>
  <si>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</si>
  <si>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</si>
  <si>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</si>
  <si>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en Gestión: Actualmente la Subidrección de Asuntos Étnicos está adelantando las gestiones pertinentes en aras de gestionar los procedimientos en el Marco del Decreto 2333 del 2014.</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</si>
  <si>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</si>
  <si>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</si>
  <si>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</si>
  <si>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</si>
  <si>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guia se anexa en la evidencia AMC-383 H6.</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</si>
  <si>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</si>
  <si>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</si>
  <si>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</si>
  <si>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</si>
  <si>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</si>
  <si>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</si>
  <si>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</si>
  <si>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actividadades en aras de iniciar el uso de los módulos de los procedimientos de Protección de Territorios Ancestrales, Constitución, Ampliación, Saniamiento de Resguardos Indígenas. En este sentido, se realizó capacitacion  1 de octubre de 2020 con el equipo de profesionales para el módulo del Procedimiento de Protección de Territorios.</t>
  </si>
  <si>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Hallazgo 4.</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</si>
  <si>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</si>
  <si>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Actividad en Gestión: esta actividad será realizada al final de la vigencia.</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</si>
  <si>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 </t>
    </r>
    <r>
      <rPr>
        <sz val="11"/>
        <color theme="1"/>
        <rFont val="Arial Narrow"/>
        <family val="2"/>
      </rPr>
      <t>Actividad que se haya dentro del término de ejecución para el cumplimiento.</t>
    </r>
  </si>
  <si>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</si>
  <si>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Narrow"/>
        <family val="2"/>
      </rPr>
      <t xml:space="preserve">
30/01/2020. </t>
    </r>
    <r>
      <rPr>
        <sz val="11"/>
        <color theme="1"/>
        <rFont val="Arial Narrow"/>
        <family val="2"/>
      </rPr>
      <t>Se observó matriz que contiene 89 predios y las diferentes variables de análisis.  Sin embargo, no se observó el informe al que se refiere en la unidad de medida establecida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</si>
  <si>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</si>
  <si>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</si>
  <si>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Narrow"/>
        <family val="2"/>
      </rPr>
      <t xml:space="preserve">DAE. </t>
    </r>
    <r>
      <rPr>
        <sz val="11"/>
        <color theme="1"/>
        <rFont val="Arial Narrow"/>
        <family val="2"/>
      </rPr>
      <t>Se realizó una mesa técnica entre las personas encargadas del manejo de los elementos del Sistema Integrado de Gestión de la DAE y la líder de Adquisicipon de Predios, en la cual se analizaron las respuestas recibidas. Se anexa acta.</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</si>
  <si>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AME422.</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</si>
  <si>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</si>
  <si>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</si>
  <si>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</si>
  <si>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r>
      <rPr>
        <b/>
        <sz val="11"/>
        <color theme="1"/>
        <rFont val="Arial Narrow"/>
        <family val="2"/>
      </rPr>
      <t xml:space="preserve">DAT. </t>
    </r>
    <r>
      <rPr>
        <sz val="11"/>
        <color theme="1"/>
        <rFont val="Arial Narrow"/>
        <family val="2"/>
      </rPr>
      <t xml:space="preserve">Actividad que se haya dentro del término de ejecución para el cumplimiento.
</t>
    </r>
    <r>
      <rPr>
        <b/>
        <sz val="11"/>
        <color theme="1"/>
        <rFont val="Arial Narrow"/>
        <family val="2"/>
      </rPr>
      <t xml:space="preserve">DAE.  </t>
    </r>
    <r>
      <rPr>
        <sz val="11"/>
        <color theme="1"/>
        <rFont val="Arial Narrow"/>
        <family val="2"/>
      </rPr>
      <t xml:space="preserve">Actividad en gestión, vence en diciembre de 2020.
</t>
    </r>
    <r>
      <rPr>
        <b/>
        <sz val="11"/>
        <color theme="1"/>
        <rFont val="Arial Narrow"/>
        <family val="2"/>
      </rPr>
      <t>DOSP.</t>
    </r>
    <r>
      <rPr>
        <sz val="11"/>
        <color theme="1"/>
        <rFont val="Arial Narrow"/>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</si>
  <si>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Narrow"/>
        <family val="2"/>
      </rPr>
      <t xml:space="preserve">22/10/2020. </t>
    </r>
    <r>
      <rPr>
        <sz val="11"/>
        <color theme="1"/>
        <rFont val="Arial Narrow"/>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</si>
  <si>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Narrow"/>
        <family val="2"/>
      </rPr>
      <t xml:space="preserve">22/10/2020.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</si>
  <si>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Narrow"/>
        <family val="2"/>
      </rPr>
      <t>22/10/2020.</t>
    </r>
    <r>
      <rPr>
        <sz val="11"/>
        <color theme="1"/>
        <rFont val="Arial Narrow"/>
        <family val="2"/>
      </rPr>
      <t xml:space="preserve"> La acción de mejora se encuentra planificada para su ejecución en el periodo comprendido del  2021/02/02  al 2021/12/30.</t>
    </r>
  </si>
  <si>
    <r>
      <rPr>
        <b/>
        <sz val="11"/>
        <color theme="1"/>
        <rFont val="Arial Narrow"/>
        <family val="2"/>
      </rPr>
      <t>22/10/2020.</t>
    </r>
    <r>
      <rPr>
        <sz val="11"/>
        <color theme="1"/>
        <rFont val="Arial Narrow"/>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</si>
  <si>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Narrow"/>
        <family val="2"/>
      </rPr>
      <t>22/10/2020.</t>
    </r>
    <r>
      <rPr>
        <sz val="11"/>
        <color theme="1"/>
        <rFont val="Arial Narrow"/>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</si>
  <si>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Narrow"/>
        <family val="2"/>
      </rPr>
      <t xml:space="preserve">22/10/2020. </t>
    </r>
    <r>
      <rPr>
        <sz val="11"/>
        <color theme="1"/>
        <rFont val="Arial Narrow"/>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</si>
  <si>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t xml:space="preserve">Hallazgo 30. Deber de Concertación Comisión Nacional de Territorios Indígenas – CNTI (A30) (D20)  </t>
    </r>
    <r>
      <rPr>
        <sz val="11"/>
        <color theme="1"/>
        <rFont val="Arial Narrow"/>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</si>
  <si>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Narrow"/>
        <family val="2"/>
      </rPr>
      <t xml:space="preserve">13/07/2020. </t>
    </r>
    <r>
      <rPr>
        <sz val="11"/>
        <color theme="1"/>
        <rFont val="Arial Narrow"/>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</si>
  <si>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Narrow"/>
        <family val="2"/>
      </rPr>
      <t xml:space="preserve">22/10/2020. </t>
    </r>
    <r>
      <rPr>
        <sz val="11"/>
        <color theme="1"/>
        <rFont val="Arial Narrow"/>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Narrow"/>
        <family val="2"/>
      </rPr>
      <t xml:space="preserve">
22/10/2020.</t>
    </r>
    <r>
      <rPr>
        <sz val="11"/>
        <color theme="1"/>
        <rFont val="Arial Narrow"/>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</si>
  <si>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</si>
  <si>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Narrow"/>
        <family val="2"/>
      </rPr>
      <t xml:space="preserve">13/07/2020. </t>
    </r>
    <r>
      <rPr>
        <sz val="11"/>
        <color theme="1"/>
        <rFont val="Arial Narrow"/>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Narrow"/>
        <family val="2"/>
      </rPr>
      <t xml:space="preserve">20/08/2020. </t>
    </r>
    <r>
      <rPr>
        <sz val="11"/>
        <color theme="1"/>
        <rFont val="Arial Narrow"/>
        <family val="2"/>
      </rPr>
      <t>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t>
    </r>
  </si>
  <si>
    <t>No aplica acción de mejora modificada .</t>
  </si>
  <si>
    <r>
      <rPr>
        <b/>
        <sz val="11"/>
        <color theme="1"/>
        <rFont val="Arial Narrow"/>
        <family val="2"/>
      </rPr>
      <t>22/10/2020.</t>
    </r>
    <r>
      <rPr>
        <sz val="11"/>
        <color theme="1"/>
        <rFont val="Arial Narrow"/>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</si>
  <si>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Narrow"/>
        <family val="2"/>
      </rPr>
      <t xml:space="preserve">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Narrow"/>
        <family val="2"/>
      </rPr>
      <t xml:space="preserve">
20/10/2020.</t>
    </r>
    <r>
      <rPr>
        <sz val="11"/>
        <color theme="1"/>
        <rFont val="Arial Narrow"/>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</si>
  <si>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Narrow"/>
        <family val="2"/>
      </rPr>
      <t>13/07/2020.</t>
    </r>
    <r>
      <rPr>
        <sz val="11"/>
        <color theme="1"/>
        <rFont val="Arial Narrow"/>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Narrow"/>
        <family val="2"/>
      </rPr>
      <t>revisión del 30%  correspondiente a 158 predios</t>
    </r>
    <r>
      <rPr>
        <sz val="11"/>
        <color theme="1"/>
        <rFont val="Arial Narrow"/>
        <family val="2"/>
      </rPr>
      <t>".  Es decir, se indique cuantos predios de los 158 se han revisado y se remitan las correspondientes evidencias.  Lo anterior con el fin de establecer el avance de la acción.</t>
    </r>
  </si>
  <si>
    <r>
      <rPr>
        <b/>
        <sz val="11"/>
        <color theme="1"/>
        <rFont val="Arial Narrow"/>
        <family val="2"/>
      </rPr>
      <t>22/10/2020.</t>
    </r>
    <r>
      <rPr>
        <sz val="11"/>
        <color theme="1"/>
        <rFont val="Arial Narrow"/>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</si>
  <si>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Narrow"/>
        <family val="2"/>
      </rPr>
      <t>22/10/2020.</t>
    </r>
    <r>
      <rPr>
        <sz val="11"/>
        <color theme="1"/>
        <rFont val="Arial Narrow"/>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</si>
  <si>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indexed="8"/>
        <rFont val="Arial Narrow"/>
        <family val="2"/>
      </rPr>
      <t>Hallazgo 10. Resguardos de origen colonial o republicano ANT.</t>
    </r>
    <r>
      <rPr>
        <sz val="11"/>
        <color theme="1"/>
        <rFont val="Arial Narrow"/>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</si>
  <si>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Narrow"/>
        <family val="2"/>
      </rPr>
      <t xml:space="preserve">22/10/2020. </t>
    </r>
    <r>
      <rPr>
        <sz val="11"/>
        <color theme="1"/>
        <rFont val="Arial Narrow"/>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</si>
  <si>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</si>
  <si>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 xml:space="preserve">19/10/2020. </t>
    </r>
    <r>
      <rPr>
        <sz val="11"/>
        <color theme="1"/>
        <rFont val="Arial Narrow"/>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Iniciativas comunitarias - Gestión de iniciativas comunitarias con enfoque diferencial Étnico.  </t>
    </r>
    <r>
      <rPr>
        <sz val="11"/>
        <color theme="1"/>
        <rFont val="Arial Narrow"/>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</si>
  <si>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Narrow"/>
        <family val="2"/>
      </rPr>
      <t xml:space="preserve">17/03/2020: </t>
    </r>
    <r>
      <rPr>
        <sz val="11"/>
        <color theme="1"/>
        <rFont val="Arial Narrow"/>
        <family val="2"/>
      </rPr>
      <t xml:space="preserve">La Dirección de Asuntos Étnicos allegó las siguientes actas del:
</t>
    </r>
    <r>
      <rPr>
        <b/>
        <sz val="11"/>
        <color theme="1"/>
        <rFont val="Arial Narrow"/>
        <family val="2"/>
      </rPr>
      <t>1. 16 abril de 2020</t>
    </r>
    <r>
      <rPr>
        <sz val="11"/>
        <color theme="1"/>
        <rFont val="Arial Narrow"/>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Narrow"/>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Narrow"/>
        <family val="2"/>
      </rPr>
      <t xml:space="preserve">".  Acta sin firmas.
</t>
    </r>
    <r>
      <rPr>
        <b/>
        <sz val="11"/>
        <color theme="1"/>
        <rFont val="Arial Narrow"/>
        <family val="2"/>
      </rPr>
      <t>2. 17/06/2020</t>
    </r>
    <r>
      <rPr>
        <sz val="11"/>
        <color theme="1"/>
        <rFont val="Arial Narrow"/>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</si>
  <si>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r>
      <rPr>
        <b/>
        <sz val="11"/>
        <color theme="1"/>
        <rFont val="Arial Narrow"/>
        <family val="2"/>
      </rPr>
      <t xml:space="preserve">14/04/2020. </t>
    </r>
    <r>
      <rPr>
        <sz val="11"/>
        <color theme="1"/>
        <rFont val="Arial Narrow"/>
        <family val="2"/>
      </rPr>
      <t xml:space="preserve"> Se observaron 3 actas de reunión realizadas así:
</t>
    </r>
    <r>
      <rPr>
        <b/>
        <sz val="11"/>
        <color theme="1"/>
        <rFont val="Arial Narrow"/>
        <family val="2"/>
      </rPr>
      <t xml:space="preserve">1. Enero 22 del 2020. </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Febrero 19 del 2020. </t>
    </r>
    <r>
      <rPr>
        <sz val="11"/>
        <color theme="1"/>
        <rFont val="Arial Narrow"/>
        <family val="2"/>
      </rPr>
      <t xml:space="preserve">Reunión interinstitucional URT - AT, con el objetivo de dar cumplimiento a ordenes R.I Urada Jiguamiandó.  Sin firma.
</t>
    </r>
    <r>
      <rPr>
        <b/>
        <sz val="11"/>
        <color theme="1"/>
        <rFont val="Arial Narrow"/>
        <family val="2"/>
      </rPr>
      <t>3. Marzo 5 del 2020.</t>
    </r>
    <r>
      <rPr>
        <sz val="11"/>
        <color theme="1"/>
        <rFont val="Arial Narrow"/>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</si>
  <si>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rPr>
        <b/>
        <sz val="11"/>
        <color theme="1"/>
        <rFont val="Arial Narrow"/>
        <family val="2"/>
      </rPr>
      <t xml:space="preserve">22/10/2020.  </t>
    </r>
    <r>
      <rPr>
        <sz val="11"/>
        <color theme="1"/>
        <rFont val="Arial Narrow"/>
        <family val="2"/>
      </rPr>
      <t xml:space="preserve">Se observaron 5 actas de reuniones con la URT en el marco de la priorización de casos:
</t>
    </r>
    <r>
      <rPr>
        <b/>
        <sz val="11"/>
        <color theme="1"/>
        <rFont val="Arial Narrow"/>
        <family val="2"/>
      </rPr>
      <t>1.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2. 19/02/2020.</t>
    </r>
    <r>
      <rPr>
        <sz val="11"/>
        <color theme="1"/>
        <rFont val="Arial Narrow"/>
        <family val="2"/>
      </rPr>
      <t xml:space="preserve"> Reunión interinstitucional URT - AT, con el objetivo de dar cumplimiento a ordenes R.I Urada Jiguamiandó.  Sin firma, con listado de asistencia firmado.
</t>
    </r>
    <r>
      <rPr>
        <b/>
        <sz val="11"/>
        <color theme="1"/>
        <rFont val="Arial Narrow"/>
        <family val="2"/>
      </rPr>
      <t xml:space="preserve">3. 05/03/2020. </t>
    </r>
    <r>
      <rPr>
        <sz val="11"/>
        <color theme="1"/>
        <rFont val="Arial Narrow"/>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Narrow"/>
        <family val="2"/>
      </rPr>
      <t xml:space="preserve">. 16/04/2020, </t>
    </r>
    <r>
      <rPr>
        <sz val="11"/>
        <color theme="1"/>
        <rFont val="Arial Narrow"/>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Narrow"/>
        <family val="2"/>
      </rPr>
      <t xml:space="preserve">
5. 17/06/2020, </t>
    </r>
    <r>
      <rPr>
        <sz val="11"/>
        <color theme="1"/>
        <rFont val="Arial Narrow"/>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</si>
  <si>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rPr>
        <b/>
        <sz val="11"/>
        <color theme="1"/>
        <rFont val="Arial Narrow"/>
        <family val="2"/>
      </rPr>
      <t xml:space="preserve">22/10/2020. </t>
    </r>
    <r>
      <rPr>
        <sz val="11"/>
        <color theme="1"/>
        <rFont val="Arial Narrow"/>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</si>
  <si>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</si>
  <si>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</si>
  <si>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theme="1"/>
        <rFont val="Arial Narrow"/>
        <family val="2"/>
      </rPr>
      <t xml:space="preserve">22/10/2020. </t>
    </r>
    <r>
      <rPr>
        <sz val="11"/>
        <color theme="1"/>
        <rFont val="Arial Narrow"/>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</si>
  <si>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22/10/2020. </t>
    </r>
    <r>
      <rPr>
        <sz val="11"/>
        <color theme="1"/>
        <rFont val="Arial Narrow"/>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</si>
  <si>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Narrow"/>
        <family val="2"/>
      </rPr>
      <t xml:space="preserve">22/10/2020. </t>
    </r>
    <r>
      <rPr>
        <sz val="11"/>
        <color theme="1"/>
        <rFont val="Arial Narrow"/>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</si>
  <si>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rPr>
        <b/>
        <sz val="11"/>
        <color theme="1"/>
        <rFont val="Arial Narrow"/>
        <family val="2"/>
      </rPr>
      <t xml:space="preserve">22/10/2020. </t>
    </r>
    <r>
      <rPr>
        <sz val="11"/>
        <color theme="1"/>
        <rFont val="Arial Narrow"/>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</si>
  <si>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</si>
  <si>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</si>
  <si>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28/08/2020. </t>
    </r>
    <r>
      <rPr>
        <sz val="11"/>
        <color theme="1"/>
        <rFont val="Arial Narrow"/>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Narrow"/>
        <family val="2"/>
      </rPr>
      <t xml:space="preserve">22/10/2020. </t>
    </r>
    <r>
      <rPr>
        <sz val="11"/>
        <color theme="1"/>
        <rFont val="Arial Narrow"/>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</si>
  <si>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Narrow"/>
        <family val="2"/>
      </rPr>
      <t>22/10/2020.</t>
    </r>
    <r>
      <rPr>
        <sz val="11"/>
        <color theme="1"/>
        <rFont val="Arial Narrow"/>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</si>
  <si>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rPr>
        <b/>
        <sz val="11"/>
        <color theme="1"/>
        <rFont val="Arial Narrow"/>
        <family val="2"/>
      </rPr>
      <t xml:space="preserve">19/10/2020. </t>
    </r>
    <r>
      <rPr>
        <sz val="11"/>
        <color theme="1"/>
        <rFont val="Arial Narrow"/>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Narrow"/>
        <family val="2"/>
      </rPr>
      <t>22/10/2020.</t>
    </r>
    <r>
      <rPr>
        <sz val="11"/>
        <color theme="1"/>
        <rFont val="Arial Narrow"/>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</si>
  <si>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Narrow"/>
        <family val="2"/>
      </rPr>
      <t xml:space="preserve">22/10/2020.  </t>
    </r>
    <r>
      <rPr>
        <sz val="11"/>
        <color theme="1"/>
        <rFont val="Arial Narrow"/>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Narrow"/>
        <family val="2"/>
      </rPr>
      <t>Director Acceso a Tierras mediante memorando 20204000220723 del 01/10/2020</t>
    </r>
    <r>
      <rPr>
        <sz val="11"/>
        <color theme="1"/>
        <rFont val="Arial Narrow"/>
        <family val="2"/>
      </rPr>
      <t xml:space="preserve">, en el cual manifiesta que el registro del predio en el fondo de tierras para la reforma rural integral, podría realizarse una vez se realice el efectivo pago del predio al comprador.
</t>
    </r>
    <r>
      <rPr>
        <b/>
        <sz val="11"/>
        <color theme="1"/>
        <rFont val="Arial Narrow"/>
        <family val="2"/>
      </rPr>
      <t>Jefe Oficina Jurídica a través de memorando 20201030210533 del 22/09/2020</t>
    </r>
    <r>
      <rPr>
        <sz val="11"/>
        <color theme="1"/>
        <rFont val="Arial Narrow"/>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Narrow"/>
        <family val="2"/>
      </rPr>
      <t>Subdirector de Administración de Tierras de la Nación mediante memorando 20204300217373 del 29/09/2020</t>
    </r>
    <r>
      <rPr>
        <sz val="11"/>
        <color theme="1"/>
        <rFont val="Arial Narrow"/>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</si>
  <si>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</si>
  <si>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Narrow"/>
        <family val="2"/>
      </rPr>
      <t>22/10/2020.</t>
    </r>
    <r>
      <rPr>
        <sz val="11"/>
        <color theme="1"/>
        <rFont val="Arial Narrow"/>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</si>
  <si>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</si>
  <si>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</si>
  <si>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</si>
  <si>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Narrow"/>
        <family val="2"/>
      </rPr>
      <t>21/10/2020.</t>
    </r>
    <r>
      <rPr>
        <sz val="11"/>
        <color theme="1"/>
        <rFont val="Arial Narrow"/>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Narrow"/>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Narrow"/>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</si>
  <si>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rFont val="Arial Narrow"/>
        <family val="2"/>
      </rPr>
      <t xml:space="preserve">14/07/2020. </t>
    </r>
    <r>
      <rPr>
        <sz val="11"/>
        <rFont val="Arial Narrow"/>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</si>
  <si>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Narrow"/>
        <family val="2"/>
      </rPr>
      <t xml:space="preserve">22/10/2020. </t>
    </r>
    <r>
      <rPr>
        <sz val="11"/>
        <color theme="1"/>
        <rFont val="Arial Narrow"/>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</si>
  <si>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Narrow"/>
        <family val="2"/>
      </rPr>
      <t xml:space="preserve">22/10/2020. </t>
    </r>
    <r>
      <rPr>
        <sz val="11"/>
        <color theme="1"/>
        <rFont val="Arial Narrow"/>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</si>
  <si>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rPr>
        <b/>
        <sz val="11"/>
        <color theme="1"/>
        <rFont val="Arial Narrow"/>
        <family val="2"/>
      </rPr>
      <t>22/10/2020.</t>
    </r>
    <r>
      <rPr>
        <sz val="11"/>
        <color theme="1"/>
        <rFont val="Arial Narrow"/>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</si>
  <si>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capacitanción realizada vía MICROSOFT TEAMS.</t>
  </si>
  <si>
    <r>
      <rPr>
        <b/>
        <sz val="11"/>
        <color theme="1"/>
        <rFont val="Arial Narrow"/>
        <family val="2"/>
      </rPr>
      <t>26/10/2020</t>
    </r>
    <r>
      <rPr>
        <sz val="11"/>
        <color theme="1"/>
        <rFont val="Arial Narrow"/>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</si>
  <si>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</si>
  <si>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</si>
  <si>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</si>
  <si>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</si>
  <si>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</si>
  <si>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</si>
  <si>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</si>
  <si>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</si>
  <si>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Se realizó la difusión de la Circular de Plan de Acción 2021, mediante correo electrrónico dirigido a los Directores y Jefes de Oficina.
Se adjunta copia del correo electrónico.</t>
  </si>
  <si>
    <r>
      <rPr>
        <b/>
        <sz val="11"/>
        <color theme="1"/>
        <rFont val="Arial Narrow"/>
        <family val="2"/>
      </rPr>
      <t>26/10/2020:</t>
    </r>
    <r>
      <rPr>
        <sz val="11"/>
        <color theme="1"/>
        <rFont val="Arial Narrow"/>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</si>
  <si>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Narrow"/>
        <family val="2"/>
      </rPr>
      <t xml:space="preserve">26/10/2020. </t>
    </r>
    <r>
      <rPr>
        <sz val="11"/>
        <color theme="1"/>
        <rFont val="Arial Narrow"/>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Narrow"/>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Narrow"/>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</si>
  <si>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</si>
  <si>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</si>
  <si>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21/10/2020. </t>
    </r>
    <r>
      <rPr>
        <sz val="11"/>
        <color theme="1"/>
        <rFont val="Arial Narrow"/>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</si>
  <si>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rFont val="Arial Narrow"/>
        <family val="2"/>
      </rPr>
      <t>20/10/2020.</t>
    </r>
    <r>
      <rPr>
        <sz val="11"/>
        <rFont val="Arial Narrow"/>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Narrow"/>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Narrow"/>
        <family val="2"/>
      </rPr>
      <t xml:space="preserve">29/10/2020. </t>
    </r>
    <r>
      <rPr>
        <sz val="11"/>
        <color theme="1"/>
        <rFont val="Arial Narrow"/>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</si>
  <si>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21/10/2020. </t>
    </r>
    <r>
      <rPr>
        <sz val="11"/>
        <color theme="1"/>
        <rFont val="Arial Narrow"/>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Narrow"/>
        <family val="2"/>
      </rPr>
      <t xml:space="preserve">
CONTRATO - PREDIO
</t>
    </r>
    <r>
      <rPr>
        <sz val="11"/>
        <color theme="1"/>
        <rFont val="Arial Narrow"/>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Champetúa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</si>
  <si>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t>Cerrada - Efectiva</t>
  </si>
  <si>
    <t>Cerrada - Inefectiva</t>
  </si>
  <si>
    <t>Informe final de la Contraloría General de la Nación radicado el 09/06/2020 mediante comunicado 20206200365042.
Acta de la sesíon del Comité Institucional de Coordinación de Control Interno realizada el 27/08/2020 .</t>
  </si>
  <si>
    <t>Informe final de la Contraloría General de la Nación radicado el 09/06/2020 mediante comunicado 20206200365042. 
Acta de la sesíon del Comité Institucional de Coordinación de Control Interno realizada el 27/08/2020 .</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</si>
  <si>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</si>
  <si>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</si>
  <si>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</si>
  <si>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</si>
  <si>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</si>
  <si>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</si>
  <si>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</si>
  <si>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</si>
  <si>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</si>
  <si>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</si>
  <si>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</si>
  <si>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</si>
  <si>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</si>
  <si>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</si>
  <si>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</si>
  <si>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</si>
  <si>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</si>
  <si>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</si>
  <si>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</si>
  <si>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</si>
  <si>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</si>
  <si>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</si>
  <si>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</si>
  <si>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</si>
  <si>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</si>
  <si>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</si>
  <si>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</si>
  <si>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</si>
  <si>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</si>
  <si>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</si>
  <si>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</si>
  <si>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</si>
  <si>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</si>
  <si>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</si>
  <si>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</si>
  <si>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</si>
  <si>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</si>
  <si>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</si>
  <si>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</si>
  <si>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</si>
  <si>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</si>
  <si>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</si>
  <si>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</si>
  <si>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</si>
  <si>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</si>
  <si>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</si>
  <si>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</si>
  <si>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</si>
  <si>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</si>
  <si>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</si>
  <si>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</si>
  <si>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</si>
  <si>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</si>
  <si>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</si>
  <si>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</si>
  <si>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</si>
  <si>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</si>
  <si>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</si>
  <si>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</si>
  <si>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</si>
  <si>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</si>
  <si>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</si>
  <si>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</si>
  <si>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</si>
  <si>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</si>
  <si>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</si>
  <si>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</si>
  <si>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</si>
  <si>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</si>
  <si>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</si>
  <si>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</si>
  <si>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</si>
  <si>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</si>
  <si>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</si>
  <si>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</si>
  <si>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</si>
  <si>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</si>
  <si>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</si>
  <si>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</si>
  <si>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</si>
  <si>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</si>
  <si>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</si>
  <si>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</si>
  <si>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</si>
  <si>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</si>
  <si>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</si>
  <si>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</si>
  <si>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</si>
  <si>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</si>
  <si>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</si>
  <si>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</si>
  <si>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</si>
  <si>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</si>
  <si>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</si>
  <si>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</si>
  <si>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</si>
  <si>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</si>
  <si>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</si>
  <si>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</si>
  <si>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</si>
  <si>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</si>
  <si>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</si>
  <si>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</si>
  <si>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</si>
  <si>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</si>
  <si>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</si>
  <si>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</si>
  <si>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</si>
  <si>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</si>
  <si>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</si>
  <si>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</si>
  <si>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</si>
  <si>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</si>
  <si>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</si>
  <si>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</si>
  <si>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</si>
  <si>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</si>
  <si>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</si>
  <si>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</si>
  <si>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</si>
  <si>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</si>
  <si>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</si>
  <si>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</si>
  <si>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</si>
  <si>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</si>
  <si>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</si>
  <si>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</si>
  <si>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</si>
  <si>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</si>
  <si>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</si>
  <si>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</si>
  <si>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</si>
  <si>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</si>
  <si>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</si>
  <si>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</si>
  <si>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</si>
  <si>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</si>
  <si>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</si>
  <si>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</si>
  <si>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</si>
  <si>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</si>
  <si>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</si>
  <si>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</si>
  <si>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</si>
  <si>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</si>
  <si>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</si>
  <si>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</si>
  <si>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</si>
  <si>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</si>
  <si>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</si>
  <si>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</si>
  <si>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</si>
  <si>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</si>
  <si>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</si>
  <si>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</si>
  <si>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</si>
  <si>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</si>
  <si>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</si>
  <si>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</si>
  <si>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</si>
  <si>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</si>
  <si>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</si>
  <si>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</si>
  <si>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</si>
  <si>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</si>
  <si>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</si>
  <si>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</si>
  <si>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</si>
  <si>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</si>
  <si>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</si>
  <si>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</si>
  <si>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</si>
  <si>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</si>
  <si>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</si>
  <si>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</si>
  <si>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</si>
  <si>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</si>
  <si>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</si>
  <si>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</si>
  <si>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</si>
  <si>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</si>
  <si>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</si>
  <si>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</si>
  <si>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</si>
  <si>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</si>
  <si>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</si>
  <si>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</si>
  <si>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</si>
  <si>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</si>
  <si>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</si>
  <si>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</si>
  <si>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El SIT de la Atesta en proceso de construcción y mejoramiento.Por la limitación de recursos, alto número de frentes a atender y a la dinámica de los procesos de la ANT, hay módulos y flujos de proceso que aún no están construidos y otros deben mejorar.Se realizó diagnóstico y priorización en conjunto con las áreas misionales, para enfocar los esfuerzos según disponibilidad de recursos.</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</si>
  <si>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</si>
  <si>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</si>
  <si>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</si>
  <si>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</si>
  <si>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</si>
  <si>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</si>
  <si>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</si>
  <si>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</si>
  <si>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</si>
  <si>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</si>
  <si>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</si>
  <si>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</si>
  <si>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</si>
  <si>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</si>
  <si>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</si>
  <si>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</si>
  <si>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</si>
  <si>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</si>
  <si>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</si>
  <si>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</si>
  <si>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</si>
  <si>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</si>
  <si>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</si>
  <si>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</si>
  <si>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</si>
  <si>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</si>
  <si>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</si>
  <si>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</si>
  <si>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</si>
  <si>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</si>
  <si>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</si>
  <si>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</si>
  <si>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</si>
  <si>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</si>
  <si>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</si>
  <si>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</si>
  <si>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</si>
  <si>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</si>
  <si>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</si>
  <si>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</si>
  <si>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</si>
  <si>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</si>
  <si>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</si>
  <si>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</si>
  <si>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</si>
  <si>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</si>
  <si>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</si>
  <si>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</si>
  <si>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</si>
  <si>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</si>
  <si>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</si>
  <si>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</si>
  <si>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</si>
  <si>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</si>
  <si>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</si>
  <si>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</si>
  <si>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</si>
  <si>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</si>
  <si>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</si>
  <si>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</si>
  <si>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</si>
  <si>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</si>
  <si>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</si>
  <si>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</si>
  <si>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</si>
  <si>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</si>
  <si>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</si>
  <si>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</si>
  <si>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</si>
  <si>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</si>
  <si>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</si>
  <si>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</si>
  <si>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</si>
  <si>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</si>
  <si>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</si>
  <si>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</si>
  <si>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</si>
  <si>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</si>
  <si>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</si>
  <si>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</si>
  <si>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</si>
  <si>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</si>
  <si>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</si>
  <si>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</si>
  <si>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</si>
  <si>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</si>
  <si>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</si>
  <si>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</si>
  <si>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</si>
  <si>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</si>
  <si>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</si>
  <si>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</si>
  <si>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</si>
  <si>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</si>
  <si>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</si>
  <si>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</si>
  <si>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</si>
  <si>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</si>
  <si>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</si>
  <si>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</si>
  <si>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</si>
  <si>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</si>
  <si>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</si>
  <si>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</si>
  <si>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</si>
  <si>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</si>
  <si>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</si>
  <si>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</si>
  <si>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</si>
  <si>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</si>
  <si>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</si>
  <si>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</si>
  <si>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</si>
  <si>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</si>
  <si>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</si>
  <si>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</si>
  <si>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</si>
  <si>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</si>
  <si>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</si>
  <si>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</si>
  <si>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</si>
  <si>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</si>
  <si>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</si>
  <si>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</si>
  <si>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</si>
  <si>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</si>
  <si>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</si>
  <si>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</si>
  <si>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</si>
  <si>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r>
      <rPr>
        <b/>
        <sz val="11"/>
        <color theme="1"/>
        <rFont val="Arial Narrow"/>
        <family val="2"/>
      </rPr>
      <t>28/08/2020.</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Narrow"/>
        <family val="2"/>
      </rPr>
      <t>21/10/2020.</t>
    </r>
    <r>
      <rPr>
        <sz val="11"/>
        <color theme="1"/>
        <rFont val="Arial Narrow"/>
        <family val="2"/>
      </rPr>
      <t xml:space="preserve"> En concordancia con los avances evidenciados por la Oficina de Control Interno en la AME-265, a continuación se relacionan los memorando de traslado observados: 
</t>
    </r>
    <r>
      <rPr>
        <b/>
        <sz val="11"/>
        <color theme="1"/>
        <rFont val="Arial Narrow"/>
        <family val="2"/>
      </rPr>
      <t xml:space="preserve">
Predio Villa Diana,</t>
    </r>
    <r>
      <rPr>
        <sz val="11"/>
        <color theme="1"/>
        <rFont val="Arial Narrow"/>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Narrow"/>
        <family val="2"/>
      </rPr>
      <t>Predio La Calera</t>
    </r>
    <r>
      <rPr>
        <sz val="11"/>
        <color theme="1"/>
        <rFont val="Arial Narrow"/>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Narrow"/>
        <family val="2"/>
      </rPr>
      <t>Predio Santa Inés</t>
    </r>
    <r>
      <rPr>
        <sz val="11"/>
        <color theme="1"/>
        <rFont val="Arial Narrow"/>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</si>
  <si>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Narrow"/>
        <family val="2"/>
      </rPr>
      <t xml:space="preserve">19/10/2020. </t>
    </r>
    <r>
      <rPr>
        <sz val="11"/>
        <color theme="1"/>
        <rFont val="Arial Narrow"/>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Guarana (Sucre), Puerto Gaitán (Meta), Lebrija (Santander) y Topaipí (Cundinamarca).
La acción de mejora se encuentra en términos para su ejecución, siendo el mes de agosto del 2021 el definido para su cierre.</t>
    </r>
  </si>
  <si>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</si>
  <si>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Observaciones a los avances de gestión y/o cumplimiento reportados
Oficina de Control Interno
IV Trimestre 2020</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</si>
  <si>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</si>
  <si>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</si>
  <si>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</si>
  <si>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</si>
  <si>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</si>
  <si>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</si>
  <si>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Acta de la sesíon del Comité Institucional de Coordinación de Control Interno realizada el 12/02/2020 .</t>
  </si>
  <si>
    <t xml:space="preserve">Reporte de la gestión y/o cumplimiento de las acciones de mejora continua
Respondable de Ejecución
IV Trimestre del 2020
</t>
  </si>
  <si>
    <r>
      <rPr>
        <b/>
        <sz val="11"/>
        <color rgb="FF000000"/>
        <rFont val="Arial Narrow"/>
        <family val="2"/>
      </rPr>
      <t>Acción Ejecutada,</t>
    </r>
    <r>
      <rPr>
        <sz val="11"/>
        <color rgb="FF000000"/>
        <rFont val="Arial Narrow"/>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</si>
  <si>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Acción Ejecutada</t>
    </r>
    <r>
      <rPr>
        <sz val="11"/>
        <color rgb="FF000000"/>
        <rFont val="Arial Narrow"/>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</si>
  <si>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 xml:space="preserve">Actividad en gestión: </t>
    </r>
    <r>
      <rPr>
        <sz val="11"/>
        <color rgb="FF000000"/>
        <rFont val="Arial Narrow"/>
        <family val="2"/>
      </rPr>
      <t>la Subdirección de Asuntos Étnicos se encuentra analizando el infome de caracterización realizado en diciembre de 2020.</t>
    </r>
  </si>
  <si>
    <r>
      <rPr>
        <b/>
        <sz val="11"/>
        <color rgb="FF000000"/>
        <rFont val="Arial Narrow"/>
        <family val="2"/>
      </rPr>
      <t>Actividad en gestión:</t>
    </r>
    <r>
      <rPr>
        <sz val="11"/>
        <color rgb="FF000000"/>
        <rFont val="Arial Narrow"/>
        <family val="2"/>
      </rPr>
      <t xml:space="preserve"> la Subdirección de Asuntos Étnicos se encuentra analizando el infome de caracterización realizado en diciembre de 2020.</t>
    </r>
  </si>
  <si>
    <r>
      <rPr>
        <b/>
        <sz val="11"/>
        <color theme="1"/>
        <rFont val="Arial Narrow"/>
        <family val="2"/>
      </rPr>
      <t>Acción ejecutada:</t>
    </r>
    <r>
      <rPr>
        <sz val="11"/>
        <color theme="1"/>
        <rFont val="Arial Narrow"/>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</si>
  <si>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t>Actividad con fecha de vencimiento el 31/07/2021.</t>
  </si>
  <si>
    <r>
      <rPr>
        <b/>
        <sz val="11"/>
        <color theme="1"/>
        <rFont val="Arial Narrow"/>
        <family val="2"/>
      </rPr>
      <t>Actividad con solicitud de ampliación fecha de cumplimiento:</t>
    </r>
    <r>
      <rPr>
        <sz val="11"/>
        <color theme="1"/>
        <rFont val="Arial Narrow"/>
        <family val="2"/>
      </rPr>
      <t xml:space="preserve"> a través de memorando 20205000313893 del 18/12/2020 se solicitó ampliación para la fecha de cumplimiento, se anexa memorando para soporte.</t>
    </r>
  </si>
  <si>
    <t>En gestión, se están verificando los ajustes en el procedimiento para proceder a la actualización en el formato de calidad.</t>
  </si>
  <si>
    <t>Vence el 11/Noviembre/2021.</t>
  </si>
  <si>
    <t>Acción ejcutada, se anexan las fichas, base de datos e informe respectivo.</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</si>
  <si>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</si>
  <si>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</si>
  <si>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</si>
  <si>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</si>
  <si>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</si>
  <si>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</si>
  <si>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r>
      <t xml:space="preserve">Acción Ejecutada: se anexan siete (07) actas de reuniones con la URT en el marco de la priorización de casos, en las cuales se enuncia los asistentes a las mismas:
1. </t>
    </r>
    <r>
      <rPr>
        <b/>
        <sz val="11"/>
        <color theme="1"/>
        <rFont val="Arial Narrow"/>
        <family val="2"/>
      </rPr>
      <t>22012020:</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Narrow"/>
        <family val="2"/>
      </rPr>
      <t xml:space="preserve">10032020: </t>
    </r>
    <r>
      <rPr>
        <sz val="11"/>
        <color theme="1"/>
        <rFont val="Arial Narrow"/>
        <family val="2"/>
      </rPr>
      <t xml:space="preserve">Reunión protocolo de articulación entre ANT-URT.
3. </t>
    </r>
    <r>
      <rPr>
        <b/>
        <sz val="11"/>
        <color theme="1"/>
        <rFont val="Arial Narrow"/>
        <family val="2"/>
      </rPr>
      <t xml:space="preserve">16042020: </t>
    </r>
    <r>
      <rPr>
        <sz val="11"/>
        <color theme="1"/>
        <rFont val="Arial Narrow"/>
        <family val="2"/>
      </rPr>
      <t xml:space="preserve">primera sesión de la mesa de Articulación en Asuntos Étnicos (MAAE) de la ANT y la URT.
4. </t>
    </r>
    <r>
      <rPr>
        <b/>
        <sz val="11"/>
        <color theme="1"/>
        <rFont val="Arial Narrow"/>
        <family val="2"/>
      </rPr>
      <t xml:space="preserve">16062020: </t>
    </r>
    <r>
      <rPr>
        <sz val="11"/>
        <color theme="1"/>
        <rFont val="Arial Narrow"/>
        <family val="2"/>
      </rPr>
      <t xml:space="preserve">Correspondiente a la reunión de la etapa administrativa del Consejo Comunitario Zanjón de Garrapatero.
5. </t>
    </r>
    <r>
      <rPr>
        <b/>
        <sz val="11"/>
        <color theme="1"/>
        <rFont val="Arial Narrow"/>
        <family val="2"/>
      </rPr>
      <t xml:space="preserve">30072020: </t>
    </r>
    <r>
      <rPr>
        <sz val="11"/>
        <color theme="1"/>
        <rFont val="Arial Narrow"/>
        <family val="2"/>
      </rPr>
      <t xml:space="preserve">primera sesión de seguimiento a la mesa de articulación en Asuntos Étnicos (MAAE) de la ANT y URT.
6. </t>
    </r>
    <r>
      <rPr>
        <b/>
        <sz val="11"/>
        <color theme="1"/>
        <rFont val="Arial Narrow"/>
        <family val="2"/>
      </rPr>
      <t xml:space="preserve">10082020: </t>
    </r>
    <r>
      <rPr>
        <sz val="11"/>
        <color theme="1"/>
        <rFont val="Arial Narrow"/>
        <family val="2"/>
      </rPr>
      <t xml:space="preserve">Mesa Bilateral Unidad de Agencia Nacional de Tierras – Restitución de Tierras, Cumplimiento ruta étnica de protección
Art. 150 Decreto Ley 4633 de 2011.
7. </t>
    </r>
    <r>
      <rPr>
        <b/>
        <sz val="11"/>
        <color theme="1"/>
        <rFont val="Arial Narrow"/>
        <family val="2"/>
      </rPr>
      <t xml:space="preserve">21092020:  </t>
    </r>
    <r>
      <rPr>
        <sz val="11"/>
        <color theme="1"/>
        <rFont val="Arial Narrow"/>
        <family val="2"/>
      </rPr>
      <t>Reunión articulación ANT-UAERTD: Comunidad Irocobingkayra del Pueblo Barí.</t>
    </r>
  </si>
  <si>
    <t>Actividad en gestión: para concretar esta acción de mejora es indispensable tener respuesta del concepto jurídico solicitado a la Oficina Jurídica, el cual a la fecha no se han pronunciado, se anexa soporte de gestión frente a la acción de mejora.</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</si>
  <si>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Berlin.
Memorando 20205000281473 del 24/Nov/2020 Predio Corralitos
</t>
  </si>
  <si>
    <r>
      <rPr>
        <b/>
        <sz val="11"/>
        <color theme="1"/>
        <rFont val="Arial Narrow"/>
        <family val="2"/>
      </rPr>
      <t>Acción Ejecutada</t>
    </r>
    <r>
      <rPr>
        <sz val="11"/>
        <color theme="1"/>
        <rFont val="Arial Narrow"/>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</si>
  <si>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t>En gestión: antes del 29/01/2021 se allegaran todos los informes realizados.</t>
  </si>
  <si>
    <t>Actividad en gestión: vence en Enero del 2021.</t>
  </si>
  <si>
    <r>
      <rPr>
        <b/>
        <sz val="11"/>
        <color theme="1"/>
        <rFont val="Arial Narrow"/>
        <family val="2"/>
      </rPr>
      <t xml:space="preserve">22/10/2020. </t>
    </r>
    <r>
      <rPr>
        <sz val="11"/>
        <color theme="1"/>
        <rFont val="Arial Narrow"/>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</si>
  <si>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Narrow"/>
        <family val="2"/>
      </rPr>
      <t>Actividad en gestión:</t>
    </r>
    <r>
      <rPr>
        <sz val="11"/>
        <color theme="1"/>
        <rFont val="Arial Narrow"/>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</si>
  <si>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Narrow"/>
        <family val="2"/>
      </rPr>
      <t xml:space="preserve">20/08/2020. </t>
    </r>
    <r>
      <rPr>
        <sz val="11"/>
        <color theme="1"/>
        <rFont val="Arial Narrow"/>
        <family val="2"/>
      </rPr>
      <t xml:space="preserve">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
</t>
    </r>
    <r>
      <rPr>
        <b/>
        <sz val="11"/>
        <color theme="1"/>
        <rFont val="Arial Narrow"/>
        <family val="2"/>
      </rPr>
      <t xml:space="preserve">
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</si>
  <si>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theme="1"/>
        <rFont val="Arial Narrow"/>
        <family val="2"/>
      </rPr>
      <t>06/01/2021.</t>
    </r>
    <r>
      <rPr>
        <sz val="11"/>
        <color theme="1"/>
        <rFont val="Arial Narrow"/>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</si>
  <si>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</si>
  <si>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Narrow"/>
        <family val="2"/>
      </rPr>
      <t>Acción en proceso de ampliación:</t>
    </r>
    <r>
      <rPr>
        <sz val="11"/>
        <color theme="1"/>
        <rFont val="Arial Narrow"/>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</si>
  <si>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</si>
  <si>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</si>
  <si>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</si>
  <si>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acapite del procedimiento competitivo.
ADQBS-I-002 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</si>
  <si>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Actividad en terminos para su ejecución </t>
  </si>
  <si>
    <r>
      <rPr>
        <b/>
        <sz val="11"/>
        <color theme="1"/>
        <rFont val="Arial Narrow"/>
        <family val="2"/>
      </rPr>
      <t>15/01/2021.</t>
    </r>
    <r>
      <rPr>
        <sz val="11"/>
        <color theme="1"/>
        <rFont val="Arial Narrow"/>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</si>
  <si>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</si>
  <si>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Actividad en terminos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</si>
  <si>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terminos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</si>
  <si>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</si>
  <si>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Actividad en terminos para su ejecución. 
Se presentará avance en la presentación de la información en el seguimiento al plan de mejoramiento del siguiente trimestre de la vigencia 2021. </t>
  </si>
  <si>
    <r>
      <rPr>
        <b/>
        <sz val="11"/>
        <color theme="1"/>
        <rFont val="Arial Narrow"/>
        <family val="2"/>
      </rPr>
      <t xml:space="preserve">27/08/2020. </t>
    </r>
    <r>
      <rPr>
        <sz val="11"/>
        <color theme="1"/>
        <rFont val="Arial Narrow"/>
        <family val="2"/>
      </rPr>
      <t xml:space="preserve"> 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</si>
  <si>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</si>
  <si>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</si>
  <si>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t xml:space="preserve">Presentar al Comité de contratación los pronunciamientos emitidos por </t>
    </r>
    <r>
      <rPr>
        <b/>
        <sz val="11"/>
        <rFont val="Arial Narrow"/>
        <family val="2"/>
      </rPr>
      <t>Colombia Compra Eficiente,</t>
    </r>
    <r>
      <rPr>
        <sz val="11"/>
        <rFont val="Arial Narrow"/>
        <family val="2"/>
      </rPr>
      <t xml:space="preserve"> la Sala de Consulta y Servicio Civil del Consejo de Estado, el cooperante internacional y la</t>
    </r>
    <r>
      <rPr>
        <b/>
        <sz val="11"/>
        <rFont val="Arial Narrow"/>
        <family val="2"/>
      </rPr>
      <t xml:space="preserve"> Oficina Jurídica </t>
    </r>
  </si>
  <si>
    <r>
      <rPr>
        <b/>
        <sz val="11"/>
        <color theme="1"/>
        <rFont val="Arial Narrow"/>
        <family val="2"/>
      </rPr>
      <t xml:space="preserve">15/01/2021. </t>
    </r>
    <r>
      <rPr>
        <sz val="11"/>
        <color theme="1"/>
        <rFont val="Arial Narrow"/>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</si>
  <si>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Narrow"/>
        <family val="2"/>
      </rPr>
      <t xml:space="preserve">15/01/2021. </t>
    </r>
    <r>
      <rPr>
        <sz val="11"/>
        <color theme="1"/>
        <rFont val="Arial Narrow"/>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</si>
  <si>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t xml:space="preserve">Se adelantaron las gestiones pertinentes entre la Secretaría General, Subdirección Administrativa y Financiera y Dirección de Acceso a Tierras, que permieron expedir la Resolución 23374 de 2020 que modifica las Resoluciones 291 de 2017 y 2203 de 2018 que reglamentan el Comité del Fondo de Tierras para la Reforma Rural Integral del Decreto 902 de 2017. Se adjunta como evidencia la Resolución en mención. </t>
  </si>
  <si>
    <t xml:space="preserve">La Subdirección Administrativa y Financiera de acuerdo remite el Manual de Políticas contables actualizado, así como los documentos que soportan la socialización realizada. </t>
  </si>
  <si>
    <t xml:space="preserve">La Subdirección Administrativa y  Financiera mediante la circular No. 27 CIERRE VIGENCIA FISCAL 2020 – INICIO VIGENCIA 2021, da a concocer  los lineamientos y cronogramas que se establezcan para el reporte de la información de los Estados Financieros y las notas que sean requeridas a los mismos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</si>
  <si>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</si>
  <si>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</si>
  <si>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</si>
  <si>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</si>
  <si>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</si>
  <si>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</si>
  <si>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</si>
  <si>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r>
      <rPr>
        <b/>
        <sz val="11"/>
        <color theme="1"/>
        <rFont val="Arial Narrow"/>
        <family val="2"/>
      </rPr>
      <t xml:space="preserve">15/01/2021. </t>
    </r>
    <r>
      <rPr>
        <sz val="11"/>
        <color theme="1"/>
        <rFont val="Arial Narrow"/>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</si>
  <si>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</si>
  <si>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</si>
  <si>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</si>
  <si>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</si>
  <si>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r>
      <rPr>
        <b/>
        <sz val="11"/>
        <color theme="1"/>
        <rFont val="Arial Narrow"/>
        <family val="2"/>
      </rPr>
      <t xml:space="preserve">19/01/2021. </t>
    </r>
    <r>
      <rPr>
        <sz val="11"/>
        <color theme="1"/>
        <rFont val="Arial Narrow"/>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Narrow"/>
        <family val="2"/>
      </rPr>
      <t>CIERRE VIGENCIA 2020:</t>
    </r>
    <r>
      <rPr>
        <sz val="11"/>
        <color theme="1"/>
        <rFont val="Arial Narrow"/>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Narrow"/>
        <family val="2"/>
      </rPr>
      <t xml:space="preserve">INICIO VIGENCIA 2021:
</t>
    </r>
    <r>
      <rPr>
        <sz val="11"/>
        <color theme="1"/>
        <rFont val="Arial Narrow"/>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</si>
  <si>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theme="1"/>
        <rFont val="Arial Narrow"/>
        <family val="2"/>
      </rPr>
      <t xml:space="preserve">19/01/2021. </t>
    </r>
    <r>
      <rPr>
        <sz val="11"/>
        <color theme="1"/>
        <rFont val="Arial Narrow"/>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</si>
  <si>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Narrow"/>
        <family val="2"/>
      </rPr>
      <t xml:space="preserve">19/01/2021. </t>
    </r>
    <r>
      <rPr>
        <sz val="11"/>
        <color theme="1"/>
        <rFont val="Arial Narrow"/>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</si>
  <si>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15/01/2021. </t>
    </r>
    <r>
      <rPr>
        <sz val="11"/>
        <color theme="1"/>
        <rFont val="Arial Narrow"/>
        <family val="2"/>
      </rPr>
      <t xml:space="preserve">La Secretaría General suministró los siguientes documentos: 
</t>
    </r>
    <r>
      <rPr>
        <b/>
        <sz val="11"/>
        <color theme="1"/>
        <rFont val="Arial Narrow"/>
        <family val="2"/>
      </rPr>
      <t>Instructivo ADQBS-I-002 Manual de Supervisión versión 2 del 31/12/2020</t>
    </r>
    <r>
      <rPr>
        <sz val="11"/>
        <color theme="1"/>
        <rFont val="Arial Narrow"/>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http://intranet.agenciadetierras.gov.co/wp-content/uploads/2020/12/ADQBS-I-002-MANUAL-DE-SUPERVISI%C3%93N-V2.-.pdf
</t>
    </r>
    <r>
      <rPr>
        <b/>
        <sz val="11"/>
        <rFont val="Arial Narrow"/>
        <family val="2"/>
      </rPr>
      <t>Instructivo ADQBS-I-001 MANUAL DE CONTRATACIÓN, versión 4 del 31/12/2020</t>
    </r>
    <r>
      <rPr>
        <sz val="11"/>
        <rFont val="Arial Narrow"/>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http://intranet.agenciadetierras.gov.co/wp-content/uploads/2020/12/ADQBS-I-001-MANUAL-DE-CONTRATACI%C3%93N-V-4.-..pdf  </t>
    </r>
    <r>
      <rPr>
        <sz val="11"/>
        <rFont val="Arial Narrow"/>
        <family val="2"/>
      </rPr>
      <t xml:space="preserve">así como, en la página web institucional en el enlace </t>
    </r>
    <r>
      <rPr>
        <sz val="11"/>
        <color rgb="FF0070C0"/>
        <rFont val="Arial Narrow"/>
        <family val="2"/>
      </rPr>
      <t>https://www.agenciadetierras.gov.co/planeacion-control-y-gestion/contratacion/manual-de-contratacion/</t>
    </r>
    <r>
      <rPr>
        <sz val="11"/>
        <color theme="1"/>
        <rFont val="Arial Narrow"/>
        <family val="2"/>
      </rPr>
      <t xml:space="preserve">
</t>
    </r>
    <r>
      <rPr>
        <b/>
        <sz val="11"/>
        <color theme="1"/>
        <rFont val="Arial Narrow"/>
        <family val="2"/>
      </rPr>
      <t>Procedimiento ADQBS-P-008 Licitación Pública, versión 1 del 31/12/2020</t>
    </r>
    <r>
      <rPr>
        <sz val="11"/>
        <color theme="1"/>
        <rFont val="Arial Narrow"/>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http://intranet.agenciadetierras.gov.co/wp-content/uploads/2020/12/ADQBS-P-008-PROCEDIMIENTO-LICITACION-P%C3%9ABLICA-V1.-1-1.pdf
</t>
    </r>
    <r>
      <rPr>
        <sz val="11"/>
        <color theme="1"/>
        <rFont val="Arial Narrow"/>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</si>
  <si>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19/01/2021.  </t>
    </r>
    <r>
      <rPr>
        <sz val="11"/>
        <color theme="1"/>
        <rFont val="Arial Narrow"/>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Narrow"/>
        <family val="2"/>
      </rPr>
      <t xml:space="preserve">
19/10/2020. </t>
    </r>
    <r>
      <rPr>
        <sz val="11"/>
        <color theme="1"/>
        <rFont val="Arial Narrow"/>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</si>
  <si>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color theme="1"/>
        <rFont val="Arial Narrow"/>
        <family val="2"/>
      </rPr>
      <t>19/01/2021.</t>
    </r>
    <r>
      <rPr>
        <sz val="11"/>
        <color theme="1"/>
        <rFont val="Arial Narrow"/>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</si>
  <si>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Narrow"/>
        <family val="2"/>
      </rPr>
      <t xml:space="preserve">a. Por compra: </t>
    </r>
    <r>
      <rPr>
        <sz val="11"/>
        <color theme="1"/>
        <rFont val="Arial Narrow"/>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Narrow"/>
        <family val="2"/>
      </rPr>
      <t xml:space="preserve">b. Por trasferencia: </t>
    </r>
    <r>
      <rPr>
        <sz val="11"/>
        <color theme="1"/>
        <rFont val="Arial Narrow"/>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Narrow"/>
        <family val="2"/>
      </rPr>
      <t xml:space="preserve">c. Por otros conceptos: </t>
    </r>
    <r>
      <rPr>
        <sz val="11"/>
        <color theme="1"/>
        <rFont val="Arial Narrow"/>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Narrow"/>
        <family val="2"/>
      </rPr>
      <t xml:space="preserve">http://intranet.agenciadetierras.gov.co/wp-content/uploads/2020/12/GEFIN-I-001-MANUAL-DE-POLITICAS-CONTABLES-versi%C3%B3n-5-.pdf
</t>
    </r>
    <r>
      <rPr>
        <sz val="11"/>
        <rFont val="Arial Narrow"/>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</si>
  <si>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</si>
  <si>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rPr>
        <b/>
        <sz val="11"/>
        <color theme="1"/>
        <rFont val="Arial Narrow"/>
        <family val="2"/>
      </rPr>
      <t>15/01/2021.</t>
    </r>
    <r>
      <rPr>
        <sz val="11"/>
        <color theme="1"/>
        <rFont val="Arial Narrow"/>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Narrow"/>
        <family val="2"/>
      </rPr>
      <t xml:space="preserve"> http://intranet.agenciadetierras.gov.co/wp-content/uploads/2020/12/ADQBS-I-002-MANUAL-DE-SUPERVISI%C3%93N-V2.-.pdf</t>
    </r>
    <r>
      <rPr>
        <sz val="11"/>
        <color theme="1"/>
        <rFont val="Arial Narrow"/>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</si>
  <si>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Narrow"/>
        <family val="2"/>
      </rPr>
      <t>Evidencia:</t>
    </r>
    <r>
      <rPr>
        <sz val="11"/>
        <color theme="1"/>
        <rFont val="Arial Narrow"/>
        <family val="2"/>
      </rPr>
      <t xml:space="preserve">
https://agenciadetierras-my.sharepoint.com/:f:/g/personal/leidy_zuniga_agenciadetierras_gov_co/EvIZRymbLsZEo2gPZzJgdIkB_RejqD5BJV2IvAnzcf59WQ?e=0LnAcD</t>
    </r>
  </si>
  <si>
    <t>Se realizaron socializaciones en noviembre y diciembre en 3 municipios el seguimiento se realizará a partir del año 2021</t>
  </si>
  <si>
    <r>
      <rPr>
        <b/>
        <sz val="11"/>
        <color theme="1"/>
        <rFont val="Arial Narrow"/>
        <family val="2"/>
      </rPr>
      <t>Convenio 951 de 2017 ANT PNUD:</t>
    </r>
    <r>
      <rPr>
        <sz val="11"/>
        <color theme="1"/>
        <rFont val="Arial Narrow"/>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Narrow"/>
        <family val="2"/>
      </rPr>
      <t>Convenio 986 de 2017 suscrito entre la ANT y la OIM:</t>
    </r>
    <r>
      <rPr>
        <sz val="11"/>
        <color theme="1"/>
        <rFont val="Arial Narrow"/>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Narrow"/>
        <family val="2"/>
      </rPr>
      <t xml:space="preserve">Ver evidencias en el siguiente link: </t>
    </r>
    <r>
      <rPr>
        <sz val="11"/>
        <color theme="1"/>
        <rFont val="Arial Narrow"/>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</si>
  <si>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Narrow"/>
        <family val="2"/>
      </rPr>
      <t xml:space="preserve">Convenio 1278 de 2017 ANT FAO: 
</t>
    </r>
    <r>
      <rPr>
        <sz val="11"/>
        <color theme="1"/>
        <rFont val="Arial Narrow"/>
        <family val="2"/>
      </rPr>
      <t xml:space="preserve">
Se han realizado a corte 23/12/2020 tres mesas para el convenio en el trimestre octubre a diciembre, estaba pendiente de formalizar la del mes de septiembre. </t>
    </r>
    <r>
      <rPr>
        <b/>
        <sz val="11"/>
        <color theme="1"/>
        <rFont val="Arial Narrow"/>
        <family val="2"/>
      </rPr>
      <t xml:space="preserve">Ver seguimiento a través de los siguientes anexos, en el link </t>
    </r>
    <r>
      <rPr>
        <sz val="11"/>
        <color theme="1"/>
        <rFont val="Arial Narrow"/>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</si>
  <si>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Narrow"/>
        <family val="2"/>
      </rPr>
      <t>Ver evidencias en el siguiente link:</t>
    </r>
    <r>
      <rPr>
        <sz val="11"/>
        <color theme="1"/>
        <rFont val="Arial Narrow"/>
        <family val="2"/>
      </rPr>
      <t xml:space="preserve">
https://agenciadetierras-my.sharepoint.com/:f:/g/personal/leidy_zuniga_agenciadetierras_gov_co/Eqp5YAWyWD9Fg3zUlalJhrYBDAnzjTFpD8SLxRH0Kg6Awg?e=ZcUWCG</t>
    </r>
  </si>
  <si>
    <t>Inicia seguimiento el 01/02/2021</t>
  </si>
  <si>
    <t>Inicia seguimiento el 03/01/2022</t>
  </si>
  <si>
    <t xml:space="preserve">Se diseñó herramienta en BI en el cual se alimenta la información mensualmente para realizar seguimiento de ejecución operativa y financira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</si>
  <si>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rPr>
        <b/>
        <sz val="11"/>
        <color theme="1"/>
        <rFont val="Arial Narrow"/>
        <family val="2"/>
      </rPr>
      <t xml:space="preserve">19/10/2020. </t>
    </r>
    <r>
      <rPr>
        <sz val="11"/>
        <color theme="1"/>
        <rFont val="Arial Narrow"/>
        <family val="2"/>
      </rPr>
      <t xml:space="preserve">La Dirección de Ordenamiento Social de la propiedad allegó soportes relacionados con:
</t>
    </r>
    <r>
      <rPr>
        <b/>
        <sz val="11"/>
        <color theme="1"/>
        <rFont val="Arial Narrow"/>
        <family val="2"/>
      </rPr>
      <t>Acta mesa financiera del 23/07/2020</t>
    </r>
    <r>
      <rPr>
        <sz val="11"/>
        <color theme="1"/>
        <rFont val="Arial Narrow"/>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Narrow"/>
        <family val="2"/>
      </rPr>
      <t>Acta mesa financiera del 28/08/2020</t>
    </r>
    <r>
      <rPr>
        <sz val="11"/>
        <color theme="1"/>
        <rFont val="Arial Narrow"/>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Narrow"/>
        <family val="2"/>
      </rPr>
      <t>Acta mesa financiera del 28/08/2020</t>
    </r>
    <r>
      <rPr>
        <sz val="11"/>
        <color theme="1"/>
        <rFont val="Arial Narrow"/>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</si>
  <si>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t xml:space="preserve">Realizar reuniones de socialización con los 10 municipios que cuentan planes de Ordenamientos Social cuya implementación se encuentra suspendida o no ha iniciado
</t>
    </r>
    <r>
      <rPr>
        <b/>
        <sz val="11"/>
        <color rgb="FF000000"/>
        <rFont val="Arial Narrow"/>
        <family val="2"/>
      </rPr>
      <t>Resolución 6060 de 2018 suspención 7 POSP</t>
    </r>
    <r>
      <rPr>
        <sz val="11"/>
        <color rgb="FF000000"/>
        <rFont val="Arial Narrow"/>
        <family val="2"/>
      </rPr>
      <t xml:space="preserve"> Municipios de  Ituango, Cáceres, Guaranda, Puerto Gaitan, Lebrija, Topapipí, Sancarlos.
</t>
    </r>
    <r>
      <rPr>
        <b/>
        <sz val="11"/>
        <color rgb="FF000000"/>
        <rFont val="Arial Narrow"/>
        <family val="2"/>
      </rPr>
      <t>ELABORACIÓN POSP (Aprobación)</t>
    </r>
    <r>
      <rPr>
        <sz val="11"/>
        <color rgb="FF000000"/>
        <rFont val="Arial Narrow"/>
        <family val="2"/>
      </rPr>
      <t xml:space="preserve">
Resoluión 2822 de 2018 Caimito
Resolución 4373 de 2018 San Marcos
Resolución 2820 de 2018 Tarazá
Resolución 2821 de 2018 Valdivia
</t>
    </r>
    <r>
      <rPr>
        <b/>
        <sz val="11"/>
        <color rgb="FF000000"/>
        <rFont val="Arial Narrow"/>
        <family val="2"/>
      </rPr>
      <t>MODIFICACIÓN POSP</t>
    </r>
    <r>
      <rPr>
        <sz val="11"/>
        <color rgb="FF000000"/>
        <rFont val="Arial Narrow"/>
        <family val="2"/>
      </rPr>
      <t xml:space="preserve">
Resolución 4373 de 2018 Puerto Leguizamo
</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</si>
  <si>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Narrow"/>
        <family val="2"/>
      </rPr>
      <t xml:space="preserve">
1. Municipio Sucre- Sucre
</t>
    </r>
    <r>
      <rPr>
        <sz val="11"/>
        <color theme="1"/>
        <rFont val="Arial Narrow"/>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Narrow"/>
        <family val="2"/>
      </rPr>
      <t>2. Municipio San Marcos-Sucre</t>
    </r>
    <r>
      <rPr>
        <sz val="11"/>
        <color theme="1"/>
        <rFont val="Arial Narrow"/>
        <family val="2"/>
      </rPr>
      <t xml:space="preserve">
- Capacitación realizada el día jueves 10 de diciembre 
- Documentos allegados a la administración: Acta de la capacitación, Presentación y Copia Resolución No 4373  del 2018.
</t>
    </r>
    <r>
      <rPr>
        <b/>
        <sz val="11"/>
        <color theme="1"/>
        <rFont val="Arial Narrow"/>
        <family val="2"/>
      </rPr>
      <t xml:space="preserve">3. Municipio Majagual – Sucre
</t>
    </r>
    <r>
      <rPr>
        <sz val="11"/>
        <color theme="1"/>
        <rFont val="Arial Narrow"/>
        <family val="2"/>
      </rPr>
      <t xml:space="preserve">
- Capacitación realizada el día lunes 14 de diciembre 
-Documentos allegados a la administración: Acta de la capacitación, Presentación y Copia Resolución No  19617  del 2019
</t>
    </r>
    <r>
      <rPr>
        <b/>
        <sz val="11"/>
        <color theme="1"/>
        <rFont val="Arial Narrow"/>
        <family val="2"/>
      </rPr>
      <t xml:space="preserve">
4. Ayapel-Córdoba: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5. Guaranda-Sucre: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Evidencias: </t>
    </r>
    <r>
      <rPr>
        <sz val="11"/>
        <color theme="1"/>
        <rFont val="Arial Narrow"/>
        <family val="2"/>
      </rPr>
      <t xml:space="preserve">
https://agenciadetierras-my.sharepoint.com/:f:/g/personal/leidy_zuniga_agenciadetierras_gov_co/EszTPFAJ7j1CuALTpXgaBfoBVVfNjR1pmaaPCHF1jRRTmA?e=Bcb0w2
A continuación se presenta descripción de gestiones realizadas por parte de la DGOSP en nooviembre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año.Teléfono de contacto Giovanni: 313 2866386.
</t>
    </r>
    <r>
      <rPr>
        <b/>
        <sz val="11"/>
        <color theme="1"/>
        <rFont val="Arial Narrow"/>
        <family val="2"/>
      </rPr>
      <t xml:space="preserve">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</si>
  <si>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r>
      <rPr>
        <b/>
        <sz val="11"/>
        <color theme="1"/>
        <rFont val="Arial Narrow"/>
        <family val="2"/>
      </rPr>
      <t>20/01/2021.</t>
    </r>
    <r>
      <rPr>
        <sz val="11"/>
        <color theme="1"/>
        <rFont val="Arial Narrow"/>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</si>
  <si>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t xml:space="preserve">19/01/2021.  </t>
    </r>
    <r>
      <rPr>
        <sz val="11"/>
        <color theme="1"/>
        <rFont val="Arial Narrow"/>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Narrow"/>
        <family val="2"/>
      </rPr>
      <t xml:space="preserve">
</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Narrow"/>
        <family val="2"/>
      </rPr>
      <t xml:space="preserve">
</t>
    </r>
    <r>
      <rPr>
        <sz val="11"/>
        <color theme="1"/>
        <rFont val="Arial Narrow"/>
        <family val="2"/>
      </rPr>
      <t>La efectividad de la acción de mejora ejecutada, se realizará en concordancia con las actividades aprobadas en el Plan Anual de Auditorías que guarden correlación.</t>
    </r>
  </si>
  <si>
    <r>
      <rPr>
        <b/>
        <sz val="11"/>
        <color theme="1"/>
        <rFont val="Arial Narrow"/>
        <family val="2"/>
      </rPr>
      <t>20/01/2021</t>
    </r>
    <r>
      <rPr>
        <sz val="11"/>
        <color theme="1"/>
        <rFont val="Arial Narrow"/>
        <family val="2"/>
      </rPr>
      <t xml:space="preserve">. La Dirección de Ordenamiento Social de la propiedad allegó soportes relacionados con:
</t>
    </r>
    <r>
      <rPr>
        <b/>
        <sz val="11"/>
        <color theme="1"/>
        <rFont val="Arial Narrow"/>
        <family val="2"/>
      </rPr>
      <t xml:space="preserve">Acta mesa financiera del 24/09/2020 </t>
    </r>
    <r>
      <rPr>
        <sz val="11"/>
        <color theme="1"/>
        <rFont val="Arial Narrow"/>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Narrow"/>
        <family val="2"/>
      </rPr>
      <t>Acta mesa financiera del 26/10/2020</t>
    </r>
    <r>
      <rPr>
        <sz val="11"/>
        <color theme="1"/>
        <rFont val="Arial Narrow"/>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Narrow"/>
        <family val="2"/>
      </rPr>
      <t xml:space="preserve">Acta mesa financiera del 26/11/2020 </t>
    </r>
    <r>
      <rPr>
        <sz val="11"/>
        <color theme="1"/>
        <rFont val="Arial Narrow"/>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Narrow"/>
        <family val="2"/>
      </rPr>
      <t xml:space="preserve">Acta mesa financiera del 21/12/2020 </t>
    </r>
    <r>
      <rPr>
        <sz val="11"/>
        <color theme="1"/>
        <rFont val="Arial Narrow"/>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</si>
  <si>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t xml:space="preserve">Se adjunta el informe de implementación del procedimiento para ingreso de bienes de consumo, elaborado por el almacén. </t>
  </si>
  <si>
    <r>
      <rPr>
        <b/>
        <sz val="11"/>
        <color theme="1"/>
        <rFont val="Arial Narrow"/>
        <family val="2"/>
      </rPr>
      <t xml:space="preserve">15/01/2021. </t>
    </r>
    <r>
      <rPr>
        <sz val="11"/>
        <color theme="1"/>
        <rFont val="Arial Narrow"/>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</si>
  <si>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rPr>
        <b/>
        <sz val="11"/>
        <color theme="1"/>
        <rFont val="Arial Narrow"/>
        <family val="2"/>
      </rPr>
      <t xml:space="preserve">21/01/2021.  </t>
    </r>
    <r>
      <rPr>
        <sz val="11"/>
        <color theme="1"/>
        <rFont val="Arial Narrow"/>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</si>
  <si>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Narrow"/>
        <family val="2"/>
      </rPr>
      <t xml:space="preserve">19/10/2020. </t>
    </r>
    <r>
      <rPr>
        <sz val="11"/>
        <color theme="1"/>
        <rFont val="Arial Narrow"/>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</si>
  <si>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Narrow"/>
        <family val="2"/>
      </rPr>
      <t>29 de Diciembre de 2020</t>
    </r>
    <r>
      <rPr>
        <sz val="11"/>
        <color theme="1"/>
        <rFont val="Arial Narrow"/>
        <family val="2"/>
      </rPr>
      <t xml:space="preserve">
Para corte del 4 trimestree del año  2020 se  realizaron las siguientes acividades para dar cumplimiento a la Acción de mejora:
</t>
    </r>
    <r>
      <rPr>
        <b/>
        <sz val="11"/>
        <color theme="1"/>
        <rFont val="Arial Narrow"/>
        <family val="2"/>
      </rPr>
      <t>Parcelación Santa Ines:</t>
    </r>
    <r>
      <rPr>
        <sz val="11"/>
        <color theme="1"/>
        <rFont val="Arial Narrow"/>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activiadad queda cumplida
Finalmente se da cumplimiento a lo establecido en la acción de mejora y a la actividad descrita ,  por parte de la Subdirección de Acceso a Tierras en Zonas Focalizadas, en el marco del hallazgo para los predios en mención.</t>
    </r>
  </si>
  <si>
    <r>
      <t xml:space="preserve">29 de Diciembre de 2020
</t>
    </r>
    <r>
      <rPr>
        <sz val="11"/>
        <color theme="1"/>
        <rFont val="Arial Narrow"/>
        <family val="2"/>
      </rPr>
      <t xml:space="preserve">Para corte del 4 trimestree del año  2020 se  realizaron las siguientes acividades para dar cumplimiento a la Acción de mejora:
</t>
    </r>
    <r>
      <rPr>
        <b/>
        <sz val="11"/>
        <color theme="1"/>
        <rFont val="Arial Narrow"/>
        <family val="2"/>
      </rPr>
      <t xml:space="preserve">Parcelación Santa Ines: </t>
    </r>
    <r>
      <rPr>
        <sz val="11"/>
        <color theme="1"/>
        <rFont val="Arial Narrow"/>
        <family val="2"/>
      </rPr>
      <t>En cumplimiento  a la acción de mejora  se remite bajo memorando No.20204100281723, la solicitud de recuperación del predio a la Subdirección de Administración de tierras ( se anexa soporte).
Finalmente  se da cumplimiento a la Accion de mejora y a la activiadad establecida para los predios del hallazgo.</t>
    </r>
  </si>
  <si>
    <t>Se sostuvieron reuniones los  21 y 28 de diciembre de 2020 con la gobernación del Huila, la CAM y alcaldias muniicipales en las que se discutio la necesidad de una convocatoria nueva de compra de predios para analizar bajo las condiciones tecnicas definidas en el acuerdo. Para la cual por parte de la ANT fue remitido el dia 22 de diciembre  de 2020 a la gobernación el istado de predios juridicamente viables junto con los shapes para el analisis para la continuidad en el proceso de compra,  previa validación tecnica.</t>
  </si>
  <si>
    <r>
      <rPr>
        <b/>
        <sz val="11"/>
        <color theme="1"/>
        <rFont val="Arial Narrow"/>
        <family val="2"/>
      </rPr>
      <t>29 de diciembre de 2020</t>
    </r>
    <r>
      <rPr>
        <sz val="11"/>
        <color theme="1"/>
        <rFont val="Arial Narrow"/>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</si>
  <si>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Narrow"/>
        <family val="2"/>
      </rPr>
      <t xml:space="preserve">29 DE DICIEMBRE DE 2020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r>
      <rPr>
        <b/>
        <sz val="11"/>
        <color theme="1"/>
        <rFont val="Arial Narrow"/>
        <family val="2"/>
      </rPr>
      <t>.</t>
    </r>
  </si>
  <si>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</si>
  <si>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</si>
  <si>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</si>
  <si>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Narrow"/>
        <family val="2"/>
      </rPr>
      <t>Se anexa informe general de supervisión .</t>
    </r>
  </si>
  <si>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</si>
  <si>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</si>
  <si>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</si>
  <si>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</si>
  <si>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</si>
  <si>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</si>
  <si>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</si>
  <si>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</si>
  <si>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</si>
  <si>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</si>
  <si>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</si>
  <si>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El equipo de la Subdirección identificó, que de los predios ubicados en las Islas del rosario son 158, respecto de los cuales 60 tienen contrato vigente, razón por la  cual nos encontramos en etapa de suscripción de contrato, finalizando,  la cual se elaborárá el respectivo informe con la información depurada y el número real de predios sin contrato. En avance a lo reportado en el trimestre anterior se suscribieron 10 nuevos contratos, que ya se encuentran incluidos en  los 60 que se identifican como vigentes.</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</si>
  <si>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</si>
  <si>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aca registrada se reporta y anexa informe con la información actualizada.</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</si>
  <si>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</si>
  <si>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 xml:space="preserve">Dando cuntinuidad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</si>
  <si>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</si>
  <si>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</si>
  <si>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</si>
  <si>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</si>
  <si>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</si>
  <si>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</si>
  <si>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</si>
  <si>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</si>
  <si>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En articulación con la Unidad de Planificación Agropecuaria y el Ministerio de Agricultura y Desarrollo Rural se avanzo en la realización de mesas técnicas y jurídicas en el marco de la realización de la propuesta metodologica para el calculo de las Unidades Agrícolas Familiares.
Se cuenta con borrador de acto administrativo que contiene propuesta metodológica para el cálculo de las Unidades Agrícolas Familiares.</t>
  </si>
  <si>
    <t>Se da cumplimiento a la actividad. Procedimiento elaborado  y publicado en la INTRANET ANT  "ACCTI- P-020  PROCEDIMIENTO ÚNICO MUNICIPIOS FOCALIZADOS" . Dentro del procedimiento se encuentran establecidas la tareas para dar respuesta al hallazgo ( tarea  23).</t>
  </si>
  <si>
    <t>Con fecha  9 de diciembre de 2020,  bajo oficio con radicado  20204101326421, se remite a la  Vicepresidencia de Proyectos  de la Agencia de Desarrollo Rural, " 1.218 expedientes referentes a adjudicación de predios en el municipio de OvejasSucre, Decreto Ley 902 de 2017 , dondo cumplimiento a lo establecido en el  Artículo 73 del Decreto Ley 902 de 2017", dentro de la remisión se encuentran los FISO 9844, FISO 7735 y FISO 10208 y FISO 9335.</t>
  </si>
  <si>
    <t>Se da cumplimiento a la actividad. Procedimiento  elaborado  y publicado  en la INTRANET ANT  "ACCTI- P-020  PROCEDIMIENTO ÚNICO MUNICIPIOS FOCALIZADOS" . Dentro del procedimiento se encuentran establecidas la tareas para dar respuesta al hallazgo ( tarea  2 - tarea 5 ).</t>
  </si>
  <si>
    <t>Se da cumplimiento a la actividad  y unidad de medida. Memorando de traslado No. 20204100283293- Asunto ": Remisión por competencia expedientes tramitados en el municipio de Ovejas – Sucre." en   referencia el Fiso 11260 y los fisos 10929,11258,9447 y 11259.</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</si>
  <si>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</si>
  <si>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</si>
  <si>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</si>
  <si>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</si>
  <si>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r>
      <rPr>
        <b/>
        <sz val="11"/>
        <color theme="1"/>
        <rFont val="Arial Narrow"/>
        <family val="2"/>
      </rPr>
      <t xml:space="preserve">Actividad en gestión: </t>
    </r>
    <r>
      <rPr>
        <sz val="11"/>
        <color theme="1"/>
        <rFont val="Arial Narrow"/>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Narrow"/>
        <family val="2"/>
      </rPr>
      <t xml:space="preserve">DAT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</si>
  <si>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</si>
  <si>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</si>
  <si>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r>
      <t xml:space="preserve">HALLAZGO 2.3.1. Zonas de Reserva Campesina y Planes de desarrollo sostenible (ANT) </t>
    </r>
    <r>
      <rPr>
        <sz val="11"/>
        <color theme="1"/>
        <rFont val="Arial Narrow"/>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Narrow"/>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Narrow"/>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</si>
  <si>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Narrow"/>
        <family val="2"/>
      </rPr>
      <t xml:space="preserve">21/01/2021.  </t>
    </r>
    <r>
      <rPr>
        <sz val="11"/>
        <color theme="1"/>
        <rFont val="Arial Narrow"/>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</si>
  <si>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Narrow"/>
        <family val="2"/>
      </rPr>
      <t xml:space="preserve">21/01/2021.  </t>
    </r>
    <r>
      <rPr>
        <sz val="11"/>
        <color theme="1"/>
        <rFont val="Arial Narrow"/>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</si>
  <si>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</si>
  <si>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Narrow"/>
        <family val="2"/>
      </rPr>
      <t>21/01/2021.</t>
    </r>
    <r>
      <rPr>
        <sz val="11"/>
        <color theme="1"/>
        <rFont val="Arial Narrow"/>
        <family val="2"/>
      </rPr>
      <t xml:space="preserve"> La acción de mejora se encuentra planificada para ejecución del 2021/02/02 al 2023/02/02.</t>
    </r>
  </si>
  <si>
    <r>
      <rPr>
        <b/>
        <sz val="11"/>
        <color theme="1"/>
        <rFont val="Arial Narrow"/>
        <family val="2"/>
      </rPr>
      <t xml:space="preserve">21/01/2021. </t>
    </r>
    <r>
      <rPr>
        <sz val="11"/>
        <color theme="1"/>
        <rFont val="Arial Narrow"/>
        <family val="2"/>
      </rPr>
      <t>La acción de mejora se encuentra planificada para ejecución del 2021/02/02 al 2023/02/02.</t>
    </r>
  </si>
  <si>
    <r>
      <rPr>
        <b/>
        <sz val="11"/>
        <color theme="1"/>
        <rFont val="Arial Narrow"/>
        <family val="2"/>
      </rPr>
      <t xml:space="preserve">21/01/2021. </t>
    </r>
    <r>
      <rPr>
        <sz val="11"/>
        <color theme="1"/>
        <rFont val="Arial Narrow"/>
        <family val="2"/>
      </rPr>
      <t xml:space="preserve">La acción de mejora se encuentra planificada para ejecución del 2021/02/02 al 2023/12/22.  </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</si>
  <si>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</si>
  <si>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rPr>
        <b/>
        <sz val="11"/>
        <color theme="1"/>
        <rFont val="Arial Narrow"/>
        <family val="2"/>
      </rPr>
      <t>21/01/2021.</t>
    </r>
    <r>
      <rPr>
        <sz val="11"/>
        <color theme="1"/>
        <rFont val="Arial Narrow"/>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</si>
  <si>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Narrow"/>
        <family val="2"/>
      </rPr>
      <t>20/01/2021.</t>
    </r>
    <r>
      <rPr>
        <sz val="11"/>
        <color theme="1"/>
        <rFont val="Arial Narrow"/>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</si>
  <si>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</si>
  <si>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</si>
  <si>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Narrow"/>
        <family val="2"/>
      </rPr>
      <t xml:space="preserve">27/08/2020. </t>
    </r>
    <r>
      <rPr>
        <sz val="11"/>
        <color theme="1"/>
        <rFont val="Arial Narrow"/>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</si>
  <si>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rPr>
        <b/>
        <sz val="11"/>
        <color theme="1"/>
        <rFont val="Arial Narrow"/>
        <family val="2"/>
      </rPr>
      <t xml:space="preserve">21/01/2021. </t>
    </r>
    <r>
      <rPr>
        <sz val="11"/>
        <color theme="1"/>
        <rFont val="Arial Narrow"/>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</si>
  <si>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Narrow"/>
        <family val="2"/>
      </rPr>
      <t xml:space="preserve">21/01/2021.  </t>
    </r>
    <r>
      <rPr>
        <sz val="11"/>
        <color theme="1"/>
        <rFont val="Arial Narrow"/>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</si>
  <si>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Narrow"/>
        <family val="2"/>
      </rPr>
      <t xml:space="preserve">21/01/2021.  </t>
    </r>
    <r>
      <rPr>
        <sz val="11"/>
        <color theme="1"/>
        <rFont val="Arial Narrow"/>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</si>
  <si>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</si>
  <si>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Narrow"/>
        <family val="2"/>
      </rPr>
      <t xml:space="preserve">21/01/2021.  </t>
    </r>
    <r>
      <rPr>
        <sz val="11"/>
        <color theme="1"/>
        <rFont val="Arial Narrow"/>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</si>
  <si>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color theme="1"/>
        <rFont val="Arial Narrow"/>
        <family val="2"/>
      </rPr>
      <t xml:space="preserve">21/01/2021. </t>
    </r>
    <r>
      <rPr>
        <sz val="11"/>
        <color theme="1"/>
        <rFont val="Arial Narrow"/>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</si>
  <si>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t xml:space="preserve">21/01/2021.  </t>
    </r>
    <r>
      <rPr>
        <sz val="11"/>
        <color theme="1"/>
        <rFont val="Arial Narrow"/>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Narrow"/>
        <family val="2"/>
      </rPr>
      <t xml:space="preserve">
</t>
    </r>
    <r>
      <rPr>
        <sz val="11"/>
        <color theme="1"/>
        <rFont val="Arial Narrow"/>
        <family val="2"/>
      </rPr>
      <t xml:space="preserve">
La acción de mejora presentó avances de gestión no documentados, se encuentra planificada para ejecución del 2020/07/01 al 2021/07/01.</t>
    </r>
  </si>
  <si>
    <r>
      <rPr>
        <b/>
        <sz val="11"/>
        <color theme="1"/>
        <rFont val="Arial Narrow"/>
        <family val="2"/>
      </rPr>
      <t xml:space="preserve">21/01/2021.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</si>
  <si>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Narrow"/>
        <family val="2"/>
      </rPr>
      <t xml:space="preserve">21/01/2021.  </t>
    </r>
    <r>
      <rPr>
        <sz val="11"/>
        <color theme="1"/>
        <rFont val="Arial Narrow"/>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</si>
  <si>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</si>
  <si>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</si>
  <si>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Narrow"/>
        <family val="2"/>
      </rPr>
      <t xml:space="preserve">21/01/2021. </t>
    </r>
    <r>
      <rPr>
        <sz val="11"/>
        <color theme="1"/>
        <rFont val="Arial Narrow"/>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</si>
  <si>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Narrow"/>
        <family val="2"/>
      </rPr>
      <t xml:space="preserve">21/01/2021. </t>
    </r>
    <r>
      <rPr>
        <sz val="11"/>
        <color theme="1"/>
        <rFont val="Arial Narrow"/>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</si>
  <si>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rPr>
        <b/>
        <sz val="11"/>
        <color theme="1"/>
        <rFont val="Arial Narrow"/>
        <family val="2"/>
      </rPr>
      <t xml:space="preserve">21/01/2021. </t>
    </r>
    <r>
      <rPr>
        <sz val="11"/>
        <color theme="1"/>
        <rFont val="Arial Narrow"/>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</si>
  <si>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</si>
  <si>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t xml:space="preserve">21/01/2021.  </t>
    </r>
    <r>
      <rPr>
        <sz val="11"/>
        <color theme="1"/>
        <rFont val="Arial Narrow"/>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Narrow"/>
        <family val="2"/>
      </rPr>
      <t xml:space="preserve">MUNICIPIO        AUTO DE ARCHÍVO      RESOLUCIÓN DE  NEGACIÓN          TOTAL
</t>
    </r>
    <r>
      <rPr>
        <sz val="11"/>
        <color theme="1"/>
        <rFont val="Arial Narrow"/>
        <family val="2"/>
      </rPr>
      <t xml:space="preserve">ARENAL                               1                                                                                                                                                     1
CANTAGALLO                  1                                                                                                                                                     1
SAN JOSE DEL GUAVIARE                                                                                                 7                                            7
SAN VICENTE DEL CAGUÁN                                                                                            2                                              2
</t>
    </r>
    <r>
      <rPr>
        <b/>
        <sz val="11"/>
        <color theme="1"/>
        <rFont val="Arial Narrow"/>
        <family val="2"/>
      </rPr>
      <t>TOTAL                      2                                                                   9                             11</t>
    </r>
    <r>
      <rPr>
        <sz val="11"/>
        <color theme="1"/>
        <rFont val="Arial Narrow"/>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</si>
  <si>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rPr>
        <b/>
        <sz val="11"/>
        <color rgb="FF000000"/>
        <rFont val="Arial Narrow"/>
        <family val="2"/>
      </rPr>
      <t xml:space="preserve">06/01/2021.  </t>
    </r>
    <r>
      <rPr>
        <sz val="11"/>
        <color rgb="FF000000"/>
        <rFont val="Arial Narrow"/>
        <family val="2"/>
      </rPr>
      <t xml:space="preserve">La Dirección de Asuntos Étnicos suministró los siguientes documentos conforme a los avances de gestión reportados:
</t>
    </r>
    <r>
      <rPr>
        <b/>
        <sz val="11"/>
        <color rgb="FF000000"/>
        <rFont val="Arial Narrow"/>
        <family val="2"/>
      </rPr>
      <t xml:space="preserve">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Narrow"/>
        <family val="2"/>
      </rPr>
      <t xml:space="preserve">
Concepto del predio: </t>
    </r>
    <r>
      <rPr>
        <sz val="11"/>
        <color rgb="FF000000"/>
        <rFont val="Arial Narrow"/>
        <family val="2"/>
      </rPr>
      <t>se allegó registro ADMTI-F-005 "</t>
    </r>
    <r>
      <rPr>
        <i/>
        <sz val="11"/>
        <color rgb="FF000000"/>
        <rFont val="Arial Narrow"/>
        <family val="2"/>
      </rPr>
      <t>Informe de ocupación Predio Yarumal de Turbo, Antioquia de diciembre del 2020</t>
    </r>
    <r>
      <rPr>
        <sz val="11"/>
        <color rgb="FF000000"/>
        <rFont val="Arial Narrow"/>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Narrow"/>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Narrow"/>
        <family val="2"/>
      </rPr>
      <t xml:space="preserve">".
</t>
    </r>
  </si>
  <si>
    <r>
      <rPr>
        <b/>
        <sz val="11"/>
        <color rgb="FF000000"/>
        <rFont val="Arial Narrow"/>
        <family val="2"/>
      </rPr>
      <t xml:space="preserve">06/01/2021. </t>
    </r>
    <r>
      <rPr>
        <sz val="11"/>
        <color rgb="FF000000"/>
        <rFont val="Arial Narrow"/>
        <family val="2"/>
      </rPr>
      <t xml:space="preserve"> La Dirección de Asuntos Étnicos suministró los siguientes documentos conforme a los avances de gestión reportados:</t>
    </r>
    <r>
      <rPr>
        <b/>
        <sz val="11"/>
        <color rgb="FF000000"/>
        <rFont val="Arial Narrow"/>
        <family val="2"/>
      </rPr>
      <t xml:space="preserve">
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Narrow"/>
        <family val="2"/>
      </rPr>
      <t xml:space="preserve">Concepto del predio: </t>
    </r>
    <r>
      <rPr>
        <sz val="11"/>
        <color rgb="FF000000"/>
        <rFont val="Arial Narrow"/>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</si>
  <si>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</si>
  <si>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</si>
  <si>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theme="1"/>
        <rFont val="Arial Narrow"/>
        <family val="2"/>
      </rPr>
      <t xml:space="preserve">22/01/2021.  </t>
    </r>
    <r>
      <rPr>
        <sz val="11"/>
        <color theme="1"/>
        <rFont val="Arial Narrow"/>
        <family val="2"/>
      </rPr>
      <t>La acción de mejora se encuentra en términos, siendo el periodo comprendido del 2021/02/02 al 2021/12/30 el establecido para su ejecución.</t>
    </r>
  </si>
  <si>
    <r>
      <rPr>
        <b/>
        <sz val="11"/>
        <color theme="1"/>
        <rFont val="Arial Narrow"/>
        <family val="2"/>
      </rPr>
      <t xml:space="preserve">22/01/2021.  </t>
    </r>
    <r>
      <rPr>
        <sz val="11"/>
        <color theme="1"/>
        <rFont val="Arial Narrow"/>
        <family val="2"/>
      </rPr>
      <t>La acción de mejora se encuentra en términos, siendo el periodo comprendido del 2021/04/05 al 2021/08/13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</si>
  <si>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2020/08/01 al 2021/01/31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</si>
  <si>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2020/10/01 al 2021/11/30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</si>
  <si>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2020/02/03 al 2021/07/31 el establecido para su ejecución.</t>
    </r>
  </si>
  <si>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</si>
  <si>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</si>
  <si>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</si>
  <si>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</si>
  <si>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</si>
  <si>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La activiad tiene fecha de inicio 1/01/2021</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</si>
  <si>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</si>
  <si>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</si>
  <si>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</si>
  <si>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</si>
  <si>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</si>
  <si>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Conforme a la planeación efectuada para el año 2021, el equipo de deslide identificará las entidades territoriales y entidades públicas con las cuales será necesario suscribir actos de entendimiento, de manera que se facilite la notificación de las partes interesadas en los casos priorizados para intervenir en esa vigencia.</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</si>
  <si>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</si>
  <si>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</si>
  <si>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</si>
  <si>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</si>
  <si>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</si>
  <si>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actividd tiene fecah de inicio 1/01/2021</t>
  </si>
  <si>
    <t>La activiad tiene fecha de inicio 1/01/2021.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</si>
  <si>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</si>
  <si>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</si>
  <si>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t>
  </si>
  <si>
    <t xml:space="preserve">No se han realizado oficios. La actividad se encuentra dentro de los terminos </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</si>
  <si>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</si>
  <si>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</si>
  <si>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r>
      <rPr>
        <b/>
        <sz val="11"/>
        <color theme="1"/>
        <rFont val="Arial Narrow"/>
        <family val="2"/>
      </rPr>
      <t xml:space="preserve">07/01/2021. </t>
    </r>
    <r>
      <rPr>
        <sz val="11"/>
        <color theme="1"/>
        <rFont val="Arial Narrow"/>
        <family val="2"/>
      </rPr>
      <t xml:space="preserve">Se observaron 9 actas de reuniones con la URT en el marco de la priorización de casos:
</t>
    </r>
    <r>
      <rPr>
        <b/>
        <sz val="11"/>
        <color theme="1"/>
        <rFont val="Arial Narrow"/>
        <family val="2"/>
      </rPr>
      <t>1. Acta del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Acta del 19/02/2020. </t>
    </r>
    <r>
      <rPr>
        <sz val="11"/>
        <color theme="1"/>
        <rFont val="Arial Narrow"/>
        <family val="2"/>
      </rPr>
      <t xml:space="preserve">Reunión interinstitucional URT - AT, con el objetivo de dar cumplimiento a ordenes R.I Urada Jiguamiandó.  Sin firma, con listado de asistencia firmado.
</t>
    </r>
    <r>
      <rPr>
        <b/>
        <sz val="11"/>
        <color theme="1"/>
        <rFont val="Arial Narrow"/>
        <family val="2"/>
      </rPr>
      <t xml:space="preserve">3. Acta del 05/03/2020. </t>
    </r>
    <r>
      <rPr>
        <sz val="11"/>
        <color theme="1"/>
        <rFont val="Arial Narrow"/>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Narrow"/>
        <family val="2"/>
      </rPr>
      <t>4, Acta del 10/03/2020</t>
    </r>
    <r>
      <rPr>
        <sz val="11"/>
        <color theme="1"/>
        <rFont val="Arial Narrow"/>
        <family val="2"/>
      </rPr>
      <t xml:space="preserve">., cuyo objetivo fue Revisar conjuntamente y protocolizar la ruta de articulación en asuntos étnicos entre la ANT y la URT. Reunión virtual sin soporte de asistencia. </t>
    </r>
    <r>
      <rPr>
        <b/>
        <sz val="11"/>
        <color theme="1"/>
        <rFont val="Arial Narrow"/>
        <family val="2"/>
      </rPr>
      <t xml:space="preserve">
5. Acta del 16/04/2020, </t>
    </r>
    <r>
      <rPr>
        <sz val="11"/>
        <color theme="1"/>
        <rFont val="Arial Narrow"/>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Narrow"/>
        <family val="2"/>
      </rPr>
      <t xml:space="preserve">6. 16/06/2020, </t>
    </r>
    <r>
      <rPr>
        <sz val="11"/>
        <color theme="1"/>
        <rFont val="Arial Narrow"/>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Narrow"/>
        <family val="2"/>
      </rPr>
      <t xml:space="preserve">7. Acta del 30/072020, </t>
    </r>
    <r>
      <rPr>
        <sz val="11"/>
        <color theme="1"/>
        <rFont val="Arial Narrow"/>
        <family val="2"/>
      </rPr>
      <t xml:space="preserve">cuyo objetivo fue desarrollar la primera sesión de seguimiento de la mesa de Articulación en Asuntos Étnicos (MAAE) de la ANT y la URT.  Reunión virtual sin soporte de asistencia. 
</t>
    </r>
    <r>
      <rPr>
        <b/>
        <sz val="11"/>
        <color theme="1"/>
        <rFont val="Arial Narrow"/>
        <family val="2"/>
      </rPr>
      <t xml:space="preserve">8.  Acta del 11/08/2020, </t>
    </r>
    <r>
      <rPr>
        <sz val="11"/>
        <color theme="1"/>
        <rFont val="Arial Narrow"/>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Narrow"/>
        <family val="2"/>
      </rPr>
      <t>9. Acta del 21/09/2020,</t>
    </r>
    <r>
      <rPr>
        <sz val="11"/>
        <color theme="1"/>
        <rFont val="Arial Narrow"/>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</si>
  <si>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22/10/2020. </t>
    </r>
    <r>
      <rPr>
        <sz val="11"/>
        <color theme="1"/>
        <rFont val="Arial Narrow"/>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Narrow"/>
        <family val="2"/>
      </rPr>
      <t>Acta del 05/08/2020</t>
    </r>
    <r>
      <rPr>
        <sz val="11"/>
        <color theme="1"/>
        <rFont val="Arial Narrow"/>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Narrow"/>
        <family val="2"/>
      </rPr>
      <t>Acta del 23/09/2020</t>
    </r>
    <r>
      <rPr>
        <sz val="11"/>
        <color theme="1"/>
        <rFont val="Arial Narrow"/>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</si>
  <si>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t>29/10/2020.  Actividad ejecutada con corte al III Trimestre de 2020.</t>
  </si>
  <si>
    <r>
      <rPr>
        <b/>
        <sz val="11"/>
        <color theme="1"/>
        <rFont val="Arial Narrow"/>
        <family val="2"/>
      </rPr>
      <t xml:space="preserve">07/01/2021.  </t>
    </r>
    <r>
      <rPr>
        <sz val="11"/>
        <color theme="1"/>
        <rFont val="Arial Narrow"/>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</si>
  <si>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06/01/2021. </t>
    </r>
    <r>
      <rPr>
        <sz val="11"/>
        <color theme="1"/>
        <rFont val="Arial Narrow"/>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</si>
  <si>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rFont val="Arial Narrow"/>
        <family val="2"/>
      </rPr>
      <t>Acción Ejecutada:</t>
    </r>
    <r>
      <rPr>
        <sz val="11"/>
        <rFont val="Arial Narrow"/>
        <family val="2"/>
      </rPr>
      <t xml:space="preserve">  Atendiendo las observaciones de la OCI correspondierntes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</si>
  <si>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r>
      <rPr>
        <b/>
        <sz val="11"/>
        <color theme="1"/>
        <rFont val="Arial Narrow"/>
        <family val="2"/>
      </rPr>
      <t xml:space="preserve">06/01/2021. </t>
    </r>
    <r>
      <rPr>
        <sz val="11"/>
        <color theme="1"/>
        <rFont val="Arial Narrow"/>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</si>
  <si>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Narrow"/>
        <family val="2"/>
      </rPr>
      <t xml:space="preserve">22/01/2021.  </t>
    </r>
    <r>
      <rPr>
        <sz val="11"/>
        <color theme="1"/>
        <rFont val="Arial Narrow"/>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</si>
  <si>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Narrow"/>
        <family val="2"/>
      </rPr>
      <t xml:space="preserve">22/01/2021.  </t>
    </r>
    <r>
      <rPr>
        <sz val="11"/>
        <color theme="1"/>
        <rFont val="Arial Narrow"/>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</si>
  <si>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Narrow"/>
        <family val="2"/>
      </rPr>
      <t>22/01/2021.</t>
    </r>
    <r>
      <rPr>
        <sz val="11"/>
        <color theme="1"/>
        <rFont val="Arial Narrow"/>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</si>
  <si>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</si>
  <si>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</si>
  <si>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</si>
  <si>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Narrow"/>
        <family val="2"/>
      </rPr>
      <t xml:space="preserve">22/01/2021. </t>
    </r>
    <r>
      <rPr>
        <sz val="11"/>
        <color theme="1"/>
        <rFont val="Arial Narrow"/>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</si>
  <si>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Narrow"/>
        <family val="2"/>
      </rPr>
      <t xml:space="preserve">21/01/2021.  </t>
    </r>
    <r>
      <rPr>
        <sz val="11"/>
        <color theme="1"/>
        <rFont val="Arial Narrow"/>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</si>
  <si>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Narrow"/>
        <family val="2"/>
      </rPr>
      <t xml:space="preserve">22/01/2021.  </t>
    </r>
    <r>
      <rPr>
        <sz val="11"/>
        <color theme="1"/>
        <rFont val="Arial Narrow"/>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</si>
  <si>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theme="1"/>
        <rFont val="Arial Narrow"/>
        <family val="2"/>
      </rPr>
      <t xml:space="preserve">06/01/2021. </t>
    </r>
    <r>
      <rPr>
        <sz val="11"/>
        <color theme="1"/>
        <rFont val="Arial Narrow"/>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</si>
  <si>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t xml:space="preserve">Informe mensual
</t>
  </si>
  <si>
    <r>
      <rPr>
        <b/>
        <sz val="11"/>
        <color theme="1"/>
        <rFont val="Arial Narrow"/>
        <family val="2"/>
      </rPr>
      <t xml:space="preserve">27/10/2020.  </t>
    </r>
    <r>
      <rPr>
        <sz val="11"/>
        <color theme="1"/>
        <rFont val="Arial Narrow"/>
        <family val="2"/>
      </rPr>
      <t>Actividad ejecutada con corte al III Trimestre de 2020.</t>
    </r>
  </si>
  <si>
    <r>
      <rPr>
        <b/>
        <sz val="11"/>
        <color theme="1"/>
        <rFont val="Arial Narrow"/>
        <family val="2"/>
      </rPr>
      <t xml:space="preserve">27/08/2020. </t>
    </r>
    <r>
      <rPr>
        <sz val="11"/>
        <color theme="1"/>
        <rFont val="Arial Narrow"/>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</si>
  <si>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Narrow"/>
        <family val="2"/>
      </rPr>
      <t xml:space="preserve">22/01/2021. </t>
    </r>
    <r>
      <rPr>
        <sz val="11"/>
        <color theme="1"/>
        <rFont val="Arial Narrow"/>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</si>
  <si>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Narrow"/>
        <family val="2"/>
      </rPr>
      <t>Instructivo DEST-I-002 CRITERIOS PARA LA PRIORIZACIÓN DE LOS PROCEDIMIENTOS DEL PLAN DE ATENCIÓN Y METAS DE LOS PROYECTOS DE INVERSIÓN DE LA DIRECCIÓN ASUNTOS ÉTNICOS</t>
    </r>
    <r>
      <rPr>
        <sz val="11"/>
        <color theme="1"/>
        <rFont val="Arial Narrow"/>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Narrow"/>
        <family val="2"/>
      </rPr>
      <t xml:space="preserve">Procedimiento POSPR-P-001 FORMULACIÓN PLAN DE ATENCIÓN A COMUNIDADES ÉTNICAS </t>
    </r>
    <r>
      <rPr>
        <sz val="11"/>
        <color theme="1"/>
        <rFont val="Arial Narrow"/>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</si>
  <si>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</si>
  <si>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t>Gestión Financiera</t>
  </si>
  <si>
    <t>Gestión del Talento Humano</t>
  </si>
  <si>
    <t>Seguridad Jurídica sobre la Titularidad de la Tierra y los Territorios</t>
  </si>
  <si>
    <t>Se realizó la difusión de la Circular de Plan de Acción 2021, mediante correo electrrónico dirigido a los Directores y Jefes de Oficina.
Se adjuntan copias de la Circular y del Correo electrónico.</t>
  </si>
  <si>
    <r>
      <rPr>
        <b/>
        <sz val="11"/>
        <color theme="1"/>
        <rFont val="Arial Narrow"/>
        <family val="2"/>
      </rPr>
      <t>22/01/2021.</t>
    </r>
    <r>
      <rPr>
        <sz val="11"/>
        <color theme="1"/>
        <rFont val="Arial Narrow"/>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Narrow"/>
        <family val="2"/>
      </rPr>
      <t xml:space="preserve">28/01/2021. </t>
    </r>
    <r>
      <rPr>
        <sz val="11"/>
        <color theme="1"/>
        <rFont val="Arial Narrow"/>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</si>
  <si>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Narrow"/>
        <family val="2"/>
      </rPr>
      <t xml:space="preserve">
28/01/2020.</t>
    </r>
    <r>
      <rPr>
        <sz val="11"/>
        <color theme="1"/>
        <rFont val="Arial Narrow"/>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</si>
  <si>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Narrow"/>
        <family val="2"/>
      </rPr>
      <t xml:space="preserve">22/01/2021.  </t>
    </r>
    <r>
      <rPr>
        <sz val="11"/>
        <color theme="1"/>
        <rFont val="Arial Narrow"/>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Narrow"/>
        <family val="2"/>
      </rPr>
      <t xml:space="preserve">28/01/2021.  </t>
    </r>
    <r>
      <rPr>
        <sz val="11"/>
        <color theme="1"/>
        <rFont val="Arial Narrow"/>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</si>
  <si>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theme="1"/>
        <rFont val="Arial Narrow"/>
        <family val="2"/>
      </rPr>
      <t xml:space="preserve">21/01/2021.  </t>
    </r>
    <r>
      <rPr>
        <sz val="11"/>
        <color theme="1"/>
        <rFont val="Arial Narrow"/>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Narrow"/>
        <family val="2"/>
      </rPr>
      <t xml:space="preserve">
Predio Santa Inés,</t>
    </r>
    <r>
      <rPr>
        <sz val="11"/>
        <color theme="1"/>
        <rFont val="Arial Narrow"/>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Narrow"/>
        <family val="2"/>
      </rPr>
      <t>Predio La Calera</t>
    </r>
    <r>
      <rPr>
        <sz val="11"/>
        <color theme="1"/>
        <rFont val="Arial Narrow"/>
        <family val="2"/>
      </rPr>
      <t xml:space="preserve">, no se allegó memorando de comunicación de la Resolución 9467.
</t>
    </r>
    <r>
      <rPr>
        <b/>
        <sz val="11"/>
        <color theme="1"/>
        <rFont val="Arial Narrow"/>
        <family val="2"/>
      </rPr>
      <t xml:space="preserve">
28/01/2021.  </t>
    </r>
    <r>
      <rPr>
        <sz val="11"/>
        <color theme="1"/>
        <rFont val="Arial Narrow"/>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Narrow"/>
        <family val="2"/>
      </rPr>
      <t xml:space="preserve">Predio Santa Inés, </t>
    </r>
    <r>
      <rPr>
        <sz val="11"/>
        <color theme="1"/>
        <rFont val="Arial Narrow"/>
        <family val="2"/>
      </rPr>
      <t xml:space="preserve">se observó memorando 20214100006963 del 26/01/2021, mediante el cual se remitió la Res 22977 Ismenia Moncada y  Res 18757 Ismael Castellanos.
</t>
    </r>
    <r>
      <rPr>
        <b/>
        <sz val="11"/>
        <color theme="1"/>
        <rFont val="Arial Narrow"/>
        <family val="2"/>
      </rPr>
      <t xml:space="preserve">Predio La Calera, </t>
    </r>
    <r>
      <rPr>
        <sz val="11"/>
        <color theme="1"/>
        <rFont val="Arial Narrow"/>
        <family val="2"/>
      </rPr>
      <t xml:space="preserve">se observó memorando 20204100224113 del 05/10/2020, mediante el cual se remitió la Res 9467 Otilia Herrera.
</t>
    </r>
    <r>
      <rPr>
        <b/>
        <sz val="11"/>
        <color theme="1"/>
        <rFont val="Arial Narrow"/>
        <family val="2"/>
      </rPr>
      <t xml:space="preserve">21/10/2020. </t>
    </r>
    <r>
      <rPr>
        <sz val="11"/>
        <color theme="1"/>
        <rFont val="Arial Narrow"/>
        <family val="2"/>
      </rPr>
      <t xml:space="preserve">En concordancia con los avances evidenciados por la Oficina de Control Interno en la AME-265, a continuación se relacionan los memorando de traslado observados: 
</t>
    </r>
    <r>
      <rPr>
        <b/>
        <sz val="11"/>
        <color theme="1"/>
        <rFont val="Arial Narrow"/>
        <family val="2"/>
      </rPr>
      <t>Predio Villa Diana</t>
    </r>
    <r>
      <rPr>
        <sz val="11"/>
        <color theme="1"/>
        <rFont val="Arial Narrow"/>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Narrow"/>
        <family val="2"/>
      </rPr>
      <t xml:space="preserve">27/01/2021. </t>
    </r>
    <r>
      <rPr>
        <sz val="11"/>
        <color theme="1"/>
        <rFont val="Arial Narrow"/>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Narrow"/>
        <family val="2"/>
      </rPr>
      <t xml:space="preserve">28/01/2021. </t>
    </r>
    <r>
      <rPr>
        <sz val="11"/>
        <color theme="1"/>
        <rFont val="Arial Narrow"/>
        <family val="2"/>
      </rPr>
      <t xml:space="preserve"> La Subdirección de Acceso a Tierras en Zonas Focalizadas mediante correo electrónico allegó los siguiente memorando de comunicación a la SATN así:
</t>
    </r>
    <r>
      <rPr>
        <b/>
        <sz val="11"/>
        <color theme="1"/>
        <rFont val="Arial Narrow"/>
        <family val="2"/>
      </rPr>
      <t>Memorando 20214100006963 del 26/01/2021,</t>
    </r>
    <r>
      <rPr>
        <sz val="11"/>
        <color theme="1"/>
        <rFont val="Arial Narrow"/>
        <family val="2"/>
      </rPr>
      <t xml:space="preserve"> mediante el cual se remitió la Res 22977 Ismenia Moncada y  Res 18757 Ismael Castellanos, pertenecientes al Predio Santa Inés.
</t>
    </r>
    <r>
      <rPr>
        <b/>
        <sz val="11"/>
        <color theme="1"/>
        <rFont val="Arial Narrow"/>
        <family val="2"/>
      </rPr>
      <t>Memorando 20204100224113 del 05/10/2020</t>
    </r>
    <r>
      <rPr>
        <sz val="11"/>
        <color theme="1"/>
        <rFont val="Arial Narrow"/>
        <family val="2"/>
      </rPr>
      <t>, mediante el cual se remitió la Res 9467 Otilia Herrera del Predio La Calera.</t>
    </r>
  </si>
  <si>
    <r>
      <t xml:space="preserve">19/01/2021.   </t>
    </r>
    <r>
      <rPr>
        <sz val="11"/>
        <color theme="1"/>
        <rFont val="Arial Narrow"/>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Narrow"/>
        <family val="2"/>
      </rPr>
      <t xml:space="preserve">27/01/2021. </t>
    </r>
    <r>
      <rPr>
        <sz val="11"/>
        <color theme="1"/>
        <rFont val="Arial Narrow"/>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Narrow"/>
        <family val="2"/>
      </rPr>
      <t xml:space="preserve">29/01/2021.  </t>
    </r>
    <r>
      <rPr>
        <sz val="11"/>
        <color theme="1"/>
        <rFont val="Arial Narrow"/>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</si>
  <si>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</si>
  <si>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
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</si>
  <si>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</si>
  <si>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21/01/2021.  </t>
    </r>
    <r>
      <rPr>
        <sz val="11"/>
        <color theme="1"/>
        <rFont val="Arial Narrow"/>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Narrow"/>
        <family val="2"/>
      </rPr>
      <t>Soportes relacionados con la citación a las mesas de trabajo</t>
    </r>
    <r>
      <rPr>
        <sz val="11"/>
        <color theme="1"/>
        <rFont val="Arial Narrow"/>
        <family val="2"/>
      </rPr>
      <t xml:space="preserve">, sin poderse establecer la fecha de realización de las actividades y los temas tratados.  
</t>
    </r>
    <r>
      <rPr>
        <b/>
        <sz val="11"/>
        <color theme="1"/>
        <rFont val="Arial Narrow"/>
        <family val="2"/>
      </rPr>
      <t>Propuesta de acción de mejora</t>
    </r>
    <r>
      <rPr>
        <sz val="11"/>
        <color theme="1"/>
        <rFont val="Arial Narrow"/>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Narrow"/>
        <family val="2"/>
      </rPr>
      <t>Propuestas nuevas mejoras</t>
    </r>
    <r>
      <rPr>
        <sz val="11"/>
        <color theme="1"/>
        <rFont val="Arial Narrow"/>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Narrow"/>
        <family val="2"/>
      </rPr>
      <t>Correo electrónico del 25/11/2020</t>
    </r>
    <r>
      <rPr>
        <sz val="11"/>
        <color theme="1"/>
        <rFont val="Arial Narrow"/>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Narrow"/>
        <family val="2"/>
      </rPr>
      <t xml:space="preserve">27/01/2021.  </t>
    </r>
    <r>
      <rPr>
        <sz val="11"/>
        <color theme="1"/>
        <rFont val="Arial Narrow"/>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</si>
  <si>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theme="1"/>
        <rFont val="Arial Narrow"/>
        <family val="2"/>
      </rPr>
      <t xml:space="preserve">21/01/2021.  </t>
    </r>
    <r>
      <rPr>
        <sz val="11"/>
        <color theme="1"/>
        <rFont val="Arial Narrow"/>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Narrow"/>
        <family val="2"/>
      </rPr>
      <t xml:space="preserve">27/01/2021. </t>
    </r>
    <r>
      <rPr>
        <sz val="11"/>
        <color theme="1"/>
        <rFont val="Arial Narrow"/>
        <family val="2"/>
      </rPr>
      <t xml:space="preserve"> La Subdirección de Zonas Focalizadas en la fase preliminar indicó que, no tiene ninguna observación;  toda vez que esta acción de mejora depende de  la reformulación de la acción de mejora 339.
</t>
    </r>
  </si>
  <si>
    <r>
      <rPr>
        <b/>
        <sz val="11"/>
        <color theme="1"/>
        <rFont val="Arial Narrow"/>
        <family val="2"/>
      </rPr>
      <t xml:space="preserve">21/01/2021. </t>
    </r>
    <r>
      <rPr>
        <sz val="11"/>
        <color theme="1"/>
        <rFont val="Arial Narrow"/>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</si>
  <si>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</si>
  <si>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
27/01/2021.  </t>
    </r>
    <r>
      <rPr>
        <sz val="11"/>
        <color theme="1"/>
        <rFont val="Arial Narrow"/>
        <family val="2"/>
      </rPr>
      <t>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</si>
  <si>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</si>
  <si>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Narrow"/>
        <family val="2"/>
      </rPr>
      <t xml:space="preserve">28/01/2021. </t>
    </r>
    <r>
      <rPr>
        <sz val="11"/>
        <color theme="1"/>
        <rFont val="Arial Narrow"/>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</si>
  <si>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rPr>
        <b/>
        <sz val="11"/>
        <color theme="1"/>
        <rFont val="Arial Narrow"/>
        <family val="2"/>
      </rPr>
      <t xml:space="preserve">21/01/2021. </t>
    </r>
    <r>
      <rPr>
        <sz val="11"/>
        <color theme="1"/>
        <rFont val="Arial Narrow"/>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</si>
  <si>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Narrow"/>
        <family val="2"/>
      </rPr>
      <t xml:space="preserve">27/01/2021. </t>
    </r>
    <r>
      <rPr>
        <sz val="11"/>
        <color theme="1"/>
        <rFont val="Arial Narrow"/>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</si>
  <si>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color theme="1"/>
        <rFont val="Arial Narrow"/>
        <family val="2"/>
      </rPr>
      <t xml:space="preserve">27/01/2021. </t>
    </r>
    <r>
      <rPr>
        <sz val="11"/>
        <color theme="1"/>
        <rFont val="Arial Narrow"/>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Narrow"/>
        <family val="2"/>
      </rPr>
      <t xml:space="preserve">29/01/2021. </t>
    </r>
    <r>
      <rPr>
        <sz val="11"/>
        <color theme="1"/>
        <rFont val="Arial Narrow"/>
        <family val="2"/>
      </rPr>
      <t xml:space="preserve"> La Oficina de Planeación mediante correo electrónico del 29/01/2021/ hora 10:09pm, sin em,bargo, por la premura de suministro de la información esta será verificada en el ambito del próximo seguimiento a realizar en el mes de abril.</t>
    </r>
  </si>
  <si>
    <r>
      <rPr>
        <b/>
        <sz val="11"/>
        <color theme="1"/>
        <rFont val="Arial Narrow"/>
        <family val="2"/>
      </rPr>
      <t>26/10/2020.</t>
    </r>
    <r>
      <rPr>
        <sz val="11"/>
        <color theme="1"/>
        <rFont val="Arial Narrow"/>
        <family val="2"/>
      </rPr>
      <t xml:space="preserve">  En atención a los avances y evidencias reportadas, la acción de mejora presentó cumplimiento, toda vez que, se observó la realización de la capacitación en supervisión.</t>
    </r>
  </si>
  <si>
    <r>
      <rPr>
        <b/>
        <sz val="11"/>
        <color theme="1"/>
        <rFont val="Arial Narrow"/>
        <family val="2"/>
      </rPr>
      <t>26/10/2020</t>
    </r>
    <r>
      <rPr>
        <sz val="11"/>
        <color theme="1"/>
        <rFont val="Arial Narrow"/>
        <family val="2"/>
      </rPr>
      <t>. En atención a los avances y evidencias reportadas, la acción de mejora presentó cumplimiento, toda vez que, se observó la realización de la capacitación en supervisión.</t>
    </r>
  </si>
  <si>
    <r>
      <rPr>
        <b/>
        <sz val="11"/>
        <color theme="1"/>
        <rFont val="Arial Narrow"/>
        <family val="2"/>
      </rPr>
      <t xml:space="preserve">22/10/2020. </t>
    </r>
    <r>
      <rPr>
        <sz val="11"/>
        <color theme="1"/>
        <rFont val="Arial Narrow"/>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</si>
  <si>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</si>
  <si>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Narrow"/>
        <family val="2"/>
      </rPr>
      <t xml:space="preserve">21/10/2020.  </t>
    </r>
    <r>
      <rPr>
        <sz val="11"/>
        <color theme="1"/>
        <rFont val="Arial Narrow"/>
        <family val="2"/>
      </rPr>
      <t>La acción mejora presentó cumplimiento posterior a la fecha establecida para cierre, a saber 30/06/2020, observándose 2 informes de constitución de Zonas de Reserva Campesina.</t>
    </r>
  </si>
  <si>
    <r>
      <rPr>
        <b/>
        <sz val="11"/>
        <color theme="1"/>
        <rFont val="Arial Narrow"/>
        <family val="2"/>
      </rPr>
      <t xml:space="preserve">21/10/2020.  </t>
    </r>
    <r>
      <rPr>
        <sz val="11"/>
        <color theme="1"/>
        <rFont val="Arial Narrow"/>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</si>
  <si>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Narrow"/>
        <family val="2"/>
      </rPr>
      <t xml:space="preserve">21/01/2020. </t>
    </r>
    <r>
      <rPr>
        <sz val="11"/>
        <color theme="1"/>
        <rFont val="Arial Narrow"/>
        <family val="2"/>
      </rPr>
      <t xml:space="preserve"> En consonancia con los avances y soportes suministrados por el responsable de ejecución, se observó la elaboración de 9 actas para la vigencia 2019 y 11 actas para la vigencia 2018, cumpliendo lo establecido.</t>
    </r>
  </si>
  <si>
    <r>
      <rPr>
        <b/>
        <sz val="11"/>
        <color theme="1"/>
        <rFont val="Arial Narrow"/>
        <family val="2"/>
      </rPr>
      <t xml:space="preserve">21/01/2020.  </t>
    </r>
    <r>
      <rPr>
        <sz val="11"/>
        <color theme="1"/>
        <rFont val="Arial Narrow"/>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</si>
  <si>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Narrow"/>
        <family val="2"/>
      </rPr>
      <t xml:space="preserve">21/01/2020.  </t>
    </r>
    <r>
      <rPr>
        <sz val="11"/>
        <color theme="1"/>
        <rFont val="Arial Narrow"/>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</si>
  <si>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color theme="1"/>
        <rFont val="Arial Narrow"/>
        <family val="2"/>
      </rPr>
      <t xml:space="preserve">21/01/2020. </t>
    </r>
    <r>
      <rPr>
        <sz val="11"/>
        <color theme="1"/>
        <rFont val="Arial Narrow"/>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Narrow"/>
        <family val="2"/>
      </rPr>
      <t>Por la cual se regula el cobro de copias expedidas por la Entidad</t>
    </r>
    <r>
      <rPr>
        <sz val="11"/>
        <rFont val="Arial Narrow"/>
        <family val="2"/>
      </rPr>
      <t xml:space="preserve">". </t>
    </r>
  </si>
  <si>
    <r>
      <rPr>
        <b/>
        <sz val="11"/>
        <color theme="1"/>
        <rFont val="Arial Narrow"/>
        <family val="2"/>
      </rPr>
      <t xml:space="preserve">21/01/2020.  </t>
    </r>
    <r>
      <rPr>
        <sz val="11"/>
        <color theme="1"/>
        <rFont val="Arial Narrow"/>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</si>
  <si>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color theme="1"/>
        <rFont val="Arial Narrow"/>
        <family val="2"/>
      </rPr>
      <t xml:space="preserve">21/01/2020.  </t>
    </r>
    <r>
      <rPr>
        <sz val="11"/>
        <color theme="1"/>
        <rFont val="Arial Narrow"/>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</si>
  <si>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Narrow"/>
        <family val="2"/>
      </rPr>
      <t xml:space="preserve">21/01/2020.   </t>
    </r>
    <r>
      <rPr>
        <sz val="11"/>
        <color theme="1"/>
        <rFont val="Arial Narrow"/>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</si>
  <si>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</si>
  <si>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21/01/2020. </t>
    </r>
    <r>
      <rPr>
        <sz val="11"/>
        <color theme="1"/>
        <rFont val="Arial Narrow"/>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</si>
  <si>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color theme="1"/>
        <rFont val="Arial Narrow"/>
        <family val="2"/>
      </rPr>
      <t xml:space="preserve">21/01/2020.  </t>
    </r>
    <r>
      <rPr>
        <sz val="11"/>
        <color theme="1"/>
        <rFont val="Arial Narrow"/>
        <family val="2"/>
      </rPr>
      <t>Actividad reformulada (AMC-434,  AMC-435 y  AMC-438)  con corte al III Trimestre de 2020.</t>
    </r>
  </si>
  <si>
    <r>
      <rPr>
        <b/>
        <sz val="11"/>
        <color theme="1"/>
        <rFont val="Arial Narrow"/>
        <family val="2"/>
      </rPr>
      <t xml:space="preserve">21/01/2020. </t>
    </r>
    <r>
      <rPr>
        <sz val="11"/>
        <color theme="1"/>
        <rFont val="Arial Narrow"/>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</si>
  <si>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color theme="1"/>
        <rFont val="Arial Narrow"/>
        <family val="2"/>
      </rPr>
      <t>21/01/2020.</t>
    </r>
    <r>
      <rPr>
        <sz val="11"/>
        <color theme="1"/>
        <rFont val="Arial Narrow"/>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</si>
  <si>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</si>
  <si>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</si>
  <si>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</si>
  <si>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</si>
  <si>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Narrow"/>
        <family val="2"/>
      </rPr>
      <t xml:space="preserve">21/01/2020. </t>
    </r>
    <r>
      <rPr>
        <sz val="11"/>
        <color theme="1"/>
        <rFont val="Arial Narrow"/>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</si>
  <si>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Narrow"/>
        <family val="2"/>
      </rPr>
      <t xml:space="preserve">21/01/2020.  </t>
    </r>
    <r>
      <rPr>
        <sz val="11"/>
        <color theme="1"/>
        <rFont val="Arial Narrow"/>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</si>
  <si>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color theme="1"/>
        <rFont val="Arial Narrow"/>
        <family val="2"/>
      </rPr>
      <t xml:space="preserve">21/01/2020.   </t>
    </r>
    <r>
      <rPr>
        <sz val="11"/>
        <color theme="1"/>
        <rFont val="Arial Narrow"/>
        <family val="2"/>
      </rPr>
      <t xml:space="preserve">En el siguiente link </t>
    </r>
    <r>
      <rPr>
        <sz val="11"/>
        <color rgb="FF0070C0"/>
        <rFont val="Arial Narrow"/>
        <family val="2"/>
      </rPr>
      <t xml:space="preserve">https://agenciadetierras-my.sharepoint.com/:b:/g/personal/leidy_zuniga_agenciadetierras_gov_co/EXVWiU0NuoBNntsfcQz_wUoBMvBVPQvbfkmCr1h_2IJ-QQ?e=7pmFBQ  </t>
    </r>
    <r>
      <rPr>
        <sz val="11"/>
        <color theme="1"/>
        <rFont val="Arial Narrow"/>
        <family val="2"/>
      </rPr>
      <t xml:space="preserve">se adjunta documento de historia de usuario  firmada y aprobada donde se especifican las funcionalidades de los reportes creados para el RESO dentro del Sistema Integrado de Tierras. </t>
    </r>
  </si>
  <si>
    <r>
      <rPr>
        <b/>
        <sz val="11"/>
        <color theme="1"/>
        <rFont val="Arial Narrow"/>
        <family val="2"/>
      </rPr>
      <t>21/01/2020.</t>
    </r>
    <r>
      <rPr>
        <sz val="11"/>
        <color theme="1"/>
        <rFont val="Arial Narrow"/>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</si>
  <si>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Narrow"/>
        <family val="2"/>
      </rPr>
      <t xml:space="preserve">21/01/2020. </t>
    </r>
    <r>
      <rPr>
        <sz val="11"/>
        <color theme="1"/>
        <rFont val="Arial Narrow"/>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</si>
  <si>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Narrow"/>
        <family val="2"/>
      </rPr>
      <t>22/01/2020.</t>
    </r>
    <r>
      <rPr>
        <sz val="11"/>
        <color theme="1"/>
        <rFont val="Arial Narrow"/>
        <family val="2"/>
      </rPr>
      <t xml:space="preserve">  Actividad reformulada (AMC-434,  AMC-435 y  AMC-438)  con corte al III Trimestre de 2020.</t>
    </r>
  </si>
  <si>
    <r>
      <rPr>
        <b/>
        <sz val="11"/>
        <color theme="1"/>
        <rFont val="Arial Narrow"/>
        <family val="2"/>
      </rPr>
      <t>22/01/2020.</t>
    </r>
    <r>
      <rPr>
        <sz val="11"/>
        <color theme="1"/>
        <rFont val="Arial Narrow"/>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</si>
  <si>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22/01/2020.  </t>
    </r>
    <r>
      <rPr>
        <sz val="11"/>
        <color theme="1"/>
        <rFont val="Arial Narrow"/>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</si>
  <si>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Narrow"/>
        <family val="2"/>
      </rPr>
      <t xml:space="preserve">13/04/2020. </t>
    </r>
    <r>
      <rPr>
        <sz val="11"/>
        <color theme="1"/>
        <rFont val="Arial Narrow"/>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</si>
  <si>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Narrow"/>
        <family val="2"/>
      </rPr>
      <t xml:space="preserve">13/04/2020. </t>
    </r>
    <r>
      <rPr>
        <sz val="11"/>
        <color theme="1"/>
        <rFont val="Arial Narrow"/>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</si>
  <si>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rPr>
        <b/>
        <sz val="11"/>
        <color theme="1"/>
        <rFont val="Arial Narrow"/>
        <family val="2"/>
      </rPr>
      <t>13/04/2020.</t>
    </r>
    <r>
      <rPr>
        <sz val="11"/>
        <color theme="1"/>
        <rFont val="Arial Narrow"/>
        <family val="2"/>
      </rPr>
      <t xml:space="preserve">  Se anexó  el registro de mesa de trabajo conjunta entre la ANT y los actores del predio Mediecito La Selva- Cauca, con el siguiente detalle: Acta 1 del 13082019</t>
    </r>
  </si>
  <si>
    <r>
      <rPr>
        <b/>
        <sz val="11"/>
        <color theme="1"/>
        <rFont val="Arial Narrow"/>
        <family val="2"/>
      </rPr>
      <t xml:space="preserve">17/04/2020.  </t>
    </r>
    <r>
      <rPr>
        <sz val="11"/>
        <color theme="1"/>
        <rFont val="Arial Narrow"/>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</si>
  <si>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color theme="1"/>
        <rFont val="Arial Narrow"/>
        <family val="2"/>
      </rPr>
      <t xml:space="preserve">20/04/2020.  </t>
    </r>
    <r>
      <rPr>
        <sz val="11"/>
        <color theme="1"/>
        <rFont val="Arial Narrow"/>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</si>
  <si>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rPr>
        <b/>
        <sz val="11"/>
        <color theme="1"/>
        <rFont val="Arial Narrow"/>
        <family val="2"/>
      </rPr>
      <t xml:space="preserve">20/04/2020. </t>
    </r>
    <r>
      <rPr>
        <sz val="11"/>
        <color theme="1"/>
        <rFont val="Arial Narrow"/>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</si>
  <si>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Narrow"/>
        <family val="2"/>
      </rPr>
      <t xml:space="preserve">21/01/2020. Octubre: </t>
    </r>
    <r>
      <rPr>
        <sz val="11"/>
        <color theme="1"/>
        <rFont val="Arial Narrow"/>
        <family val="2"/>
      </rPr>
      <t xml:space="preserve">Se reportan 2 revocatorias : predios Santa Inés y El Bado quedando pendiente la revocatoria del predio Villa Diana. 
</t>
    </r>
    <r>
      <rPr>
        <b/>
        <sz val="11"/>
        <color theme="1"/>
        <rFont val="Arial Narrow"/>
        <family val="2"/>
      </rPr>
      <t xml:space="preserve">Abril: </t>
    </r>
    <r>
      <rPr>
        <sz val="11"/>
        <color theme="1"/>
        <rFont val="Arial Narrow"/>
        <family val="2"/>
      </rPr>
      <t xml:space="preserve">Se anexa resolución de revocatoria correspondiente al Predio Villa Diana, se encontraba pendiente por reportar (se anexa soporte). </t>
    </r>
  </si>
  <si>
    <r>
      <rPr>
        <b/>
        <sz val="11"/>
        <color theme="1"/>
        <rFont val="Arial Narrow"/>
        <family val="2"/>
      </rPr>
      <t>21/01/2020.</t>
    </r>
    <r>
      <rPr>
        <sz val="11"/>
        <color theme="1"/>
        <rFont val="Arial Narrow"/>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</si>
  <si>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Narrow"/>
        <family val="2"/>
      </rPr>
      <t xml:space="preserve">22/04/2020. </t>
    </r>
    <r>
      <rPr>
        <sz val="11"/>
        <color theme="1"/>
        <rFont val="Arial Narrow"/>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</si>
  <si>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Narrow"/>
        <family val="2"/>
      </rPr>
      <t>23/01/2020.</t>
    </r>
    <r>
      <rPr>
        <sz val="11"/>
        <color theme="1"/>
        <rFont val="Arial Narrow"/>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</si>
  <si>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rPr>
        <b/>
        <sz val="11"/>
        <color theme="1"/>
        <rFont val="Arial Narrow"/>
        <family val="2"/>
      </rPr>
      <t xml:space="preserve">27/04/2020. </t>
    </r>
    <r>
      <rPr>
        <sz val="11"/>
        <color theme="1"/>
        <rFont val="Arial Narrow"/>
        <family val="2"/>
      </rPr>
      <t>Respecto a lo informado, esta Jefatura  consultó el 27/04/2020 sistema integrado de gestión de la Agencia, en el enlace</t>
    </r>
    <r>
      <rPr>
        <sz val="11"/>
        <color rgb="FF0070C0"/>
        <rFont val="Arial Narrow"/>
        <family val="2"/>
      </rPr>
      <t xml:space="preserve"> 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del 23/04/2020.</t>
    </r>
  </si>
  <si>
    <r>
      <rPr>
        <b/>
        <sz val="11"/>
        <color theme="1"/>
        <rFont val="Arial Narrow"/>
        <family val="2"/>
      </rPr>
      <t xml:space="preserve">14/04/2020. </t>
    </r>
    <r>
      <rPr>
        <sz val="11"/>
        <color theme="1"/>
        <rFont val="Arial Narrow"/>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</si>
  <si>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</si>
  <si>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r>
      <rPr>
        <b/>
        <sz val="11"/>
        <color theme="1"/>
        <rFont val="Arial Narrow"/>
        <family val="2"/>
      </rPr>
      <t xml:space="preserve">06/07/2020. </t>
    </r>
    <r>
      <rPr>
        <sz val="11"/>
        <color theme="1"/>
        <rFont val="Arial Narrow"/>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</si>
  <si>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 xml:space="preserve">06/07/2020. </t>
    </r>
    <r>
      <rPr>
        <sz val="11"/>
        <color theme="1"/>
        <rFont val="Arial Narrow"/>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</si>
  <si>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06/07/2020</t>
    </r>
    <r>
      <rPr>
        <sz val="11"/>
        <color theme="1"/>
        <rFont val="Arial Narrow"/>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</si>
  <si>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Narrow"/>
        <family val="2"/>
      </rPr>
      <t xml:space="preserve">08/07/2020.  </t>
    </r>
    <r>
      <rPr>
        <sz val="11"/>
        <color theme="1"/>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</si>
  <si>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rPr>
        <b/>
        <sz val="11"/>
        <color theme="1"/>
        <rFont val="Arial Narrow"/>
        <family val="2"/>
      </rPr>
      <t xml:space="preserve">09/07/2020.  </t>
    </r>
    <r>
      <rPr>
        <sz val="11"/>
        <color theme="1"/>
        <rFont val="Arial Narrow"/>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</si>
  <si>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rPr>
        <b/>
        <sz val="11"/>
        <color theme="1"/>
        <rFont val="Arial Narrow"/>
        <family val="2"/>
      </rPr>
      <t xml:space="preserve">13/07/2020. </t>
    </r>
    <r>
      <rPr>
        <sz val="11"/>
        <color theme="1"/>
        <rFont val="Arial Narrow"/>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</si>
  <si>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Narrow"/>
        <family val="2"/>
      </rPr>
      <t>13/07/2020.</t>
    </r>
    <r>
      <rPr>
        <sz val="11"/>
        <color theme="1"/>
        <rFont val="Arial Narrow"/>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</si>
  <si>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Narrow"/>
        <family val="2"/>
      </rPr>
      <t xml:space="preserve">13/07/2020. </t>
    </r>
    <r>
      <rPr>
        <sz val="11"/>
        <color theme="1"/>
        <rFont val="Arial Narrow"/>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</si>
  <si>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Narrow"/>
        <family val="2"/>
      </rPr>
      <t>14/07/2020.</t>
    </r>
    <r>
      <rPr>
        <sz val="11"/>
        <color theme="1"/>
        <rFont val="Arial Narrow"/>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</si>
  <si>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Narrow"/>
        <family val="2"/>
      </rPr>
      <t xml:space="preserve">14/07/2020.  </t>
    </r>
    <r>
      <rPr>
        <sz val="11"/>
        <color theme="1"/>
        <rFont val="Arial Narrow"/>
        <family val="2"/>
      </rPr>
      <t>En atención a la avances reportados y las evidencias suministradas, la acción de mejora continua presentó cumplimiento, toda vez que se observaron, 3 documentos de los procesos apoyados Constitución Zonas de Reserva Campesina.</t>
    </r>
  </si>
  <si>
    <r>
      <rPr>
        <b/>
        <sz val="11"/>
        <color theme="1"/>
        <rFont val="Arial Narrow"/>
        <family val="2"/>
      </rPr>
      <t xml:space="preserve">14/07/2020.  </t>
    </r>
    <r>
      <rPr>
        <sz val="11"/>
        <color theme="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</si>
  <si>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</si>
  <si>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Narrow"/>
        <family val="2"/>
      </rPr>
      <t xml:space="preserve">15/07/2020.  </t>
    </r>
    <r>
      <rPr>
        <sz val="11"/>
        <color theme="1"/>
        <rFont val="Arial Narrow"/>
        <family val="2"/>
      </rPr>
      <t>En atención de avances reportados y evidencias suministradas, la acción de mejora continua presentó cumplimiento. Sin embargo, su ejecución fue posterior a la fecha de cierre establecida, a saber, 31/12/2019.</t>
    </r>
  </si>
  <si>
    <r>
      <rPr>
        <b/>
        <sz val="11"/>
        <color theme="1"/>
        <rFont val="Arial Narrow"/>
        <family val="2"/>
      </rPr>
      <t xml:space="preserve">21/07/2020.  </t>
    </r>
    <r>
      <rPr>
        <sz val="11"/>
        <color theme="1"/>
        <rFont val="Arial Narrow"/>
        <family val="2"/>
      </rPr>
      <t>En atención a las evidencias suministradas el 17/07/2020, la Oficina de Control Interno da por ejecutada la acción de mejora continua de acuerdo a lo planificado.</t>
    </r>
  </si>
  <si>
    <r>
      <rPr>
        <b/>
        <sz val="11"/>
        <color theme="1"/>
        <rFont val="Arial Narrow"/>
        <family val="2"/>
      </rPr>
      <t xml:space="preserve">14/07/2020.  </t>
    </r>
    <r>
      <rPr>
        <sz val="11"/>
        <color theme="1"/>
        <rFont val="Arial Narrow"/>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</si>
  <si>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 xml:space="preserve">27/08/2020. </t>
    </r>
    <r>
      <rPr>
        <sz val="11"/>
        <color theme="1"/>
        <rFont val="Arial Narrow"/>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</si>
  <si>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27/08/2020.</t>
    </r>
    <r>
      <rPr>
        <sz val="11"/>
        <color theme="1"/>
        <rFont val="Arial Narrow"/>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</si>
  <si>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 xml:space="preserve">27/08/2020. </t>
    </r>
    <r>
      <rPr>
        <sz val="11"/>
        <color theme="1"/>
        <rFont val="Arial Narrow"/>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</si>
  <si>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rPr>
        <b/>
        <sz val="11"/>
        <color theme="1"/>
        <rFont val="Arial Narrow"/>
        <family val="2"/>
      </rPr>
      <t xml:space="preserve">27/08/2020. </t>
    </r>
    <r>
      <rPr>
        <sz val="11"/>
        <color theme="1"/>
        <rFont val="Arial Narrow"/>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</si>
  <si>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rPr>
        <b/>
        <sz val="11"/>
        <color theme="1"/>
        <rFont val="Arial Narrow"/>
        <family val="2"/>
      </rPr>
      <t xml:space="preserve">27/08/2020. </t>
    </r>
    <r>
      <rPr>
        <sz val="11"/>
        <color theme="1"/>
        <rFont val="Arial Narrow"/>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</si>
  <si>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Narrow"/>
        <family val="2"/>
      </rPr>
      <t xml:space="preserve">19/01/2021. </t>
    </r>
    <r>
      <rPr>
        <sz val="11"/>
        <color theme="1"/>
        <rFont val="Arial Narrow"/>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</si>
  <si>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rPr>
        <b/>
        <sz val="11"/>
        <color theme="1"/>
        <rFont val="Arial Narrow"/>
        <family val="2"/>
      </rPr>
      <t xml:space="preserve">21/01/2020. </t>
    </r>
    <r>
      <rPr>
        <sz val="11"/>
        <color theme="1"/>
        <rFont val="Arial Narrow"/>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</si>
  <si>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</si>
  <si>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r>
      <t xml:space="preserve">27/01/2021.  </t>
    </r>
    <r>
      <rPr>
        <sz val="11"/>
        <color theme="1"/>
        <rFont val="Arial Narrow"/>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</si>
  <si>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Narrow"/>
        <family val="2"/>
      </rPr>
      <t xml:space="preserve">28/01/2021. </t>
    </r>
    <r>
      <rPr>
        <sz val="11"/>
        <color theme="1"/>
        <rFont val="Arial Narrow"/>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</si>
  <si>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Narrow"/>
        <family val="2"/>
      </rPr>
      <t xml:space="preserve">28/01/2021.  </t>
    </r>
    <r>
      <rPr>
        <sz val="11"/>
        <color theme="1"/>
        <rFont val="Arial Narrow"/>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</si>
  <si>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t>Informe de Auditoria adjudicación de baldíos vigencia 2020</t>
  </si>
  <si>
    <t xml:space="preserve">Informe de Auditoria adjudicación de baldíos.
</t>
  </si>
  <si>
    <t>Auditoría Financiera Vigencia Fiscal 2019</t>
  </si>
  <si>
    <t>Contraloría General de la República</t>
  </si>
  <si>
    <t>Evaluación del control interno contable vigencia 2019</t>
  </si>
  <si>
    <t>Informe final Auditoría de cumplimiento artículada al proyecto de ordenamiento social de la propiedad rural  vigencia 2019 a junio de 2020
Comunicación 20206200995572 del 18/12/2020</t>
  </si>
  <si>
    <t>Auditoría de cumplimiento artículada al proyecto de ordenamiento social de la propiedad rural  vigencia 2019 a junio de 2020</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</si>
  <si>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</si>
  <si>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</si>
  <si>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</si>
  <si>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</si>
  <si>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</si>
  <si>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</si>
  <si>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</si>
  <si>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</si>
  <si>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</si>
  <si>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</si>
  <si>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</si>
  <si>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</si>
  <si>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</si>
  <si>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</si>
  <si>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</si>
  <si>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</si>
  <si>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</si>
  <si>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</si>
  <si>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</si>
  <si>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</si>
  <si>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</si>
  <si>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</si>
  <si>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</si>
  <si>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</si>
  <si>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</si>
  <si>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</si>
  <si>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</si>
  <si>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</si>
  <si>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</si>
  <si>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</si>
  <si>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</si>
  <si>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</si>
  <si>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</si>
  <si>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</si>
  <si>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</si>
  <si>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</si>
  <si>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</si>
  <si>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</si>
  <si>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</si>
  <si>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</si>
  <si>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</si>
  <si>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</si>
  <si>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</si>
  <si>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</si>
  <si>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</si>
  <si>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</si>
  <si>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</si>
  <si>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</si>
  <si>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</si>
  <si>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</si>
  <si>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</si>
  <si>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</si>
  <si>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</si>
  <si>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</si>
  <si>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</si>
  <si>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</si>
  <si>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</si>
  <si>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</si>
  <si>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</si>
  <si>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</si>
  <si>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</si>
  <si>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</si>
  <si>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</si>
  <si>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</si>
  <si>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</si>
  <si>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</si>
  <si>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</si>
  <si>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</si>
  <si>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</si>
  <si>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</si>
  <si>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</si>
  <si>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</si>
  <si>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</si>
  <si>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</si>
  <si>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</si>
  <si>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</si>
  <si>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</si>
  <si>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</si>
  <si>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</si>
  <si>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</si>
  <si>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</si>
  <si>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</si>
  <si>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</si>
  <si>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</si>
  <si>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</si>
  <si>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</si>
  <si>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</si>
  <si>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</si>
  <si>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</si>
  <si>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</si>
  <si>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</si>
  <si>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</si>
  <si>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</si>
  <si>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</si>
  <si>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</si>
  <si>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</si>
  <si>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</si>
  <si>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</si>
  <si>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</si>
  <si>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</si>
  <si>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</si>
  <si>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</si>
  <si>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</si>
  <si>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</si>
  <si>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</si>
  <si>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</si>
  <si>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</si>
  <si>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</si>
  <si>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</si>
  <si>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La Contraloría General de la República, comunicó el 17/12/2020 a la Agencia el informe final de la Auditoría de cumplimiento artículada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</si>
  <si>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</si>
  <si>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</si>
  <si>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</si>
  <si>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</si>
  <si>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</si>
  <si>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</si>
  <si>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</si>
  <si>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</si>
  <si>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</si>
  <si>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</si>
  <si>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</si>
  <si>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</si>
  <si>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</si>
  <si>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</si>
  <si>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</si>
  <si>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</si>
  <si>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</si>
  <si>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</si>
  <si>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</si>
  <si>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</si>
  <si>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</si>
  <si>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</si>
  <si>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</si>
  <si>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</si>
  <si>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</si>
  <si>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</si>
  <si>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</si>
  <si>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</si>
  <si>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</si>
  <si>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</si>
  <si>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</si>
  <si>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</si>
  <si>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</si>
  <si>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</si>
  <si>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</si>
  <si>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</si>
  <si>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</si>
  <si>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</si>
  <si>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</si>
  <si>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</si>
  <si>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</si>
  <si>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</si>
  <si>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</si>
  <si>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</si>
  <si>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</si>
  <si>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</si>
  <si>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</si>
  <si>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</si>
  <si>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</si>
  <si>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</si>
  <si>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</si>
  <si>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</si>
  <si>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</si>
  <si>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</si>
  <si>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</si>
  <si>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</si>
  <si>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Ajustar el proyecto de ficha técnica  aclarando los conceptos propios de medición del indicador (qué significa pequeña y mediana propiedad rural, qué significa formalizar, etc).</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</si>
  <si>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</si>
  <si>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</si>
  <si>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</si>
  <si>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</si>
  <si>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</si>
  <si>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</si>
  <si>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</si>
  <si>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</si>
  <si>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</si>
  <si>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</si>
  <si>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</si>
  <si>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</si>
  <si>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</si>
  <si>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</si>
  <si>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</si>
  <si>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</si>
  <si>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</si>
  <si>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</si>
  <si>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</si>
  <si>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</si>
  <si>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</si>
  <si>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</si>
  <si>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</si>
  <si>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</si>
  <si>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</si>
  <si>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</si>
  <si>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</si>
  <si>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</si>
  <si>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</si>
  <si>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</si>
  <si>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</si>
  <si>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</si>
  <si>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</si>
  <si>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</si>
  <si>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</si>
  <si>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</si>
  <si>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</si>
  <si>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</si>
  <si>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</si>
  <si>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</si>
  <si>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</si>
  <si>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</si>
  <si>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</si>
  <si>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</si>
  <si>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</si>
  <si>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</si>
  <si>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</si>
  <si>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</si>
  <si>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</si>
  <si>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</si>
  <si>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</si>
  <si>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</si>
  <si>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</si>
  <si>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</si>
  <si>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</si>
  <si>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</si>
  <si>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</si>
  <si>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</si>
  <si>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</si>
  <si>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</si>
  <si>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</si>
  <si>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</si>
  <si>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</si>
  <si>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</si>
  <si>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</si>
  <si>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</si>
  <si>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</si>
  <si>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</si>
  <si>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</si>
  <si>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</si>
  <si>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</si>
  <si>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</si>
  <si>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</si>
  <si>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</si>
  <si>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</si>
  <si>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</si>
  <si>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</si>
  <si>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</si>
  <si>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</si>
  <si>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</si>
  <si>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</si>
  <si>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</si>
  <si>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r>
      <t xml:space="preserve">Actualización de la guía o del instructivo con la normatividad vigente para la focalización, priorización y programación municipal para el modelo de atención por oferta de la Agencia.
</t>
    </r>
    <r>
      <rPr>
        <sz val="11"/>
        <color rgb="FFFF0000"/>
        <rFont val="Arial Narrow"/>
        <family val="2"/>
      </rPr>
      <t xml:space="preserve">
</t>
    </r>
  </si>
  <si>
    <r>
      <t xml:space="preserve">Analizar la efectividad de las  reglas de validación para la captura del dato y revisar el lineamiento para el diligenciamiento del FISO. </t>
    </r>
    <r>
      <rPr>
        <sz val="11"/>
        <color rgb="FFFF0000"/>
        <rFont val="Arial Narrow"/>
        <family val="2"/>
      </rPr>
      <t xml:space="preserve">
</t>
    </r>
  </si>
  <si>
    <r>
      <rPr>
        <sz val="11"/>
        <rFont val="Arial Narrow"/>
        <family val="2"/>
      </rPr>
      <t>Realizar el levantamiento del requerimiento de mejoras al sistema de información de mejoras al sistema de información para las consultas de información sobre titulación conjunta.</t>
    </r>
    <r>
      <rPr>
        <sz val="11"/>
        <color rgb="FFFF0000"/>
        <rFont val="Arial Narrow"/>
        <family val="2"/>
      </rPr>
      <t xml:space="preserve"> </t>
    </r>
  </si>
  <si>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</si>
  <si>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</si>
  <si>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</si>
  <si>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</si>
  <si>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r>
      <rPr>
        <b/>
        <sz val="11"/>
        <rFont val="Arial Narrow"/>
        <family val="2"/>
      </rPr>
      <t xml:space="preserve">Secretaría General: </t>
    </r>
    <r>
      <rPr>
        <sz val="11"/>
        <rFont val="Arial Narrow"/>
        <family val="2"/>
      </rPr>
      <t>Atención al ciudadano</t>
    </r>
  </si>
  <si>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</si>
  <si>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</si>
  <si>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</si>
  <si>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</si>
  <si>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</si>
  <si>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</si>
  <si>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</si>
  <si>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</si>
  <si>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</si>
  <si>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</si>
  <si>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</si>
  <si>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</si>
  <si>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</si>
  <si>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</si>
  <si>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</si>
  <si>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</si>
  <si>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</si>
  <si>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</si>
  <si>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</si>
  <si>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</si>
  <si>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cumpliento de la acción hasta el proximo 28/02/2017</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</si>
  <si>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</si>
  <si>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</si>
  <si>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</si>
  <si>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</si>
  <si>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</si>
  <si>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</si>
  <si>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</si>
  <si>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</si>
  <si>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</si>
  <si>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r>
      <rPr>
        <b/>
        <sz val="11"/>
        <color indexed="8"/>
        <rFont val="Arial Narrow"/>
        <family val="2"/>
      </rPr>
      <t>Hallazgo 18. Articulación entre la ANT y la URT en los procesos de legalización, seguridad jurídica y restitución de derechos territoriales.</t>
    </r>
    <r>
      <rPr>
        <sz val="11"/>
        <color theme="1"/>
        <rFont val="Arial Narrow"/>
        <family val="2"/>
      </rPr>
      <t xml:space="preserve">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Narrow"/>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Narrow"/>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</si>
  <si>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r>
      <rPr>
        <b/>
        <sz val="11"/>
        <color indexed="8"/>
        <rFont val="Arial Narrow"/>
        <family val="2"/>
      </rPr>
      <t>Hallazgo 2. Enfoque diferencial étnico para realización de las visitas en el proceso de Constitución, reestructuración y ampliación de resguardos indígenas.</t>
    </r>
    <r>
      <rPr>
        <sz val="11"/>
        <color theme="1"/>
        <rFont val="Arial Narrow"/>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Narrow"/>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Narrow"/>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</si>
  <si>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rPr>
        <b/>
        <sz val="11"/>
        <color indexed="8"/>
        <rFont val="Arial Narrow"/>
        <family val="2"/>
      </rPr>
      <t xml:space="preserve">Hallazgo 3. Garantía del debido proceso en el marco del procedimiento de constitución, ampliación, saneamiento o reestructuración de resguardos indígenas. </t>
    </r>
    <r>
      <rPr>
        <sz val="11"/>
        <color theme="1"/>
        <rFont val="Arial Narrow"/>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Narrow"/>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</si>
  <si>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rPr>
        <b/>
        <sz val="11"/>
        <color indexed="8"/>
        <rFont val="Arial Narrow"/>
        <family val="2"/>
      </rPr>
      <t xml:space="preserve">Hallazgo 4. Bienes en el Fondo de Tierras para la Reforma Rural Integral sin adjudicar. </t>
    </r>
    <r>
      <rPr>
        <sz val="11"/>
        <color indexed="8"/>
        <rFont val="Arial Narrow"/>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Narrow"/>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Narrow"/>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Narrow"/>
        <family val="2"/>
      </rPr>
      <t xml:space="preserve">
</t>
    </r>
  </si>
  <si>
    <r>
      <rPr>
        <b/>
        <sz val="11"/>
        <color indexed="8"/>
        <rFont val="Arial Narrow"/>
        <family val="2"/>
      </rPr>
      <t>Hallazgo 5. Estructuración de los procesos y procedimientos para la atención de las comunidades indígenas en la ANT.</t>
    </r>
    <r>
      <rPr>
        <sz val="11"/>
        <color theme="1"/>
        <rFont val="Arial Narrow"/>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</si>
  <si>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Narrow"/>
        <family val="2"/>
      </rPr>
      <t xml:space="preserve">Hallazgo 6. Gestión y cumplimiento de metas del SPI. </t>
    </r>
    <r>
      <rPr>
        <sz val="11"/>
        <rFont val="Arial Narrow"/>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Narrow"/>
        <family val="2"/>
      </rPr>
      <t>Tabla 8. Metas SPI – Bases de datos ANT</t>
    </r>
  </si>
  <si>
    <r>
      <rPr>
        <b/>
        <sz val="11"/>
        <color indexed="8"/>
        <rFont val="Arial Narrow"/>
        <family val="2"/>
      </rPr>
      <t>Hallazgo 9. Priorización y focalización para la constitución, ampliación, saneamiento o reestructuración de resguardos indígenas.</t>
    </r>
    <r>
      <rPr>
        <sz val="11"/>
        <color theme="1"/>
        <rFont val="Arial Narrow"/>
        <family val="2"/>
      </rPr>
      <t xml:space="preserve"> De conformidad con la información suministrada por la Agencia Nacional de Tierras, </t>
    </r>
    <r>
      <rPr>
        <sz val="11"/>
        <color rgb="FFFF0000"/>
        <rFont val="Arial Narrow"/>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Narrow"/>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Narrow"/>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Narrow"/>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</si>
  <si>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t xml:space="preserve">Hallazgo 12. Vigencias futuras (A12)  </t>
    </r>
    <r>
      <rPr>
        <sz val="11"/>
        <color theme="1"/>
        <rFont val="Arial Narrow"/>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</si>
  <si>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t>Observaciones a los avances de gestión y/o cumplimiento reportados
Oficina de Control Interno
I Semestre 2021</t>
  </si>
  <si>
    <r>
      <t xml:space="preserve">Hallazgo 26. Cumplimiento compromisos “Acuerdo de cooperación y licencia ambiental Proyecto Hidroeléctrico El Quimbo” (A26)  </t>
    </r>
    <r>
      <rPr>
        <sz val="11"/>
        <color theme="1"/>
        <rFont val="Arial Narrow"/>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</si>
  <si>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t>Inoportunidad en el envío de los soportes de reintegros de las incapacidades de los funcionarios</t>
  </si>
  <si>
    <r>
      <t xml:space="preserve">Hallazgo 5. Conciliación Cuenta Inventarios Terrenos (A5 </t>
    </r>
    <r>
      <rPr>
        <sz val="11"/>
        <color theme="1"/>
        <rFont val="Arial Narrow"/>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</si>
  <si>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t>Debilidades en la conciliciación entre contabilidad y FNA</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</si>
  <si>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</si>
  <si>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</si>
  <si>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</si>
  <si>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</si>
  <si>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</si>
  <si>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</si>
  <si>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</si>
  <si>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</si>
  <si>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Narrow"/>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</si>
  <si>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t>Dirección de Asuntos Étnicos
Dirección de Acceso a Tierras</t>
  </si>
  <si>
    <r>
      <t xml:space="preserve">Hallazgo 6. Revocatoria de actos administrativos – subsidios (A6) (D2)  </t>
    </r>
    <r>
      <rPr>
        <sz val="11"/>
        <color theme="1"/>
        <rFont val="Arial Narrow"/>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Narrow"/>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Narrow"/>
        <family val="2"/>
      </rPr>
      <t xml:space="preserve">, así: </t>
    </r>
    <r>
      <rPr>
        <sz val="11"/>
        <color rgb="FFFF0000"/>
        <rFont val="Arial Narrow"/>
        <family val="2"/>
      </rPr>
      <t>Santa Inés</t>
    </r>
    <r>
      <rPr>
        <sz val="11"/>
        <color theme="1"/>
        <rFont val="Arial Narrow"/>
        <family val="2"/>
      </rPr>
      <t xml:space="preserve"> – Vereda el Tambo Quemao – Municipio de Rionegro Departamento de Santander,</t>
    </r>
    <r>
      <rPr>
        <sz val="11"/>
        <color rgb="FFFF0000"/>
        <rFont val="Arial Narrow"/>
        <family val="2"/>
      </rPr>
      <t xml:space="preserve"> Parcela Villa Diana</t>
    </r>
    <r>
      <rPr>
        <sz val="11"/>
        <color theme="1"/>
        <rFont val="Arial Narrow"/>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Narrow"/>
        <family val="2"/>
      </rPr>
      <t>El Bado</t>
    </r>
    <r>
      <rPr>
        <sz val="11"/>
        <color theme="1"/>
        <rFont val="Arial Narrow"/>
        <family val="2"/>
      </rPr>
      <t xml:space="preserve"> - Municipio de la Unión – Departamento de Nariño matrícula 2048-27927 Y</t>
    </r>
    <r>
      <rPr>
        <sz val="11"/>
        <color rgb="FFFF0000"/>
        <rFont val="Arial Narrow"/>
        <family val="2"/>
      </rPr>
      <t xml:space="preserve"> La Esperanza y Normandía o la Calera.</t>
    </r>
    <r>
      <rPr>
        <sz val="11"/>
        <color theme="1"/>
        <rFont val="Arial Narrow"/>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Narrow"/>
        <family val="2"/>
      </rPr>
      <t xml:space="preserve">
</t>
    </r>
  </si>
  <si>
    <r>
      <t xml:space="preserve">Hallazgo 15. Convenio Interadministrativo No. 850 de 2017 suscrito con la FAO (A15) (D7)  </t>
    </r>
    <r>
      <rPr>
        <sz val="11"/>
        <color indexed="8"/>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</si>
  <si>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t xml:space="preserve">Hallazgo 25. Adquisición de predios sin disponibilidad de recurso hídrico (A25)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area 55, Folio de matricula 202-35761, Titular de derecho real de dominio a favor del INCODER ANOTACIÓN: Nro. 14 Fecha: 23-09-2015, valor de compra $537.010.300
2. Predio El Dindal, Municipio Agrado, area 91, Folio de matricula 202-30943, Titular de derecho real de dominio a favor del INCODER ANOTACIÓN: Nro. 13 Fecha: 23-07-2015, valor de compra $679.729.800
3. Predio La Mesa del Pedernal, Municipio Agrado, area 236.88, Folio de matricula202 – 34095, Titular de derecho real de dominio a favor del INCODER ANOTACIÓN: Nro. 13 Fecha: 05-08-2015, valor de compra $1.633.454.150
4. Predio La Pradera, Municipio Paicol, area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</si>
  <si>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t xml:space="preserve">Hallazgo 28. Predio Yarumal, ubicado en Turbo, Antioquia.  </t>
    </r>
    <r>
      <rPr>
        <sz val="11"/>
        <color indexed="8"/>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Narrow"/>
        <family val="2"/>
      </rPr>
      <t xml:space="preserve">
</t>
    </r>
    <r>
      <rPr>
        <sz val="11"/>
        <color indexed="8"/>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</si>
  <si>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t xml:space="preserve">Hallazgo 29. Predio “Mediecito La Selva – Cauca” (A29) (D19)  </t>
    </r>
    <r>
      <rPr>
        <sz val="11"/>
        <color theme="1"/>
        <rFont val="Arial Narrow"/>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</si>
  <si>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indexed="8"/>
        <rFont val="Arial Narrow"/>
        <family val="2"/>
      </rPr>
      <t>Hallazgo 10. Resguardos de origen colonial o republicano ANT.</t>
    </r>
    <r>
      <rPr>
        <sz val="11"/>
        <color theme="1"/>
        <rFont val="Arial Narrow"/>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Narrow"/>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Narrow"/>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</si>
  <si>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t>Administración de Bienes y Servicios</t>
  </si>
  <si>
    <r>
      <rPr>
        <b/>
        <sz val="11"/>
        <rFont val="Arial Narrow"/>
        <family val="2"/>
      </rPr>
      <t xml:space="preserve">Hallazgo 4. Inventario del Fondo de Tierras para la reforma rural Integral a junio 30 de 2020  </t>
    </r>
    <r>
      <rPr>
        <sz val="11"/>
        <rFont val="Arial Narrow"/>
        <family val="2"/>
      </rPr>
      <t xml:space="preserve">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6 de los cuales están valorados en $9.362,3 millones; en contabilidad se relacionan 13 predios y valorados 6 por $9.362,3 millones. La diferencia, es decir 49 predios, tiene valor $0.
•	Predios transferidos por el INCODER,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Predios con integración al patrimonio son en total 215 predios, de los cuales 36 bienes están valorados por $11.736,5 millones en cada área, contabilidad y administración de tierras, la diferencia 179 predios tienen valor $0.
Para la comprensión mayor al respecto, se transcribe la información así:
</t>
    </r>
    <r>
      <rPr>
        <b/>
        <sz val="11"/>
        <rFont val="Arial Narrow"/>
        <family val="2"/>
      </rPr>
      <t>Tabla 18.  Conciliación Inventario de Bienes del Fondo de Tierras vs Contabilidad</t>
    </r>
    <r>
      <rPr>
        <sz val="11"/>
        <rFont val="Arial Narrow"/>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t>
    </r>
  </si>
  <si>
    <r>
      <rPr>
        <b/>
        <sz val="11"/>
        <rFont val="Arial Narrow"/>
        <family val="2"/>
      </rPr>
      <t xml:space="preserve">Hallazgo 2. Entrega de tierras conforme al Plan Marco de Implementación -PMI- </t>
    </r>
    <r>
      <rPr>
        <sz val="11"/>
        <rFont val="Arial Narrow"/>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</si>
  <si>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rFont val="Arial Narrow"/>
        <family val="2"/>
      </rPr>
      <t xml:space="preserve">Hallazgos 5. Recursos Monetarios del Fondo Nacional de Tierras </t>
    </r>
    <r>
      <rPr>
        <sz val="11"/>
        <rFont val="Arial Narrow"/>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</si>
  <si>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rFont val="Arial Narrow"/>
        <family val="2"/>
      </rPr>
      <t xml:space="preserve">Hallazgo 6. Criterios de priorización para la elaboración e implementación de los POSPR  </t>
    </r>
    <r>
      <rPr>
        <sz val="11"/>
        <rFont val="Arial Narrow"/>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</si>
  <si>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rPr>
        <b/>
        <sz val="11"/>
        <rFont val="Arial Narrow"/>
        <family val="2"/>
      </rPr>
      <t>Hallazgo 10. Enfoque de género en el POSPR – Ovejas - Sucre</t>
    </r>
    <r>
      <rPr>
        <sz val="11"/>
        <rFont val="Arial Narrow"/>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</si>
  <si>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rFont val="Arial Narrow"/>
        <family val="2"/>
      </rPr>
      <t xml:space="preserve">Hallazgo 12. Informes de seguimiento en el POSPR de Ovejas. </t>
    </r>
    <r>
      <rPr>
        <sz val="11"/>
        <rFont val="Arial Narrow"/>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</si>
  <si>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rFont val="Arial Narrow"/>
        <family val="2"/>
      </rPr>
      <t xml:space="preserve">Hallazgo 17. Documento preliminar de análisis predial para dar apertura al expediente  </t>
    </r>
    <r>
      <rPr>
        <sz val="11"/>
        <rFont val="Arial Narrow"/>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</si>
  <si>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rFont val="Arial Narrow"/>
        <family val="2"/>
      </rPr>
      <t xml:space="preserve">Hallazgo 9.  Planeación dirigida al uso eficiente de los recursos- Proyecto de inversión 2017011000072 - Caso Ovejas  </t>
    </r>
    <r>
      <rPr>
        <sz val="11"/>
        <rFont val="Arial Narrow"/>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Narrow"/>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Narrow"/>
        <family val="2"/>
      </rPr>
      <t xml:space="preserve">
</t>
    </r>
    <r>
      <rPr>
        <sz val="11"/>
        <color rgb="FFFF0000"/>
        <rFont val="Arial Narrow"/>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Narrow"/>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</si>
  <si>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rFont val="Arial Narrow"/>
        <family val="2"/>
      </rPr>
      <t xml:space="preserve">Hallazgo 17. Documento preliminar de análisis predial para dar apertura al expediente  </t>
    </r>
    <r>
      <rPr>
        <sz val="11"/>
        <rFont val="Arial Narrow"/>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</si>
  <si>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rFont val="Arial Narrow"/>
        <family val="2"/>
      </rPr>
      <t>Hallazgo 16.  Mecanismo masivo nacional de publicación del RESO,</t>
    </r>
    <r>
      <rPr>
        <sz val="11"/>
        <rFont val="Arial Narrow"/>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</si>
  <si>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rFont val="Arial Narrow"/>
        <family val="2"/>
      </rPr>
      <t xml:space="preserve">Hallazgo 18. Vocación Productiva de los Predios - POSPR Ovejas-Sucre </t>
    </r>
    <r>
      <rPr>
        <sz val="11"/>
        <rFont val="Arial Narrow"/>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</si>
  <si>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rFont val="Arial Narrow"/>
        <family val="2"/>
      </rPr>
      <t xml:space="preserve">Hallazgo 19. Acciones para la constitución de reglamentos de playones comunales en el POSPR de Ovejas (Sucre) </t>
    </r>
    <r>
      <rPr>
        <sz val="11"/>
        <rFont val="Arial Narrow"/>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</si>
  <si>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rFont val="Arial Narrow"/>
        <family val="2"/>
      </rPr>
      <t>Hallazgo 20. Plan de Mejoramiento- Hallazgo 2.3.4. Mora – desfase- en Inicio de la fase de implementación de los POSPR (ANT)</t>
    </r>
    <r>
      <rPr>
        <sz val="11"/>
        <rFont val="Arial Narrow"/>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</si>
  <si>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</si>
  <si>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</si>
  <si>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</si>
  <si>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</si>
  <si>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</si>
  <si>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</si>
  <si>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</si>
  <si>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</si>
  <si>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</si>
  <si>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</si>
  <si>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</si>
  <si>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</si>
  <si>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</si>
  <si>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</si>
  <si>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</si>
  <si>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Concialición</t>
  </si>
  <si>
    <t>AME-600</t>
  </si>
  <si>
    <t>AME-601</t>
  </si>
  <si>
    <t>AME-600
AME-601</t>
  </si>
  <si>
    <t>La CGR comunicó el informe final deAuditoría Financiera vigencia fiscal 2019 el 09/06/2020 radicado 20206200365042 y el plan mejoramiento se suscribió el 24/07/2020 según consecutido de acuse de recibido 2161102020-06-10.</t>
  </si>
  <si>
    <r>
      <rPr>
        <b/>
        <sz val="11"/>
        <color theme="1"/>
        <rFont val="Arial Narrow"/>
        <family val="2"/>
      </rPr>
      <t xml:space="preserve">DAE. </t>
    </r>
    <r>
      <rPr>
        <sz val="11"/>
        <color theme="1"/>
        <rFont val="Arial Narrow"/>
        <family val="2"/>
      </rPr>
      <t xml:space="preserve"> En Gestión.
</t>
    </r>
    <r>
      <rPr>
        <b/>
        <sz val="11"/>
        <color theme="1"/>
        <rFont val="Arial Narrow"/>
        <family val="2"/>
      </rPr>
      <t xml:space="preserve">DAT </t>
    </r>
    <r>
      <rPr>
        <sz val="11"/>
        <color theme="1"/>
        <rFont val="Arial Narrow"/>
        <family val="2"/>
      </rPr>
      <t xml:space="preserve">Con motivo de la auditoría intersectorial, practicada por la CGR a la Agencia Nacional de Tierras, la Superintendencia de Notariado y Regsitro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Narrow"/>
        <family val="2"/>
      </rPr>
      <t xml:space="preserve">DOSP. </t>
    </r>
    <r>
      <rPr>
        <sz val="11"/>
        <color theme="1"/>
        <rFont val="Arial Narrow"/>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Narrow"/>
        <family val="2"/>
      </rPr>
      <t xml:space="preserve">https://app.powerbi.com/view?r=eyJrIjoiNWY0MTA1ZjUtZDM3OS00N2ExLTliNWYtYWM3NzY3NGE2YmFlIiwidCI6ImZjNGZkMGVlLWZiODItNDFkZi05ZDg2LWY0YTkyZTAwNzFjZSIsImMiOjR9&amp;pageName=ReportSectiondf7983a023d48d40ea77
</t>
    </r>
    <r>
      <rPr>
        <sz val="11"/>
        <color theme="1"/>
        <rFont val="Arial Narrow"/>
        <family val="2"/>
      </rPr>
      <t xml:space="preserve">
Nota: En la herramienta se presenta información por cada socio, ver hojas al final del aplicativo (1 de 6, y se desplaza con la flecha)</t>
    </r>
  </si>
  <si>
    <r>
      <rPr>
        <b/>
        <sz val="11"/>
        <color theme="1"/>
        <rFont val="Arial Narrow"/>
        <family val="2"/>
      </rPr>
      <t>22/01/2021</t>
    </r>
    <r>
      <rPr>
        <sz val="11"/>
        <color theme="1"/>
        <rFont val="Arial Narrow"/>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</si>
  <si>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rPr>
        <b/>
        <sz val="11"/>
        <color theme="1"/>
        <rFont val="Arial Narrow"/>
        <family val="2"/>
      </rPr>
      <t xml:space="preserve">22/10/2020. </t>
    </r>
    <r>
      <rPr>
        <sz val="11"/>
        <color theme="1"/>
        <rFont val="Arial Narrow"/>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</si>
  <si>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t>Revisar y ajustar el procedimiento ACCTI-P-010 Compra directa de predios y el manual de políticas contables de la Agencia</t>
  </si>
  <si>
    <r>
      <rPr>
        <b/>
        <sz val="11"/>
        <color theme="1"/>
        <rFont val="Arial Narrow"/>
        <family val="2"/>
      </rPr>
      <t>22/01/2021</t>
    </r>
    <r>
      <rPr>
        <sz val="11"/>
        <color theme="1"/>
        <rFont val="Arial Narrow"/>
        <family val="2"/>
      </rPr>
      <t>.  La Dirección de Asunto Étnicoss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</si>
  <si>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</si>
  <si>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</si>
  <si>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</si>
  <si>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electronicos enviados a los supervisores y contratistas. </t>
  </si>
  <si>
    <r>
      <rPr>
        <b/>
        <sz val="11"/>
        <color theme="1"/>
        <rFont val="Arial Narrow"/>
        <family val="2"/>
      </rPr>
      <t xml:space="preserve">27/08/2020. </t>
    </r>
    <r>
      <rPr>
        <sz val="11"/>
        <color theme="1"/>
        <rFont val="Arial Narrow"/>
        <family val="2"/>
      </rPr>
      <t>Actividad reformulada (AME-434,  AME-435 y  AME-438)  con corte al III Trimestre de 2020.</t>
    </r>
  </si>
  <si>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</si>
  <si>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</si>
  <si>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</si>
  <si>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</si>
  <si>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</si>
  <si>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</si>
  <si>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</si>
  <si>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r>
      <rPr>
        <b/>
        <sz val="11"/>
        <rFont val="Arial Narrow"/>
        <family val="2"/>
      </rPr>
      <t>HALLAZGO 3. Gestión e intervención del fondo documental de la ANT. (ANT).</t>
    </r>
    <r>
      <rPr>
        <sz val="11"/>
        <rFont val="Arial Narrow"/>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Narrow"/>
        <family val="2"/>
      </rPr>
      <t xml:space="preserve">Tabla No. 15 - Depuración archivo físico
</t>
    </r>
    <r>
      <rPr>
        <sz val="11"/>
        <rFont val="Arial Narrow"/>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Narrow"/>
        <family val="2"/>
      </rPr>
      <t xml:space="preserve">
</t>
    </r>
    <r>
      <rPr>
        <sz val="11"/>
        <rFont val="Arial Narrow"/>
        <family val="2"/>
      </rPr>
      <t xml:space="preserve">
</t>
    </r>
  </si>
  <si>
    <r>
      <t xml:space="preserve">Realizar la contratación de ejecución de la intervención de las metros lineales de la serie documental </t>
    </r>
    <r>
      <rPr>
        <i/>
        <sz val="11"/>
        <rFont val="Arial Narrow"/>
        <family val="2"/>
      </rPr>
      <t xml:space="preserve">"Titulación de Baldíos” </t>
    </r>
    <r>
      <rPr>
        <sz val="11"/>
        <rFont val="Arial Narrow"/>
        <family val="2"/>
      </rPr>
      <t>de acuerdo con las metas programadas en el proyecto de inversión</t>
    </r>
  </si>
  <si>
    <r>
      <t xml:space="preserve">Realizar la contratación y seguimiento de su ejecución de la intervención de las metros lineales de la serie documental </t>
    </r>
    <r>
      <rPr>
        <i/>
        <sz val="11"/>
        <rFont val="Arial Narrow"/>
        <family val="2"/>
      </rPr>
      <t xml:space="preserve">"Titulación de Baldíos” </t>
    </r>
    <r>
      <rPr>
        <sz val="11"/>
        <rFont val="Arial Narrow"/>
        <family val="2"/>
      </rPr>
      <t>de acuerdo con las metas programadas en el proyecto de inversión</t>
    </r>
  </si>
  <si>
    <r>
      <rPr>
        <b/>
        <sz val="11"/>
        <rFont val="Arial Narrow"/>
        <family val="2"/>
      </rPr>
      <t xml:space="preserve">HALLAZGO 4. Registro en los sistemas de información. (ANT). </t>
    </r>
    <r>
      <rPr>
        <sz val="11"/>
        <rFont val="Arial Narrow"/>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Narrow"/>
        <family val="2"/>
      </rPr>
      <t xml:space="preserve"> Tabla No. 16 - Registros encontrados</t>
    </r>
    <r>
      <rPr>
        <sz val="11"/>
        <rFont val="Arial Narrow"/>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</si>
  <si>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Narrow"/>
        <family val="2"/>
      </rPr>
      <t xml:space="preserve">15/01/2021.  </t>
    </r>
    <r>
      <rPr>
        <sz val="11"/>
        <color theme="1"/>
        <rFont val="Arial Narrow"/>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</si>
  <si>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Narrow"/>
        <family val="2"/>
      </rPr>
      <t>15/01/2021.</t>
    </r>
    <r>
      <rPr>
        <sz val="11"/>
        <color theme="1"/>
        <rFont val="Arial Narrow"/>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</si>
  <si>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Narrow"/>
        <family val="2"/>
      </rPr>
      <t>15/01/2021.</t>
    </r>
    <r>
      <rPr>
        <sz val="11"/>
        <color theme="1"/>
        <rFont val="Arial Narrow"/>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</si>
  <si>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Narrow"/>
        <family val="2"/>
      </rPr>
      <t>15/01/2021.</t>
    </r>
    <r>
      <rPr>
        <sz val="11"/>
        <color theme="1"/>
        <rFont val="Arial Narrow"/>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</si>
  <si>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Narrow"/>
        <family val="2"/>
      </rPr>
      <t>19/01/2021.</t>
    </r>
    <r>
      <rPr>
        <sz val="11"/>
        <color theme="1"/>
        <rFont val="Arial Narrow"/>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</si>
  <si>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Narrow"/>
        <family val="2"/>
      </rPr>
      <t xml:space="preserve">15/01/2021. </t>
    </r>
    <r>
      <rPr>
        <sz val="11"/>
        <color theme="1"/>
        <rFont val="Arial Narrow"/>
        <family val="2"/>
      </rPr>
      <t xml:space="preserve"> La Secretaría General informó que la actividad se encuentra en términos para su ejecución. 
Actividad en términos para su ejecución, su programación esta planificada para el periodo comprendido del 1/03/2021	 al 30/05/2021.</t>
    </r>
  </si>
  <si>
    <t>AME-604</t>
  </si>
  <si>
    <t>AME-605</t>
  </si>
  <si>
    <t>AME-606</t>
  </si>
  <si>
    <t>AME-607</t>
  </si>
  <si>
    <t>AME-608</t>
  </si>
  <si>
    <t>AME-609</t>
  </si>
  <si>
    <r>
      <rPr>
        <b/>
        <sz val="11"/>
        <color theme="1"/>
        <rFont val="Arial Narrow"/>
        <family val="2"/>
      </rPr>
      <t xml:space="preserve">27/08/2020. </t>
    </r>
    <r>
      <rPr>
        <sz val="11"/>
        <color theme="1"/>
        <rFont val="Arial Narrow"/>
        <family val="2"/>
      </rPr>
      <t xml:space="preserve"> Actividad reformulada (AME-434,  AME-435 y  AME-438)  con corte al III Trimestre de 2020.</t>
    </r>
  </si>
  <si>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</si>
  <si>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</si>
  <si>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</si>
  <si>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</si>
  <si>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</si>
  <si>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</si>
  <si>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</si>
  <si>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</si>
  <si>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r>
      <rPr>
        <b/>
        <sz val="11"/>
        <color theme="1"/>
        <rFont val="Arial Narrow"/>
        <family val="2"/>
      </rPr>
      <t>12/04/2019</t>
    </r>
    <r>
      <rPr>
        <sz val="11"/>
        <color theme="1"/>
        <rFont val="Arial Narrow"/>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</si>
  <si>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Narrow"/>
        <family val="2"/>
      </rPr>
      <t xml:space="preserve">22/04/2019.  </t>
    </r>
    <r>
      <rPr>
        <sz val="11"/>
        <color theme="1"/>
        <rFont val="Arial Narrow"/>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</si>
  <si>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theme="1"/>
        <rFont val="Arial Narrow"/>
        <family val="2"/>
      </rPr>
      <t>Hallazgo No. 12.</t>
    </r>
    <r>
      <rPr>
        <sz val="11"/>
        <color indexed="8"/>
        <rFont val="Arial Narrow"/>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
    </r>
    <r>
      <rPr>
        <b/>
        <sz val="11"/>
        <color indexed="8"/>
        <rFont val="Arial Narrow"/>
        <family val="2"/>
      </rPr>
      <t xml:space="preserve">Punta Brava </t>
    </r>
    <r>
      <rPr>
        <sz val="11"/>
        <color indexed="8"/>
        <rFont val="Arial Narrow"/>
        <family val="2"/>
      </rPr>
      <t xml:space="preserve">Ubicado en el Sector de Punta  Brava.
</t>
    </r>
    <r>
      <rPr>
        <b/>
        <sz val="11"/>
        <color indexed="8"/>
        <rFont val="Arial Narrow"/>
        <family val="2"/>
      </rPr>
      <t>Isla  Latifundio  y  Minifundio</t>
    </r>
    <r>
      <rPr>
        <sz val="11"/>
        <color indexed="8"/>
        <rFont val="Arial Narrow"/>
        <family val="2"/>
      </rPr>
      <t xml:space="preserve">  ubicados  en el corregimiento  de  Barn con número de Cedula  Catastral 0003-0007-0001-00   y  0003-0008-0001-000.
</t>
    </r>
    <r>
      <rPr>
        <b/>
        <sz val="11"/>
        <color indexed="8"/>
        <rFont val="Arial Narrow"/>
        <family val="2"/>
      </rPr>
      <t>Terreno  Baldio  sin  Nombre Conocido</t>
    </r>
    <r>
      <rPr>
        <sz val="11"/>
        <color indexed="8"/>
        <rFont val="Arial Narrow"/>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Narrow"/>
        <family val="2"/>
      </rPr>
      <t>Estero  de  Canapote</t>
    </r>
    <r>
      <rPr>
        <sz val="11"/>
        <color indexed="8"/>
        <rFont val="Arial Narrow"/>
        <family val="2"/>
      </rPr>
      <t xml:space="preserve">  ubicado   en el corregimiento  de  Barn con número   de   cedula
catastral 00-03-0016-0001-00 . (No hay poliza)
</t>
    </r>
    <r>
      <rPr>
        <b/>
        <sz val="11"/>
        <color indexed="8"/>
        <rFont val="Arial Narrow"/>
        <family val="2"/>
      </rPr>
      <t>Terreno localizado en el sector La Isleta I</t>
    </r>
    <r>
      <rPr>
        <sz val="11"/>
        <color indexed="8"/>
        <rFont val="Arial Narrow"/>
        <family val="2"/>
      </rPr>
      <t xml:space="preserve">, ubicado en el sector de isleta, en Isla Grande, con el número de Cedula Catastral 003-0012-0014-001.
</t>
    </r>
    <r>
      <rPr>
        <b/>
        <sz val="11"/>
        <color indexed="8"/>
        <rFont val="Arial Narrow"/>
        <family val="2"/>
      </rPr>
      <t>Terreno localizado en  el sector la isleta II,</t>
    </r>
    <r>
      <rPr>
        <sz val="11"/>
        <color indexed="8"/>
        <rFont val="Arial Narrow"/>
        <family val="2"/>
      </rPr>
      <t xml:space="preserve"> ubicado en el sector de isleta, en Isla Grande, con el número de Cedula Catastral 003-0012-0013-001.
</t>
    </r>
    <r>
      <rPr>
        <b/>
        <sz val="11"/>
        <color indexed="8"/>
        <rFont val="Arial Narrow"/>
        <family val="2"/>
      </rPr>
      <t>ISLA UNICA</t>
    </r>
    <r>
      <rPr>
        <sz val="11"/>
        <color indexed="8"/>
        <rFont val="Arial Narrow"/>
        <family val="2"/>
      </rPr>
      <t xml:space="preserve"> 2800 metros.
</t>
    </r>
    <r>
      <rPr>
        <b/>
        <sz val="11"/>
        <color indexed="8"/>
        <rFont val="Arial Narrow"/>
        <family val="2"/>
      </rPr>
      <t>Predio Suanoga</t>
    </r>
    <r>
      <rPr>
        <sz val="11"/>
        <color indexed="8"/>
        <rFont val="Arial Narrow"/>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</si>
  <si>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t>Acta No. 003 de la sesíon del Comité Institucional de Coordinación de Control Interno realizada el 30/06/2021.</t>
  </si>
  <si>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Narrow"/>
        <family val="2"/>
      </rPr>
      <t xml:space="preserve">Los expedientes están cargados para consulta en la carpeta digital compartida en el siguiente enlace:
</t>
    </r>
    <r>
      <rPr>
        <b/>
        <sz val="11"/>
        <rFont val="Arial Narrow"/>
        <family val="2"/>
      </rPr>
      <t>contratos_saf (\\172.23.90.33) (T:)</t>
    </r>
    <r>
      <rPr>
        <sz val="11"/>
        <rFont val="Arial Narrow"/>
        <family val="2"/>
      </rPr>
      <t xml:space="preserve">
</t>
    </r>
    <r>
      <rPr>
        <sz val="11"/>
        <color theme="1"/>
        <rFont val="Arial Narrow"/>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</si>
  <si>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</si>
  <si>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</si>
  <si>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</si>
  <si>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</si>
  <si>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</si>
  <si>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correspondientesa la Titulación de baldíos entregados por el PAR INCODER. Adicionalmente se adjuntan actas de reunión en donde se evidencia la información expuesta.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</si>
  <si>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</si>
  <si>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 xml:space="preserve">La Subdirección de Talento Humano atendiendo la accion de mejora establecida envía los seguimientos sobre el reintegro de incapacidades presentadas por los funcionarios de la ANT.
Se adjuntan reportes de seguimiento. </t>
  </si>
  <si>
    <t>La Subdirección Administrativa y Financiera adjunta las conciliaciones efectuadas durante los meses de enero a junio de la cuenta 572080 Recaudos</t>
  </si>
  <si>
    <r>
      <rPr>
        <b/>
        <sz val="11"/>
        <color theme="1"/>
        <rFont val="Arial Narrow"/>
        <family val="2"/>
      </rPr>
      <t xml:space="preserve">15012021. </t>
    </r>
    <r>
      <rPr>
        <sz val="11"/>
        <color theme="1"/>
        <rFont val="Arial Narrow"/>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</si>
  <si>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indexed="8"/>
        <rFont val="Arial Narrow"/>
        <family val="2"/>
      </rPr>
      <t>Hallazgo 4. Inventarios por compra de predios.</t>
    </r>
    <r>
      <rPr>
        <sz val="11"/>
        <color theme="1"/>
        <rFont val="Arial Narrow"/>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</si>
  <si>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Narrow"/>
        <family val="2"/>
      </rPr>
      <t>19/01/2021.</t>
    </r>
    <r>
      <rPr>
        <sz val="11"/>
        <color theme="1"/>
        <rFont val="Arial Narrow"/>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</si>
  <si>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indexed="8"/>
        <rFont val="Arial Narrow"/>
        <family val="2"/>
      </rPr>
      <t xml:space="preserve">Hallazgo 7. Notas a los Estados Financieros. </t>
    </r>
    <r>
      <rPr>
        <sz val="11"/>
        <color theme="1"/>
        <rFont val="Arial Narrow"/>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Narrow"/>
        <family val="2"/>
      </rPr>
      <t>Nota 5. Cuentas por Cobrar</t>
    </r>
    <r>
      <rPr>
        <sz val="11"/>
        <color theme="1"/>
        <rFont val="Arial Narrow"/>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Narrow"/>
        <family val="2"/>
      </rPr>
      <t>Nota 7. Propiedades, Planta y Equipo</t>
    </r>
    <r>
      <rPr>
        <sz val="11"/>
        <color theme="1"/>
        <rFont val="Arial Narrow"/>
        <family val="2"/>
      </rPr>
      <t xml:space="preserve">
Adicional, a la información correspondiente a la propiedad, se incluye en esta nota el detalle de los saldos que conforman el Grupo Otros Activos.
</t>
    </r>
    <r>
      <rPr>
        <b/>
        <sz val="11"/>
        <color indexed="8"/>
        <rFont val="Arial Narrow"/>
        <family val="2"/>
      </rPr>
      <t>Nota 9. Cuentas por pagar</t>
    </r>
    <r>
      <rPr>
        <sz val="11"/>
        <color theme="1"/>
        <rFont val="Arial Narrow"/>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</si>
  <si>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indexed="8"/>
        <rFont val="Arial Narrow"/>
        <family val="2"/>
      </rPr>
      <t xml:space="preserve">Hallazgo 7. Notas a los Estados Financieros. </t>
    </r>
    <r>
      <rPr>
        <sz val="11"/>
        <color theme="1"/>
        <rFont val="Arial Narrow"/>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Narrow"/>
        <family val="2"/>
      </rPr>
      <t>Nota 5. Cuentas por Cobrar</t>
    </r>
    <r>
      <rPr>
        <sz val="11"/>
        <color theme="1"/>
        <rFont val="Arial Narrow"/>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Narrow"/>
        <family val="2"/>
      </rPr>
      <t>Nota 7. Propiedades, Planta y Equipo</t>
    </r>
    <r>
      <rPr>
        <sz val="11"/>
        <color theme="1"/>
        <rFont val="Arial Narrow"/>
        <family val="2"/>
      </rPr>
      <t xml:space="preserve">
Adicional, a la información correspondiente a la propiedad, se incluye en esta nota el detalle de los saldos que conforman el Grupo Otros Activos.
</t>
    </r>
    <r>
      <rPr>
        <b/>
        <sz val="11"/>
        <color indexed="8"/>
        <rFont val="Arial Narrow"/>
        <family val="2"/>
      </rPr>
      <t>Nota 9. Cuentas por pagar</t>
    </r>
    <r>
      <rPr>
        <sz val="11"/>
        <color theme="1"/>
        <rFont val="Arial Narrow"/>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</si>
  <si>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Narrow"/>
        <family val="2"/>
      </rPr>
      <t>19/01/2021.</t>
    </r>
    <r>
      <rPr>
        <sz val="11"/>
        <color theme="1"/>
        <rFont val="Arial Narrow"/>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</si>
  <si>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Narrow"/>
        <family val="2"/>
      </rPr>
      <t>29/01/2021.</t>
    </r>
    <r>
      <rPr>
        <sz val="11"/>
        <color theme="1"/>
        <rFont val="Arial Narrow"/>
        <family val="2"/>
      </rPr>
      <t xml:space="preserve">  La acción presentó cumplimiento en atención a los avances y evidencias suministradas.</t>
    </r>
  </si>
  <si>
    <r>
      <rPr>
        <b/>
        <sz val="11"/>
        <color theme="1"/>
        <rFont val="Arial Narrow"/>
        <family val="2"/>
      </rPr>
      <t xml:space="preserve">19/01/2021. </t>
    </r>
    <r>
      <rPr>
        <sz val="11"/>
        <color theme="1"/>
        <rFont val="Arial Narrow"/>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</si>
  <si>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Narrow"/>
        <family val="2"/>
      </rPr>
      <t xml:space="preserve">19/01/2021. </t>
    </r>
    <r>
      <rPr>
        <sz val="11"/>
        <color theme="1"/>
        <rFont val="Arial Narrow"/>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</si>
  <si>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Narrow"/>
        <family val="2"/>
      </rPr>
      <t>19/01/2021.</t>
    </r>
    <r>
      <rPr>
        <sz val="11"/>
        <color theme="1"/>
        <rFont val="Arial Narrow"/>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</si>
  <si>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indexed="8"/>
        <rFont val="Arial Narrow"/>
        <family val="2"/>
      </rPr>
      <t xml:space="preserve">Hallazgo 10. Constitución de reservas presupuestales 2019 Compra de predio. </t>
    </r>
    <r>
      <rPr>
        <sz val="11"/>
        <color theme="1"/>
        <rFont val="Arial Narrow"/>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</si>
  <si>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Narrow"/>
        <family val="2"/>
      </rPr>
      <t>19/01/2021.</t>
    </r>
    <r>
      <rPr>
        <sz val="11"/>
        <color theme="1"/>
        <rFont val="Arial Narrow"/>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</si>
  <si>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indexed="8"/>
        <rFont val="Arial Narrow"/>
        <family val="2"/>
      </rPr>
      <t>Hallazgo 12. Publicación en SECOP Acuerdo de Financiación 943 de 2019 entre ANT y PNUD.</t>
    </r>
    <r>
      <rPr>
        <sz val="11"/>
        <color theme="1"/>
        <rFont val="Arial Narrow"/>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</si>
  <si>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Narrow"/>
        <family val="2"/>
      </rPr>
      <t>Hallazgo 13. Justificación contratación Acuerdo de Financiación 943 de 2019 entre ANT y PNUD.</t>
    </r>
    <r>
      <rPr>
        <sz val="11"/>
        <color theme="1"/>
        <rFont val="Arial Narrow"/>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</si>
  <si>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rPr>
        <b/>
        <sz val="11"/>
        <color indexed="8"/>
        <rFont val="Arial Narrow"/>
        <family val="2"/>
      </rPr>
      <t>Hallazgo 14. Publicación en SECOP Convenio de Asociación 1006 de 2019.</t>
    </r>
    <r>
      <rPr>
        <sz val="11"/>
        <color theme="1"/>
        <rFont val="Arial Narrow"/>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</si>
  <si>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rPr>
        <b/>
        <sz val="11"/>
        <color theme="1"/>
        <rFont val="Arial Narrow"/>
        <family val="2"/>
      </rPr>
      <t xml:space="preserve">15/01/2021. </t>
    </r>
    <r>
      <rPr>
        <sz val="11"/>
        <color theme="1"/>
        <rFont val="Arial Narrow"/>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</si>
  <si>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indexed="8"/>
        <rFont val="Arial Narrow"/>
        <family val="2"/>
      </rPr>
      <t>Hallazgo 22. Cumplimiento de la jornada laboral del servidor público.</t>
    </r>
    <r>
      <rPr>
        <sz val="11"/>
        <color theme="1"/>
        <rFont val="Arial Narrow"/>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</si>
  <si>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Narrow"/>
        <family val="2"/>
      </rPr>
      <t xml:space="preserve">19/01/2021. </t>
    </r>
    <r>
      <rPr>
        <sz val="11"/>
        <color theme="1"/>
        <rFont val="Arial Narrow"/>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</si>
  <si>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indexed="8"/>
        <rFont val="Arial Narrow"/>
        <family val="2"/>
      </rPr>
      <t xml:space="preserve">Hallazgo 23. Acceso y accesibilidad a personas con discapacidad.  </t>
    </r>
    <r>
      <rPr>
        <sz val="11"/>
        <color theme="1"/>
        <rFont val="Arial Narrow"/>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</si>
  <si>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Narrow"/>
        <family val="2"/>
      </rPr>
      <t xml:space="preserve">19/01/2021. </t>
    </r>
    <r>
      <rPr>
        <sz val="11"/>
        <color theme="1"/>
        <rFont val="Arial Narrow"/>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</si>
  <si>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Narrow"/>
        <family val="2"/>
      </rPr>
      <t xml:space="preserve">31/03/2021 </t>
    </r>
    <r>
      <rPr>
        <sz val="11"/>
        <color theme="1"/>
        <rFont val="Arial Narrow"/>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nversión debe ser aprobada por el Ministerio de Agricultura y el DNP de acuerdo al proceso establecido.
 </t>
    </r>
  </si>
  <si>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condicones para la contratación de organización, digitalización e indización de 800 metros lineales de archivo, los cuales corresponden a la meta planteada para ejecutar en 2021, en este momento se estan resolviendo observaciones presentadas por los proponentes.</t>
  </si>
  <si>
    <r>
      <rPr>
        <b/>
        <sz val="11"/>
        <color rgb="FF000000"/>
        <rFont val="Arial Narrow"/>
        <family val="2"/>
      </rPr>
      <t xml:space="preserve">14/07/2020. </t>
    </r>
    <r>
      <rPr>
        <sz val="11"/>
        <color rgb="FF000000"/>
        <rFont val="Arial Narrow"/>
        <family val="2"/>
      </rPr>
      <t>La Dirección de Acceso a Tierras a través de correo electrónico del  02/07/2020 indicó que, "d</t>
    </r>
    <r>
      <rPr>
        <i/>
        <sz val="11"/>
        <color rgb="FF000000"/>
        <rFont val="Arial Narrow"/>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Narrow"/>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</si>
  <si>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rPr>
        <b/>
        <sz val="11"/>
        <color indexed="8"/>
        <rFont val="Arial Narrow"/>
        <family val="2"/>
      </rPr>
      <t>Hallazgo 3. Incorporación de predios al Fondo Nacional de Tierras.</t>
    </r>
    <r>
      <rPr>
        <sz val="11"/>
        <color theme="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</si>
  <si>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indexed="8"/>
        <rFont val="Arial Narrow"/>
        <family val="2"/>
      </rPr>
      <t>Hallazgo 4. Inventarios por compra de predios.</t>
    </r>
    <r>
      <rPr>
        <sz val="11"/>
        <color theme="1"/>
        <rFont val="Arial Narrow"/>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</si>
  <si>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Narrow"/>
        <family val="2"/>
      </rPr>
      <t xml:space="preserve">22/10/2020. </t>
    </r>
    <r>
      <rPr>
        <sz val="11"/>
        <color theme="1"/>
        <rFont val="Arial Narrow"/>
        <family val="2"/>
      </rPr>
      <t>En atención a los avances de gestión y evidencias suministradas, la acción de mejora presentó cumplimiento, toda vez que, se evidenció 4 memorandos de consulta sobre la compra de predios.</t>
    </r>
  </si>
  <si>
    <r>
      <rPr>
        <b/>
        <sz val="11"/>
        <color theme="1"/>
        <rFont val="Arial Narrow"/>
        <family val="2"/>
      </rPr>
      <t>22/10/2020.</t>
    </r>
    <r>
      <rPr>
        <sz val="11"/>
        <color theme="1"/>
        <rFont val="Arial Narrow"/>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</si>
  <si>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Narrow"/>
        <family val="2"/>
      </rPr>
      <t xml:space="preserve">22/01/2020. </t>
    </r>
    <r>
      <rPr>
        <sz val="11"/>
        <color theme="1"/>
        <rFont val="Arial Narrow"/>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</si>
  <si>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Narrow"/>
        <family val="2"/>
      </rPr>
      <t xml:space="preserve">21/01/2021. </t>
    </r>
    <r>
      <rPr>
        <sz val="11"/>
        <color theme="1"/>
        <rFont val="Arial Narrow"/>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</si>
  <si>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indexed="8"/>
        <rFont val="Arial Narrow"/>
        <family val="2"/>
      </rPr>
      <t>Hallazgo 8. Registro de predios Fondo de Tierras para la Reforma Rural Integral.</t>
    </r>
    <r>
      <rPr>
        <sz val="11"/>
        <color theme="1"/>
        <rFont val="Arial Narrow"/>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</si>
  <si>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4 memorandos de consulta sobre la compra de predios.</t>
    </r>
  </si>
  <si>
    <r>
      <rPr>
        <b/>
        <sz val="11"/>
        <color theme="1"/>
        <rFont val="Arial Narrow"/>
        <family val="2"/>
      </rPr>
      <t xml:space="preserve">22/10/2020. </t>
    </r>
    <r>
      <rPr>
        <sz val="11"/>
        <color theme="1"/>
        <rFont val="Arial Narrow"/>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</si>
  <si>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indexed="8"/>
        <rFont val="Arial Narrow"/>
        <family val="2"/>
      </rPr>
      <t xml:space="preserve">Hallazgo 11. Principio de especialización presupuestal. </t>
    </r>
    <r>
      <rPr>
        <sz val="11"/>
        <color theme="1"/>
        <rFont val="Arial Narrow"/>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</si>
  <si>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Narrow"/>
        <family val="2"/>
      </rPr>
      <t>26/10/2020.</t>
    </r>
    <r>
      <rPr>
        <sz val="11"/>
        <color theme="1"/>
        <rFont val="Arial Narrow"/>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</si>
  <si>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Narrow"/>
        <family val="2"/>
      </rPr>
      <t xml:space="preserve">20/01/2021. </t>
    </r>
    <r>
      <rPr>
        <sz val="11"/>
        <color theme="1"/>
        <rFont val="Arial Narrow"/>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</si>
  <si>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indexed="8"/>
        <rFont val="Arial Narrow"/>
        <family val="2"/>
      </rPr>
      <t>Hallazgo 19 - Trámite compra predios para cabildo Inga Musu Runa kuna.</t>
    </r>
    <r>
      <rPr>
        <sz val="11"/>
        <color theme="1"/>
        <rFont val="Arial Narrow"/>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</si>
  <si>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indexed="8"/>
        <rFont val="Arial Narrow"/>
        <family val="2"/>
      </rPr>
      <t>Hallazgo 20. Administración de predios baldíos arrendados.</t>
    </r>
    <r>
      <rPr>
        <sz val="11"/>
        <color theme="1"/>
        <rFont val="Arial Narrow"/>
        <family val="2"/>
      </rPr>
      <t xml:space="preserve">  En atención a solicitud de origen ciudadano radicada en la CGR, se revisaron los expedientes de arriendo de los </t>
    </r>
    <r>
      <rPr>
        <b/>
        <sz val="11"/>
        <color theme="1"/>
        <rFont val="Arial Narrow"/>
        <family val="2"/>
      </rPr>
      <t>predios Isla Chía, Isla Palma Rosa, Quebracho 1, Quebracho 2, Isla Poligamia y Yamileila o Vale Claro que integraban el predio baldío El Delirio</t>
    </r>
    <r>
      <rPr>
        <sz val="11"/>
        <color theme="1"/>
        <rFont val="Arial Narrow"/>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</si>
  <si>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rFont val="Arial Narrow"/>
        <family val="2"/>
      </rPr>
      <t>HALLAZGO 1. Avances en la ruta prioritaria en relación con los casos reportados por la SNR en cumplimiento de la sentencia T- 488 de 2014. (ANT).</t>
    </r>
    <r>
      <rPr>
        <sz val="11"/>
        <rFont val="Arial Narrow"/>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</si>
  <si>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rPr>
        <b/>
        <sz val="11"/>
        <color theme="1"/>
        <rFont val="Arial Narrow"/>
        <family val="2"/>
      </rPr>
      <t xml:space="preserve">22/01/2021. </t>
    </r>
    <r>
      <rPr>
        <sz val="11"/>
        <color theme="1"/>
        <rFont val="Arial Narrow"/>
        <family val="2"/>
      </rPr>
      <t xml:space="preserve"> La acción de mejora se encuentra en términos, su ejecución se encuentra programada para el periodo comprendido del 1/02/2021 al 31/12/2021.</t>
    </r>
  </si>
  <si>
    <r>
      <rPr>
        <b/>
        <sz val="11"/>
        <color theme="1"/>
        <rFont val="Arial Narrow"/>
        <family val="2"/>
      </rPr>
      <t xml:space="preserve">22/01/2021. </t>
    </r>
    <r>
      <rPr>
        <sz val="11"/>
        <color theme="1"/>
        <rFont val="Arial Narrow"/>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</si>
  <si>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Narrow"/>
        <family val="2"/>
      </rPr>
      <t xml:space="preserve">22/01/2021.  </t>
    </r>
    <r>
      <rPr>
        <sz val="11"/>
        <color theme="1"/>
        <rFont val="Arial Narrow"/>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</si>
  <si>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rFont val="Arial Narrow"/>
        <family val="2"/>
      </rPr>
      <t xml:space="preserve">Procesos de apertura de folio de matrícula inmobiliaria – AFMI. (ANT). </t>
    </r>
    <r>
      <rPr>
        <sz val="11"/>
        <rFont val="Arial Narrow"/>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</si>
  <si>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2021/12/01 al 2022/06/30.</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</si>
  <si>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2021/01/18 al 2021/03/31.</t>
    </r>
  </si>
  <si>
    <r>
      <rPr>
        <b/>
        <sz val="11"/>
        <color theme="1"/>
        <rFont val="Arial Narrow"/>
        <family val="2"/>
      </rPr>
      <t xml:space="preserve">21/01/2021. </t>
    </r>
    <r>
      <rPr>
        <sz val="11"/>
        <color theme="1"/>
        <rFont val="Arial Narrow"/>
        <family val="2"/>
      </rPr>
      <t>La acción de mejora se encuentra en términos y su ejecución esta planificada del  2021/01/18 al 2021/12/17.</t>
    </r>
  </si>
  <si>
    <r>
      <rPr>
        <b/>
        <sz val="11"/>
        <color theme="1"/>
        <rFont val="Arial Narrow"/>
        <family val="2"/>
      </rPr>
      <t xml:space="preserve">21/01/2021.  </t>
    </r>
    <r>
      <rPr>
        <sz val="11"/>
        <color theme="1"/>
        <rFont val="Arial Narrow"/>
        <family val="2"/>
      </rPr>
      <t>La acción de mejora se encuentra en términos y su ejecución esta planificada del 2021/01/02 al 2021/12/30.</t>
    </r>
  </si>
  <si>
    <r>
      <rPr>
        <b/>
        <sz val="11"/>
        <color theme="1"/>
        <rFont val="Arial Narrow"/>
        <family val="2"/>
      </rPr>
      <t xml:space="preserve">21/01/2021. </t>
    </r>
    <r>
      <rPr>
        <sz val="11"/>
        <color theme="1"/>
        <rFont val="Arial Narrow"/>
        <family val="2"/>
      </rPr>
      <t xml:space="preserve"> La acción de mejora se encuentra en términos y su ejecución esta planificada del  2021/02/15 al 2021/12/31.</t>
    </r>
  </si>
  <si>
    <r>
      <rPr>
        <b/>
        <sz val="11"/>
        <rFont val="Arial Narrow"/>
        <family val="2"/>
      </rPr>
      <t>HALLAZGO 6. Reporte y depuración del archivo histórico del INCODER – Aplicativo: Titulación de baldíos a persona natural. (ANT).</t>
    </r>
    <r>
      <rPr>
        <sz val="11"/>
        <rFont val="Arial Narrow"/>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Narrow"/>
        <family val="2"/>
      </rPr>
      <t>Gráfica No. 2 - Depuración del aplicativo “Titulación de Baldíos a persona natural”</t>
    </r>
    <r>
      <rPr>
        <sz val="11"/>
        <rFont val="Arial Narrow"/>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</si>
  <si>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Narrow"/>
        <family val="2"/>
      </rPr>
      <t>21/01/2021.</t>
    </r>
    <r>
      <rPr>
        <sz val="11"/>
        <color theme="1"/>
        <rFont val="Arial Narrow"/>
        <family val="2"/>
      </rPr>
      <t xml:space="preserve"> La acción de mejora se encuentra en términos y su ejecución esta planificada del  2021/02/15 al 2021/12/31.</t>
    </r>
  </si>
  <si>
    <r>
      <rPr>
        <b/>
        <sz val="11"/>
        <color theme="1"/>
        <rFont val="Arial Narrow"/>
        <family val="2"/>
      </rPr>
      <t>21/01/2021.</t>
    </r>
    <r>
      <rPr>
        <sz val="11"/>
        <color theme="1"/>
        <rFont val="Arial Narrow"/>
        <family val="2"/>
      </rPr>
      <t xml:space="preserve"> La acción de mejora se encuentra en términos y su ejecución esta planificada del  2021/03/15 al 2021/12/31.</t>
    </r>
  </si>
  <si>
    <r>
      <rPr>
        <b/>
        <sz val="11"/>
        <rFont val="Arial Narrow"/>
        <family val="2"/>
      </rPr>
      <t xml:space="preserve">HALLAZGO 7. Gestión de la ANT en relación con los bienes baldíos. (ANT). </t>
    </r>
    <r>
      <rPr>
        <sz val="11"/>
        <rFont val="Arial Narrow"/>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Narrow"/>
        <family val="2"/>
      </rPr>
      <t xml:space="preserve">Tabla No. 17 - Gestión procesos agrarios de clarificación, </t>
    </r>
    <r>
      <rPr>
        <sz val="11"/>
        <rFont val="Arial Narrow"/>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Narrow"/>
        <family val="2"/>
      </rPr>
      <t xml:space="preserve">Tabla No. 18 - Gestión procesos agrarios de deslinde, </t>
    </r>
    <r>
      <rPr>
        <sz val="11"/>
        <rFont val="Arial Narrow"/>
        <family val="2"/>
      </rPr>
      <t xml:space="preserve">Terminados 141, Sin terminar 261, Total 402, % Expedientes finalizados 35%.
3. En cuanto a la recuperación de los predios baldíos de la Nación, se ha finalizado el 28% de los casos, como se muestra a continuación: </t>
    </r>
    <r>
      <rPr>
        <b/>
        <sz val="11"/>
        <rFont val="Arial Narrow"/>
        <family val="2"/>
      </rPr>
      <t>Tabla No. 19 - Gestión procesos agrarios de recuperación</t>
    </r>
    <r>
      <rPr>
        <sz val="11"/>
        <rFont val="Arial Narrow"/>
        <family val="2"/>
      </rPr>
      <t xml:space="preserve">, Terminados 257, Sin terminar 646, Total 903, % Expedientes finalizados 28%.
</t>
    </r>
    <r>
      <rPr>
        <b/>
        <sz val="11"/>
        <rFont val="Arial Narrow"/>
        <family val="2"/>
      </rPr>
      <t xml:space="preserve">
</t>
    </r>
    <r>
      <rPr>
        <sz val="11"/>
        <rFont val="Arial Narrow"/>
        <family val="2"/>
      </rPr>
      <t xml:space="preserve">4. En relación con las adjudicaciones se puede observar una mejor gestión, en tanto se han resuelto el 66% de las solicitudes, como se indica a continuación: </t>
    </r>
    <r>
      <rPr>
        <b/>
        <sz val="11"/>
        <rFont val="Arial Narrow"/>
        <family val="2"/>
      </rPr>
      <t xml:space="preserve">Tabla No. 20 - Gestión procesos de adjudicación de baldíos, </t>
    </r>
    <r>
      <rPr>
        <sz val="11"/>
        <rFont val="Arial Narrow"/>
        <family val="2"/>
      </rPr>
      <t>Terminados o casi terminados 34.582, Sin terminar 17.617, Total 52.199, % Expedientes finalizados 66%.</t>
    </r>
    <r>
      <rPr>
        <b/>
        <sz val="11"/>
        <rFont val="Arial Narrow"/>
        <family val="2"/>
      </rPr>
      <t xml:space="preserve">
</t>
    </r>
    <r>
      <rPr>
        <sz val="11"/>
        <rFont val="Arial Narrow"/>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Narrow"/>
        <family val="2"/>
      </rPr>
      <t xml:space="preserve">
</t>
    </r>
    <r>
      <rPr>
        <sz val="11"/>
        <rFont val="Arial Narrow"/>
        <family val="2"/>
      </rPr>
      <t xml:space="preserve">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</si>
  <si>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Narrow"/>
        <family val="2"/>
      </rPr>
      <t xml:space="preserve">
</t>
    </r>
  </si>
  <si>
    <r>
      <rPr>
        <b/>
        <sz val="11"/>
        <color theme="1"/>
        <rFont val="Arial Narrow"/>
        <family val="2"/>
      </rPr>
      <t xml:space="preserve">22/01/2021. </t>
    </r>
    <r>
      <rPr>
        <sz val="11"/>
        <color theme="1"/>
        <rFont val="Arial Narrow"/>
        <family val="2"/>
      </rPr>
      <t xml:space="preserve"> La acción de mejora se encuentra en términos, su ejecución se encuentra programada para el periodo comprendido del 31/01/2021 al 31/12/20211.</t>
    </r>
  </si>
  <si>
    <r>
      <rPr>
        <b/>
        <sz val="11"/>
        <color theme="1"/>
        <rFont val="Arial Narrow"/>
        <family val="2"/>
      </rPr>
      <t xml:space="preserve">22/01/2021. </t>
    </r>
    <r>
      <rPr>
        <sz val="11"/>
        <color theme="1"/>
        <rFont val="Arial Narrow"/>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</si>
  <si>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Narrow"/>
        <family val="2"/>
      </rPr>
      <t xml:space="preserve">22/01/2021. </t>
    </r>
    <r>
      <rPr>
        <sz val="11"/>
        <color theme="1"/>
        <rFont val="Arial Narrow"/>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</si>
  <si>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1/02/2021 al 31/12/2021.</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</si>
  <si>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</si>
  <si>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Narrow"/>
        <family val="2"/>
      </rPr>
      <t xml:space="preserve">22/01/2021. </t>
    </r>
    <r>
      <rPr>
        <sz val="11"/>
        <color theme="1"/>
        <rFont val="Arial Narrow"/>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</si>
  <si>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color theme="1"/>
        <rFont val="Arial Narrow"/>
        <family val="2"/>
      </rPr>
      <t xml:space="preserve">22/01/2021. </t>
    </r>
    <r>
      <rPr>
        <sz val="11"/>
        <color theme="1"/>
        <rFont val="Arial Narrow"/>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</si>
  <si>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color theme="1"/>
        <rFont val="Arial Narrow"/>
        <family val="2"/>
      </rPr>
      <t xml:space="preserve">22/01/2021. </t>
    </r>
    <r>
      <rPr>
        <sz val="11"/>
        <color theme="1"/>
        <rFont val="Arial Narrow"/>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</si>
  <si>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t>La inconsistencia del polígono obedeció a un error técnico del INCODER por falta de verificación de la espacialidad del polígono del predio a deslindar que quedó consignado en la Resolución Final.</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</si>
  <si>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</si>
  <si>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Narrow"/>
        <family val="2"/>
      </rPr>
      <t xml:space="preserve">22/01/2021. </t>
    </r>
    <r>
      <rPr>
        <sz val="11"/>
        <color theme="1"/>
        <rFont val="Arial Narrow"/>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</si>
  <si>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Narrow"/>
        <family val="2"/>
      </rPr>
      <t xml:space="preserve">21/01/2021.  </t>
    </r>
    <r>
      <rPr>
        <sz val="11"/>
        <color theme="1"/>
        <rFont val="Arial Narrow"/>
        <family val="2"/>
      </rPr>
      <t>La acción de mejora se encuentra en términos y su ejecución esta planificada del  1/12/2020 al 01/12/2021.  No allegaron avances de gestión.</t>
    </r>
  </si>
  <si>
    <r>
      <rPr>
        <b/>
        <sz val="11"/>
        <rFont val="Arial Narrow"/>
        <family val="2"/>
      </rPr>
      <t>HALLAZGO 10. Contratos de arrendamiento predios en las islas del archipiélago de Nuestra Señora del Rosario y de San Bernardo. (ANT).</t>
    </r>
    <r>
      <rPr>
        <sz val="11"/>
        <rFont val="Arial Narrow"/>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</si>
  <si>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Narrow"/>
        <family val="2"/>
      </rPr>
      <t xml:space="preserve">21/01/2021.  </t>
    </r>
    <r>
      <rPr>
        <sz val="11"/>
        <color theme="1"/>
        <rFont val="Arial Narrow"/>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</si>
  <si>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rFont val="Arial Narrow"/>
        <family val="2"/>
      </rPr>
      <t xml:space="preserve">HALLAZGO 11. Sabanas Comunales de Miramar de Guanapalo (ANT).  </t>
    </r>
    <r>
      <rPr>
        <sz val="11"/>
        <rFont val="Arial Narrow"/>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</si>
  <si>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</si>
  <si>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</si>
  <si>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Narrow"/>
        <family val="2"/>
      </rPr>
      <t>22/01/2021.</t>
    </r>
    <r>
      <rPr>
        <sz val="11"/>
        <color theme="1"/>
        <rFont val="Arial Narrow"/>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</si>
  <si>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</si>
  <si>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</si>
  <si>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Narrow"/>
        <family val="2"/>
      </rPr>
      <t xml:space="preserve">22/01/2021. </t>
    </r>
    <r>
      <rPr>
        <sz val="11"/>
        <color theme="1"/>
        <rFont val="Arial Narrow"/>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</si>
  <si>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rFont val="Arial Narrow"/>
        <family val="2"/>
      </rPr>
      <t>HALLAZGO 12. Sabanas Comunales de La Vega Arriba (ANT).</t>
    </r>
    <r>
      <rPr>
        <sz val="11"/>
        <rFont val="Arial Narrow"/>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</si>
  <si>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30/03/2021.</t>
    </r>
  </si>
  <si>
    <r>
      <rPr>
        <b/>
        <sz val="11"/>
        <rFont val="Arial Narrow"/>
        <family val="2"/>
      </rPr>
      <t>HALLAZGO 13. Sabanas Comunales La Esmeralda (ANT).</t>
    </r>
    <r>
      <rPr>
        <sz val="11"/>
        <rFont val="Arial Narrow"/>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</si>
  <si>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Narrow"/>
        <family val="2"/>
      </rPr>
      <t xml:space="preserve">
</t>
    </r>
    <r>
      <rPr>
        <sz val="11"/>
        <rFont val="Arial Narrow"/>
        <family val="2"/>
      </rPr>
      <t xml:space="preserve">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</si>
  <si>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30/04/2021.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</si>
  <si>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30/05/2021.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</si>
  <si>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30/12/2021.</t>
    </r>
  </si>
  <si>
    <r>
      <rPr>
        <b/>
        <sz val="11"/>
        <rFont val="Arial Narrow"/>
        <family val="2"/>
      </rPr>
      <t>HALLAZGO 14. Hacienda Arroyo grande, Cartagena de Indias (Bolivar) (ANT).</t>
    </r>
    <r>
      <rPr>
        <sz val="11"/>
        <rFont val="Arial Narrow"/>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Narrow"/>
        <family val="2"/>
      </rPr>
      <t xml:space="preserve">Tabla No. 24 - Folios de matrícula inmobiliaria revisados por la CGR en el proceso de clarificación Arroyo Grande
FOLIO MATRICULA INMO       RESOLUCIÓN INICIO CLARIFICACIÓN
</t>
    </r>
    <r>
      <rPr>
        <sz val="11"/>
        <rFont val="Arial Narrow"/>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</si>
  <si>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30/06/2021.</t>
    </r>
  </si>
  <si>
    <r>
      <rPr>
        <b/>
        <sz val="11"/>
        <rFont val="Arial Narrow"/>
        <family val="2"/>
      </rPr>
      <t>HALLAZGO 15. Acumulación de procesos predios Juan de Acosta. (ANT).</t>
    </r>
    <r>
      <rPr>
        <sz val="11"/>
        <rFont val="Arial Narrow"/>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</si>
  <si>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30/03/2021.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</si>
  <si>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30/10/2021.</t>
    </r>
  </si>
  <si>
    <r>
      <rPr>
        <b/>
        <sz val="11"/>
        <rFont val="Arial Narrow"/>
        <family val="2"/>
      </rPr>
      <t>HALLAZGO 16. Seguimiento al registro en Folio de Matricula (SABANA COMUNAL SAN JOSE VALLEDUPAR). (ANT).</t>
    </r>
    <r>
      <rPr>
        <sz val="11"/>
        <rFont val="Arial Narrow"/>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</si>
  <si>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Narrow"/>
        <family val="2"/>
      </rPr>
      <t xml:space="preserve">22/01/2021.  </t>
    </r>
    <r>
      <rPr>
        <sz val="11"/>
        <color theme="1"/>
        <rFont val="Arial Narrow"/>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Narrow"/>
        <family val="2"/>
      </rPr>
      <t xml:space="preserve">27/01/2021.  </t>
    </r>
    <r>
      <rPr>
        <sz val="11"/>
        <color theme="1"/>
        <rFont val="Arial Narrow"/>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Narrow"/>
        <family val="2"/>
      </rPr>
      <t xml:space="preserve">https://web.microsoftstream.com/video/3f534129-bea9-4290-b294-c8f450a995c5 </t>
    </r>
  </si>
  <si>
    <r>
      <rPr>
        <b/>
        <sz val="11"/>
        <rFont val="Arial Narrow"/>
        <family val="2"/>
      </rPr>
      <t>HALLAZGO 17. Adjudicación de baldíos menor a UAF (ANT).</t>
    </r>
    <r>
      <rPr>
        <sz val="11"/>
        <rFont val="Arial Narrow"/>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</si>
  <si>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Narrow"/>
        <family val="2"/>
      </rPr>
      <t xml:space="preserve">21/01/2021. </t>
    </r>
    <r>
      <rPr>
        <sz val="11"/>
        <color theme="1"/>
        <rFont val="Arial Narrow"/>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</si>
  <si>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rFont val="Arial Narrow"/>
        <family val="2"/>
      </rPr>
      <t xml:space="preserve">HALLAZGO 18. Seguimiento a la adjudicación en procesos administrativos de la ANT. (ANT). </t>
    </r>
    <r>
      <rPr>
        <sz val="11"/>
        <rFont val="Arial Narrow"/>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</si>
  <si>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Narrow"/>
        <family val="2"/>
      </rPr>
      <t xml:space="preserve">21/01/2021. </t>
    </r>
    <r>
      <rPr>
        <sz val="11"/>
        <color theme="1"/>
        <rFont val="Arial Narrow"/>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Narrow"/>
        <family val="2"/>
      </rPr>
      <t>http://intranet.agenciadetierras.gov.co/wp-content/uploads/2020/12/ACCTI-P-020-Procedimiento-%C3%BAnico-Municipios-Focalizados-.pdf</t>
    </r>
    <r>
      <rPr>
        <sz val="11"/>
        <color theme="1"/>
        <rFont val="Arial Narrow"/>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</si>
  <si>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</si>
  <si>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Narrow"/>
        <family val="2"/>
      </rPr>
      <t>HALLAZGO 19. Gestión de la ANT en relación con los bienes baldíos. (ANT).</t>
    </r>
    <r>
      <rPr>
        <sz val="11"/>
        <rFont val="Arial Narrow"/>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</si>
  <si>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Narrow"/>
        <family val="2"/>
      </rPr>
      <t xml:space="preserve">21/01/2021. </t>
    </r>
    <r>
      <rPr>
        <sz val="11"/>
        <color theme="1"/>
        <rFont val="Arial Narrow"/>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Narrow"/>
        <family val="2"/>
      </rPr>
      <t>http://intranet.agenciadetierras.gov.co/wp-content/uploads/2020/12/ACCTI-P-020-Procedimiento-%C3%BAnico-Municipios-Focalizados-.pdf</t>
    </r>
    <r>
      <rPr>
        <sz val="11"/>
        <color theme="1"/>
        <rFont val="Arial Narrow"/>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</si>
  <si>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Narrow"/>
        <family val="2"/>
      </rPr>
      <t xml:space="preserve">21/01/2021. </t>
    </r>
    <r>
      <rPr>
        <sz val="11"/>
        <color theme="1"/>
        <rFont val="Arial Narrow"/>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</si>
  <si>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Narrow"/>
        <family val="2"/>
      </rPr>
      <t>HALLAZGO 20. Articulación interinstitucional (ANT).</t>
    </r>
    <r>
      <rPr>
        <sz val="11"/>
        <rFont val="Arial Narrow"/>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</si>
  <si>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Narrow"/>
        <family val="2"/>
      </rPr>
      <t xml:space="preserve">
Ver evidencias en el siguiente link: 
</t>
    </r>
    <r>
      <rPr>
        <sz val="11"/>
        <color theme="1"/>
        <rFont val="Arial Narrow"/>
        <family val="2"/>
      </rPr>
      <t xml:space="preserve">
https://agenciadetierras-my.sharepoint.com/:f:/g/personal/leidy_zuniga_agenciadetierras_gov_co/EsoT5N8GNMdCjM0V4eX-_YsB91vlwCOPF5nyhTTM7AaFrA?e=YzxQXN</t>
    </r>
  </si>
  <si>
    <r>
      <rPr>
        <b/>
        <sz val="11"/>
        <rFont val="Arial Narrow"/>
        <family val="2"/>
      </rPr>
      <t>HALLAZGO 20. Articulación interinstitucional (ANT).</t>
    </r>
    <r>
      <rPr>
        <sz val="11"/>
        <rFont val="Arial Narrow"/>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</si>
  <si>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Narrow"/>
        <family val="2"/>
      </rPr>
      <t xml:space="preserve">Ver evidencias en el link: </t>
    </r>
    <r>
      <rPr>
        <sz val="11"/>
        <color theme="1"/>
        <rFont val="Arial Narrow"/>
        <family val="2"/>
      </rPr>
      <t xml:space="preserve">
https://agenciadetierras-my.sharepoint.com/:f:/g/personal/leidy_zuniga_agenciadetierras_gov_co/EqtH3C6hA5NDn_GlaubOzj0Bz5ulRSgVRubzfiMFhu-t9g?e=pHWfJG</t>
    </r>
  </si>
  <si>
    <r>
      <rPr>
        <b/>
        <sz val="11"/>
        <color theme="1"/>
        <rFont val="Arial Narrow"/>
        <family val="2"/>
      </rPr>
      <t>20/01/2021.</t>
    </r>
    <r>
      <rPr>
        <sz val="11"/>
        <color theme="1"/>
        <rFont val="Arial Narrow"/>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</si>
  <si>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</si>
  <si>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Narrow"/>
        <family val="2"/>
      </rPr>
      <t xml:space="preserve">21/01/2021. </t>
    </r>
    <r>
      <rPr>
        <sz val="11"/>
        <color theme="1"/>
        <rFont val="Arial Narrow"/>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</si>
  <si>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</si>
  <si>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Narrow"/>
        <family val="2"/>
      </rPr>
      <t xml:space="preserve">21/01/2021.  </t>
    </r>
    <r>
      <rPr>
        <sz val="11"/>
        <color theme="1"/>
        <rFont val="Arial Narrow"/>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</si>
  <si>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Narrow"/>
        <family val="2"/>
      </rPr>
      <t xml:space="preserve">21/01/2021.  </t>
    </r>
    <r>
      <rPr>
        <sz val="11"/>
        <color theme="1"/>
        <rFont val="Arial Narrow"/>
        <family val="2"/>
      </rPr>
      <t>La acción de mejora se encuentra en términos y su ejecución esta planificada del 1/04/2021 al 31/01/2022.</t>
    </r>
  </si>
  <si>
    <r>
      <rPr>
        <b/>
        <sz val="11"/>
        <color theme="1"/>
        <rFont val="Arial Narrow"/>
        <family val="2"/>
      </rPr>
      <t xml:space="preserve">21/01/2021.  </t>
    </r>
    <r>
      <rPr>
        <sz val="11"/>
        <color theme="1"/>
        <rFont val="Arial Narrow"/>
        <family val="2"/>
      </rPr>
      <t>La acción de mejora se encuentra en términos y su ejecución esta planificada del 1/12/2020 al 31/01/2021.  No allegaron avances de gestión.</t>
    </r>
  </si>
  <si>
    <r>
      <rPr>
        <b/>
        <sz val="11"/>
        <color theme="1"/>
        <rFont val="Arial Narrow"/>
        <family val="2"/>
      </rPr>
      <t xml:space="preserve">21/01/2021. </t>
    </r>
    <r>
      <rPr>
        <sz val="11"/>
        <color theme="1"/>
        <rFont val="Arial Narrow"/>
        <family val="2"/>
      </rPr>
      <t>La acción de mejora se encuentra en términos y su ejecución esta planificada del 2021/02/01 al 2021/03/31.</t>
    </r>
  </si>
  <si>
    <r>
      <rPr>
        <b/>
        <sz val="11"/>
        <rFont val="Arial Narrow"/>
        <family val="2"/>
      </rPr>
      <t xml:space="preserve">HALLAZGO 29. Sistemas de información para el seguimiento a los procesos relacionados con los predios baldíos. ANT. </t>
    </r>
    <r>
      <rPr>
        <sz val="1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Narrow"/>
        <family val="2"/>
      </rPr>
      <t>Procedencia</t>
    </r>
    <r>
      <rPr>
        <sz val="11"/>
        <rFont val="Arial Narrow"/>
        <family val="2"/>
      </rPr>
      <t xml:space="preserve">
Subdirección de Procesos Agrarios y Gestión Jurídica 120
Subdirección de Procesos Agrarios y Gestión Jurídica 68
</t>
    </r>
    <r>
      <rPr>
        <b/>
        <sz val="11"/>
        <rFont val="Arial Narrow"/>
        <family val="2"/>
      </rPr>
      <t xml:space="preserve">Tipo de proceso </t>
    </r>
    <r>
      <rPr>
        <sz val="1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</si>
  <si>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20/01/2021. </t>
    </r>
    <r>
      <rPr>
        <sz val="11"/>
        <color theme="1"/>
        <rFont val="Arial Narrow"/>
        <family val="2"/>
      </rPr>
      <t>La acción de mejora se encuentra en términos para su ejecución, siendo el periodo comprendido del 1/02/2021 al 30/11/2021 el establecido para su ejecución.</t>
    </r>
  </si>
  <si>
    <r>
      <t xml:space="preserve">Se consolidó un inventario de necesidades a ser atendidas para los flujos de Baldíos Persona Natural y  Baldíos Restitución. Ver anexo: Inventario Baldios y restitucion ajustado.xlsx
</t>
    </r>
    <r>
      <rPr>
        <b/>
        <sz val="11"/>
        <color theme="1"/>
        <rFont val="Arial Narrow"/>
        <family val="2"/>
      </rPr>
      <t>Ver evidencia en el siguiente link:</t>
    </r>
    <r>
      <rPr>
        <sz val="11"/>
        <color theme="1"/>
        <rFont val="Arial Narrow"/>
        <family val="2"/>
      </rPr>
      <t xml:space="preserve">
https://agenciadetierras-my.sharepoint.com/:f:/g/personal/leidy_zuniga_agenciadetierras_gov_co/EuDWD9-5zdtDuu4iwhdxujEBtzCI-U8Mj-KEdfuxMGSJCA?e=9cPohl</t>
    </r>
  </si>
  <si>
    <r>
      <rPr>
        <b/>
        <sz val="11"/>
        <color theme="1"/>
        <rFont val="Arial Narrow"/>
        <family val="2"/>
      </rPr>
      <t xml:space="preserve">20/01/2021. </t>
    </r>
    <r>
      <rPr>
        <sz val="11"/>
        <color theme="1"/>
        <rFont val="Arial Narrow"/>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</si>
  <si>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t xml:space="preserve">Se envía memorando a la Dirección de Acceso a Tierras, solicitando la designación de responsible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Narrow"/>
        <family val="2"/>
      </rPr>
      <t xml:space="preserve">
Ver evidencia en el siguiente link:
</t>
    </r>
    <r>
      <rPr>
        <sz val="11"/>
        <color theme="1"/>
        <rFont val="Arial Narrow"/>
        <family val="2"/>
      </rPr>
      <t>https://agenciadetierras-my.sharepoint.com/:f:/g/personal/leidy_zuniga_agenciadetierras_gov_co/EuTKuCf0_k9DhhXTvatIXgIBZBwTkzObvxeTP_ii4o_NnA?e=o5lCyQ</t>
    </r>
  </si>
  <si>
    <r>
      <rPr>
        <b/>
        <sz val="11"/>
        <color theme="1"/>
        <rFont val="Arial Narrow"/>
        <family val="2"/>
      </rPr>
      <t xml:space="preserve">20/01/2021. </t>
    </r>
    <r>
      <rPr>
        <sz val="11"/>
        <color theme="1"/>
        <rFont val="Arial Narrow"/>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</si>
  <si>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rFont val="Arial Narrow"/>
        <family val="2"/>
      </rPr>
      <t xml:space="preserve">HALLAZGO 30. Avances en el marco de los procesos de ordenamiento social de la propiedad. (ANT). </t>
    </r>
    <r>
      <rPr>
        <sz val="1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Narrow"/>
        <family val="2"/>
      </rPr>
      <t xml:space="preserve">Tabla No. 35 - Estado de los Planes de Ordenamiento Social de la propiedad Rural,  </t>
    </r>
    <r>
      <rPr>
        <sz val="1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Narrow"/>
        <family val="2"/>
      </rPr>
      <t xml:space="preserve">
</t>
    </r>
  </si>
  <si>
    <r>
      <t xml:space="preserve">Durante el 2020 se actualizaron y cargaron al SIG los siguientes documentos metodológicos: 
1. POSPR-F-005 listado de asistencia para actividades comunitarias - enfoques diferenciales
</t>
    </r>
    <r>
      <rPr>
        <b/>
        <sz val="11"/>
        <color theme="1"/>
        <rFont val="Arial Narrow"/>
        <family val="2"/>
      </rPr>
      <t xml:space="preserve">2. POSPR-F-007-Ficha-de-Caracterización-Territorial
3. POSPR-F-009-Mapa-de-Actores-Territoriales
</t>
    </r>
    <r>
      <rPr>
        <sz val="11"/>
        <color theme="1"/>
        <rFont val="Arial Narrow"/>
        <family val="2"/>
      </rPr>
      <t xml:space="preserve">4. POSPR–G-001-Guía-de-rutas-misionales-de-la-agencia-nacional-de-tierras
</t>
    </r>
    <r>
      <rPr>
        <b/>
        <sz val="11"/>
        <color theme="1"/>
        <rFont val="Arial Narrow"/>
        <family val="2"/>
      </rPr>
      <t>5. POSPR-G-003-Guia-enfoque-diferencial en el modelo de atención por oferta</t>
    </r>
    <r>
      <rPr>
        <sz val="11"/>
        <color theme="1"/>
        <rFont val="Arial Narrow"/>
        <family val="2"/>
      </rPr>
      <t xml:space="preserve">
</t>
    </r>
    <r>
      <rPr>
        <b/>
        <sz val="11"/>
        <color theme="1"/>
        <rFont val="Arial Narrow"/>
        <family val="2"/>
      </rPr>
      <t>6. POSPR-G-004-Guía-Manejo-Conflictividad en el modelo de atención por oferta</t>
    </r>
    <r>
      <rPr>
        <sz val="11"/>
        <color theme="1"/>
        <rFont val="Arial Narrow"/>
        <family val="2"/>
      </rPr>
      <t xml:space="preserve">
</t>
    </r>
    <r>
      <rPr>
        <b/>
        <sz val="11"/>
        <color theme="1"/>
        <rFont val="Arial Narrow"/>
        <family val="2"/>
      </rPr>
      <t>7. POSPR-G-005_Guia-participacion-ruta-POSPR</t>
    </r>
    <r>
      <rPr>
        <sz val="11"/>
        <color theme="1"/>
        <rFont val="Arial Narrow"/>
        <family val="2"/>
      </rPr>
      <t xml:space="preserve">
</t>
    </r>
    <r>
      <rPr>
        <b/>
        <sz val="11"/>
        <color theme="1"/>
        <rFont val="Arial Narrow"/>
        <family val="2"/>
      </rPr>
      <t>8. POSPR-G-008-Gestión-de-la-comunicación-en-los-POSPR</t>
    </r>
    <r>
      <rPr>
        <sz val="11"/>
        <color theme="1"/>
        <rFont val="Arial Narrow"/>
        <family val="2"/>
      </rPr>
      <t xml:space="preserve">
</t>
    </r>
    <r>
      <rPr>
        <b/>
        <sz val="11"/>
        <color theme="1"/>
        <rFont val="Arial Narrow"/>
        <family val="2"/>
      </rPr>
      <t>9. POSPR-G-012-Lecciones aprendidas y buenas prácticas-y-sistematización de experiencias-atención-oferta</t>
    </r>
    <r>
      <rPr>
        <sz val="11"/>
        <color theme="1"/>
        <rFont val="Arial Narrow"/>
        <family val="2"/>
      </rPr>
      <t xml:space="preserve">
10. POSPR-F-020-informe-partcipación-comunitaria
</t>
    </r>
    <r>
      <rPr>
        <sz val="11"/>
        <color rgb="FFFF0000"/>
        <rFont val="Arial Narrow"/>
        <family val="2"/>
      </rPr>
      <t xml:space="preserve">11. POSPR-F-011-Forma-FISO-PERSONA-NATURAL-V-3
</t>
    </r>
    <r>
      <rPr>
        <sz val="11"/>
        <color theme="1"/>
        <rFont val="Arial Narrow"/>
        <family val="2"/>
      </rPr>
      <t xml:space="preserve">12. Instructivo-diligenciamiento-FISO Persona Natural_
</t>
    </r>
    <r>
      <rPr>
        <b/>
        <sz val="11"/>
        <color theme="1"/>
        <rFont val="Arial Narrow"/>
        <family val="2"/>
      </rPr>
      <t>13. POSPR-F-019-Croquis-de_-campo</t>
    </r>
    <r>
      <rPr>
        <sz val="11"/>
        <color theme="1"/>
        <rFont val="Arial Narrow"/>
        <family val="2"/>
      </rPr>
      <t xml:space="preserve">
</t>
    </r>
    <r>
      <rPr>
        <b/>
        <sz val="11"/>
        <color theme="1"/>
        <rFont val="Arial Narrow"/>
        <family val="2"/>
      </rPr>
      <t>14. POSPR-F-022-Acta_colindancia</t>
    </r>
    <r>
      <rPr>
        <sz val="11"/>
        <color theme="1"/>
        <rFont val="Arial Narrow"/>
        <family val="2"/>
      </rPr>
      <t xml:space="preserve">
15. POSPR-I-005-Instructivo-redaccion-tec-linderos-y-planos-
</t>
    </r>
    <r>
      <rPr>
        <b/>
        <sz val="11"/>
        <color theme="1"/>
        <rFont val="Arial Narrow"/>
        <family val="2"/>
      </rPr>
      <t xml:space="preserve">Ver evidencias en el siguiente link; 
</t>
    </r>
    <r>
      <rPr>
        <sz val="11"/>
        <color theme="1"/>
        <rFont val="Arial Narrow"/>
        <family val="2"/>
      </rPr>
      <t xml:space="preserve">
https://agenciadetierras-my.sharepoint.com/:f:/g/personal/leidy_zuniga_agenciadetierras_gov_co/ElQEMvTyKGZEspsVtR3d-b4BXsPTs7SSLGAtMeQi2Dgn_A?e=yhthLa</t>
    </r>
  </si>
  <si>
    <r>
      <rPr>
        <b/>
        <sz val="11"/>
        <rFont val="Arial Narrow"/>
        <family val="2"/>
      </rPr>
      <t xml:space="preserve">HALLAZGO 30. Avances en el marco de los procesos de ordenamiento social de la propiedad. (ANT). </t>
    </r>
    <r>
      <rPr>
        <sz val="1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Narrow"/>
        <family val="2"/>
      </rPr>
      <t xml:space="preserve">Tabla No. 35 - Estado de los Planes de Ordenamiento Social de la propiedad Rural,  </t>
    </r>
    <r>
      <rPr>
        <sz val="1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Narrow"/>
        <family val="2"/>
      </rPr>
      <t xml:space="preserve">
</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</si>
  <si>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Narrow"/>
        <family val="2"/>
      </rPr>
      <t>Ver evidencias en el siguiente link:</t>
    </r>
    <r>
      <rPr>
        <sz val="11"/>
        <color theme="1"/>
        <rFont val="Arial Narrow"/>
        <family val="2"/>
      </rPr>
      <t xml:space="preserve">
https://agenciadetierras-my.sharepoint.com/:f:/g/personal/leidy_zuniga_agenciadetierras_gov_co/ElfLJWX_WgBOh-w_hko5B6oBhHdZW3g90HvsR6UljBDonQ?e=KrO0gz
</t>
    </r>
  </si>
  <si>
    <r>
      <rPr>
        <b/>
        <sz val="11"/>
        <color theme="1"/>
        <rFont val="Arial Narrow"/>
        <family val="2"/>
      </rPr>
      <t>20/01/2021.</t>
    </r>
    <r>
      <rPr>
        <sz val="11"/>
        <color theme="1"/>
        <rFont val="Arial Narrow"/>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</si>
  <si>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Durante le 2020 se realizaron 7 Mesas de Ordenamiento Social de la Propìedad en donde se valoró la viabilidad POSPR formualdos  o aprobados:
1. Acta 001 Comité Res. 915 FIRMADA
2. Acta 002 Comité Res. 915  FIRMADA
3. Acta 003 Comité Res. 915  FIRMADA
4. Acta 004 Comité Res. 915  Agosto 13 de 2020 
5. Acta 005 Comité Res. 915  Octubre 22 de 2020
6. Acta 006 Comité Res. 915  Noviembre 27 de 2020
7. Acta 007 Comité Res. 915  Diciembre 4 de 2020
</t>
    </r>
    <r>
      <rPr>
        <b/>
        <sz val="11"/>
        <color theme="1"/>
        <rFont val="Arial Narrow"/>
        <family val="2"/>
      </rPr>
      <t xml:space="preserve">Ver evidencias en el siguiente link;
</t>
    </r>
    <r>
      <rPr>
        <sz val="11"/>
        <color theme="1"/>
        <rFont val="Arial Narrow"/>
        <family val="2"/>
      </rPr>
      <t xml:space="preserve">
https://agenciadetierras-my.sharepoint.com/:f:/g/personal/leidy_zuniga_agenciadetierras_gov_co/EiZnalTWihRJnNvA54QkvHYBPAp1UquBRoRPd_mAy71uQA?e=2bQAmc</t>
    </r>
  </si>
  <si>
    <r>
      <rPr>
        <b/>
        <sz val="11"/>
        <color theme="1"/>
        <rFont val="Arial Narrow"/>
        <family val="2"/>
      </rPr>
      <t xml:space="preserve">20/01/2021.  </t>
    </r>
    <r>
      <rPr>
        <sz val="11"/>
        <color theme="1"/>
        <rFont val="Arial Narrow"/>
        <family val="2"/>
      </rPr>
      <t xml:space="preserve">La Subdirección de Planeación Operativa aportó los siguientes documentos:
</t>
    </r>
    <r>
      <rPr>
        <b/>
        <sz val="11"/>
        <color theme="1"/>
        <rFont val="Arial Narrow"/>
        <family val="2"/>
      </rPr>
      <t>Acta No. 001 del 23/04/2020</t>
    </r>
    <r>
      <rPr>
        <sz val="11"/>
        <color theme="1"/>
        <rFont val="Arial Narrow"/>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Narrow"/>
        <family val="2"/>
      </rPr>
      <t>Acta No. 002 del 22/05/2020</t>
    </r>
    <r>
      <rPr>
        <sz val="11"/>
        <color theme="1"/>
        <rFont val="Arial Narrow"/>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Narrow"/>
        <family val="2"/>
      </rPr>
      <t>Acta No. 003 del 23/07/2020</t>
    </r>
    <r>
      <rPr>
        <sz val="11"/>
        <color theme="1"/>
        <rFont val="Arial Narrow"/>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Narrow"/>
        <family val="2"/>
      </rPr>
      <t>Acta No. 004 del 13/08/2020</t>
    </r>
    <r>
      <rPr>
        <sz val="11"/>
        <color theme="1"/>
        <rFont val="Arial Narrow"/>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Narrow"/>
        <family val="2"/>
      </rPr>
      <t>Acta No. 005 del 22/10/2020</t>
    </r>
    <r>
      <rPr>
        <sz val="11"/>
        <color theme="1"/>
        <rFont val="Arial Narrow"/>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Narrow"/>
        <family val="2"/>
      </rPr>
      <t>Acta No. 006 del 27/11/2020</t>
    </r>
    <r>
      <rPr>
        <sz val="11"/>
        <color theme="1"/>
        <rFont val="Arial Narrow"/>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</si>
  <si>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t xml:space="preserve">Se han identificado 11 procesos de recuperación y de clarificación para priorizar:
</t>
    </r>
    <r>
      <rPr>
        <b/>
        <sz val="11"/>
        <color theme="1"/>
        <rFont val="Arial Narrow"/>
        <family val="2"/>
      </rPr>
      <t>OBSERVACIONES 26/01/2021.S</t>
    </r>
    <r>
      <rPr>
        <sz val="11"/>
        <color theme="1"/>
        <rFont val="Arial Narrow"/>
        <family val="2"/>
      </rPr>
      <t xml:space="preserve">e incluyó una base de datos que se encuentran en la columna AH 539. Se adjunta evidencias para su respectivo análisis. Se anexa evidencia. 
</t>
    </r>
  </si>
  <si>
    <r>
      <rPr>
        <b/>
        <sz val="11"/>
        <color theme="1"/>
        <rFont val="Arial Narrow"/>
        <family val="2"/>
      </rPr>
      <t xml:space="preserve">22/01/2021.  </t>
    </r>
    <r>
      <rPr>
        <sz val="11"/>
        <color theme="1"/>
        <rFont val="Arial Narrow"/>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27/01/2021.  </t>
    </r>
    <r>
      <rPr>
        <sz val="11"/>
        <color theme="1"/>
        <rFont val="Arial Narrow"/>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</si>
  <si>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Narrow"/>
        <family val="2"/>
      </rPr>
      <t xml:space="preserve">22/01/2021.  </t>
    </r>
    <r>
      <rPr>
        <sz val="11"/>
        <color theme="1"/>
        <rFont val="Arial Narrow"/>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27/01/2021. </t>
    </r>
    <r>
      <rPr>
        <sz val="11"/>
        <color theme="1"/>
        <rFont val="Arial Narrow"/>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</si>
  <si>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acción no reportó avances de gestión,  se encuentra en términos, no obstante su ejecución está programada para el periodo comprendido del 17/11/2020 al 30/04/2021.</t>
    </r>
  </si>
  <si>
    <r>
      <rPr>
        <b/>
        <sz val="11"/>
        <color theme="1"/>
        <rFont val="Arial Narrow"/>
        <family val="2"/>
      </rPr>
      <t>22/01/2021.</t>
    </r>
    <r>
      <rPr>
        <sz val="11"/>
        <color theme="1"/>
        <rFont val="Arial Narrow"/>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</si>
  <si>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</si>
  <si>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rFont val="Arial Narrow"/>
        <family val="2"/>
      </rPr>
      <t xml:space="preserve">Hallazgo 3. Predios ingresados al Fondo sin folio de matrícula inmobiliaria FMI  </t>
    </r>
    <r>
      <rPr>
        <sz val="11"/>
        <rFont val="Arial Narrow"/>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</si>
  <si>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rFont val="Arial Narrow"/>
        <family val="2"/>
      </rPr>
      <t xml:space="preserve">Hallazgo 13. Módulo étnico en el RESO. </t>
    </r>
    <r>
      <rPr>
        <sz val="11"/>
        <rFont val="Arial Narrow"/>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</si>
  <si>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rFont val="Arial Narrow"/>
        <family val="2"/>
      </rPr>
      <t xml:space="preserve">Hallazgo 14. Diligenciamiento parcial del módulo RESO </t>
    </r>
    <r>
      <rPr>
        <sz val="11"/>
        <rFont val="Arial Narrow"/>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Narrow"/>
        <family val="2"/>
      </rPr>
      <t xml:space="preserve">
Tabla 23. Variables Reporte RESO – ANT
</t>
    </r>
    <r>
      <rPr>
        <sz val="11"/>
        <rFont val="Arial Narrow"/>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</si>
  <si>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rPr>
        <b/>
        <sz val="11"/>
        <rFont val="Arial Narrow"/>
        <family val="2"/>
      </rPr>
      <t xml:space="preserve">Hallazgo 15. Valoración y puntuación en el trámite del RESO (Presunto alcance disciplinario 2).  </t>
    </r>
    <r>
      <rPr>
        <sz val="11"/>
        <rFont val="Arial Narrow"/>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</si>
  <si>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rFont val="Arial Narrow"/>
        <family val="2"/>
      </rPr>
      <t xml:space="preserve">Hallazgo 22. Plan de mejoramiento. Hallazgo 2.2.2 calidad de los datos del Sistema Integrado de Tierras -SIT- RESO  </t>
    </r>
    <r>
      <rPr>
        <sz val="11"/>
        <rFont val="Arial Narrow"/>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</si>
  <si>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rFont val="Arial Narrow"/>
        <family val="2"/>
      </rPr>
      <t xml:space="preserve">Hallazgo 23. Plan de mejoramiento - Hallazgo 2.4.4 “Articulación Interinstitucional con la UAEGRTD </t>
    </r>
    <r>
      <rPr>
        <sz val="11"/>
        <rFont val="Arial Narrow"/>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</si>
  <si>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rFont val="Arial Narrow"/>
        <family val="2"/>
      </rPr>
      <t>Hallazgo 3. META ODS 1.4 ESTABLECIDA POR EL GOBIERNO NACIONAL Y SU PERSPECTIVA DE GÉNERO.</t>
    </r>
    <r>
      <rPr>
        <sz val="11"/>
        <rFont val="Arial Narrow"/>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</si>
  <si>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rFont val="Arial Narrow"/>
        <family val="2"/>
      </rPr>
      <t>Hallazgo 6. INDICADOR ESTABLECIDO POR EL GOBIERNO NACIONAL PARA LA META ODS 1.4 Y SU FICHA TÉCNICA.</t>
    </r>
    <r>
      <rPr>
        <sz val="11"/>
        <rFont val="Arial Narrow"/>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</si>
  <si>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rFont val="Arial Narrow"/>
        <family val="2"/>
      </rPr>
      <t xml:space="preserve">Hallazgo 7. ALINEACIÓN DE LA META Y DEL INDICADORDEL ODS 1.4 DEL CONPES 3918 CON EL PND 2018-2022.  </t>
    </r>
    <r>
      <rPr>
        <sz val="11"/>
        <rFont val="Arial Narrow"/>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</si>
  <si>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rPr>
        <b/>
        <sz val="11"/>
        <rFont val="Arial Narrow"/>
        <family val="2"/>
      </rPr>
      <t xml:space="preserve">Hallazgo 8. CONSOLIDACIÓN DE LA ESTADÍSTICA DE AVANCES EN EL CUMPLIMIENTO DE LA META ODS 1.4. </t>
    </r>
    <r>
      <rPr>
        <sz val="11"/>
        <rFont val="Arial Narrow"/>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</si>
  <si>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rFont val="Arial Narrow"/>
        <family val="2"/>
      </rPr>
      <t>Hallazgo 10. PLAN ESTRATÉGICO INSTITUCIONAL-PEI 2017-2021 DE LA ANT y PERSPECTIVA DE GÉNERO.</t>
    </r>
    <r>
      <rPr>
        <sz val="11"/>
        <rFont val="Arial Narrow"/>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</si>
  <si>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rFont val="Arial Narrow"/>
        <family val="2"/>
      </rPr>
      <t>Hallazgo 11. PLANES DE TRABAJO ODS.</t>
    </r>
    <r>
      <rPr>
        <sz val="11"/>
        <rFont val="Arial Narrow"/>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</si>
  <si>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rFont val="Arial Narrow"/>
        <family val="2"/>
      </rPr>
      <t>Hallazgo 12. PLAN NACIONAL DE FORMALIZACIÓN MASIVA DE LA PROPIEDAD RURAL-PNFMPR.</t>
    </r>
    <r>
      <rPr>
        <sz val="11"/>
        <rFont val="Arial Narrow"/>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</si>
  <si>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rFont val="Arial Narrow"/>
        <family val="2"/>
      </rPr>
      <t xml:space="preserve">Hallazgo 13. PLANES DE ORDENAMIENTO SOCIAL DE LA PROPIEDAD RURAL-POSPR. </t>
    </r>
    <r>
      <rPr>
        <sz val="11"/>
        <rFont val="Arial Narrow"/>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</si>
  <si>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rFont val="Arial Narrow"/>
        <family val="2"/>
      </rPr>
      <t>Hallazgo 14. PERSPECTIVA DE GÉNERO EN LOS FACTORES DE CALIFICACIÓN Y PUNTAJE PARA EL ACCESO A PROGRAMAS DE LA ANT.</t>
    </r>
    <r>
      <rPr>
        <sz val="11"/>
        <rFont val="Arial Narrow"/>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</si>
  <si>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rFont val="Arial Narrow"/>
        <family val="2"/>
      </rPr>
      <t xml:space="preserve">Hallazgo 17. FINANCIAMIENTO DE LA IMPLEMENTACIÓN DE LOS POSPR APROBADOS A 31 DE DICIEMBRE DE 2019. </t>
    </r>
    <r>
      <rPr>
        <sz val="11"/>
        <rFont val="Arial Narrow"/>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</si>
  <si>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Narrow"/>
        <family val="2"/>
      </rPr>
      <t>Hallazgo 19.  COORDINACIÓN INTERINSTITUCIONAL Y APROPIACION DE ROLES.</t>
    </r>
    <r>
      <rPr>
        <sz val="11"/>
        <rFont val="Arial Narrow"/>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</si>
  <si>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rFont val="Arial Narrow"/>
        <family val="2"/>
      </rPr>
      <t xml:space="preserve">Hallazgo 20. PLATAFORMA www.ods.gov.co. </t>
    </r>
    <r>
      <rPr>
        <sz val="11"/>
        <rFont val="Arial Narrow"/>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</si>
  <si>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rFont val="Arial Narrow"/>
        <family val="2"/>
      </rPr>
      <t>Hallazgo 21. ALISTAMIENTO DE LOS MECANISMOS DE SEGUIMIENTO Y RENDICIÓN DE CUENTAS EN EL CUMPLIMIENTO DE LA META ODS 1.4.</t>
    </r>
    <r>
      <rPr>
        <sz val="11"/>
        <rFont val="Arial Narrow"/>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</si>
  <si>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rFont val="Arial Narrow"/>
        <family val="2"/>
      </rPr>
      <t xml:space="preserve">Hallazgo 23. ARTICULACIÓN CON AUTORIDADES AMBIENTALES PARA LA FORMULACIÓN DE LOS PLANES DE ORDENAMIENTO SOCIAL DE LA PROPIEDAD RURAL-POSPR. </t>
    </r>
    <r>
      <rPr>
        <sz val="11"/>
        <rFont val="Arial Narrow"/>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</si>
  <si>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El 6 de Octubre de 2020 se dio la primera mesa de trabajo, con el fin de  definir la pertinecia de la actualización del procedimiento ACCTI-P-016, los asistentes  a la  reunión fueron Luz Dary Ayala Perez ( LÍder del proceso de Subsidio), Nadia Catalina Vidal (Apoyo al proceso de adquisción de predios), Catalina Carreño ( Abogada encargada del proceso de Revocatorías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Narrow"/>
        <family val="2"/>
      </rPr>
      <t xml:space="preserve"> </t>
    </r>
    <r>
      <rPr>
        <sz val="11"/>
        <color theme="1"/>
        <rFont val="Arial Narrow"/>
        <family val="2"/>
      </rPr>
      <t xml:space="preserve">
</t>
    </r>
    <r>
      <rPr>
        <b/>
        <sz val="11"/>
        <color theme="1"/>
        <rFont val="Arial Narrow"/>
        <family val="2"/>
      </rPr>
      <t xml:space="preserve">Por favor ajustar el responsable esta actividad es de Sub. Zonas Focalizadas </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</si>
  <si>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 xml:space="preserve">20/10/2020.  </t>
    </r>
    <r>
      <rPr>
        <sz val="11"/>
        <color theme="1"/>
        <rFont val="Arial Narrow"/>
        <family val="2"/>
      </rPr>
      <t xml:space="preserve">La Dirección de Acceso a Tierras suministró las siguientes evidencias:
</t>
    </r>
    <r>
      <rPr>
        <b/>
        <sz val="11"/>
        <color theme="1"/>
        <rFont val="Arial Narrow"/>
        <family val="2"/>
      </rPr>
      <t xml:space="preserve">Acta No, 1 del 27/08/2020, </t>
    </r>
    <r>
      <rPr>
        <sz val="11"/>
        <color theme="1"/>
        <rFont val="Arial Narrow"/>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Narrow"/>
        <family val="2"/>
      </rPr>
      <t xml:space="preserve"> </t>
    </r>
    <r>
      <rPr>
        <sz val="11"/>
        <rFont val="Arial Narrow"/>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Narrow"/>
        <family val="2"/>
      </rPr>
      <t xml:space="preserve">
Lista de chequeo</t>
    </r>
    <r>
      <rPr>
        <sz val="11"/>
        <rFont val="Arial Narrow"/>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Narrow"/>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</si>
  <si>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</si>
  <si>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</si>
  <si>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</si>
  <si>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</si>
  <si>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</si>
  <si>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</si>
  <si>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</si>
  <si>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</si>
  <si>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</si>
  <si>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Acta No. 03 de la sesíon del Comité Institucional de Coordinación de Control Interno realizada el 30/06/2020 .</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</si>
  <si>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</si>
  <si>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</si>
  <si>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</si>
  <si>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</si>
  <si>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</si>
  <si>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</si>
  <si>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</si>
  <si>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</si>
  <si>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</si>
  <si>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</si>
  <si>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</si>
  <si>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fisica y digital de los expedientes para asegurar que los mismos ya cumplan con la respectiva ejecutoria y frente aquellos casos que fueron remitidos de manera efectiva a la SATN
</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</si>
  <si>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</si>
  <si>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</si>
  <si>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</si>
  <si>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</si>
  <si>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</si>
  <si>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</si>
  <si>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</si>
  <si>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</si>
  <si>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24 de marzo de 2021 se remitió al IGAC Casanare oficio No. 20213200272911 solicitand las respectivas fichas catastrales y prediales.</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</si>
  <si>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</si>
  <si>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</si>
  <si>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</si>
  <si>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</si>
  <si>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</si>
  <si>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</si>
  <si>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</si>
  <si>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</si>
  <si>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</si>
  <si>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priorizados,radicados en el sitema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</si>
  <si>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</si>
  <si>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</si>
  <si>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</si>
  <si>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</si>
  <si>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vió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</si>
  <si>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</si>
  <si>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t>Se identificaron y priorizaron 20 Procesos Agrarios de Clarifcación de la Propiedad y Recuperación de Baldíos.  
Al respecto se adjunta:
Se anexa Archivo excel denominado: AME 528 Listado Procesos priorizados CGR.</t>
  </si>
  <si>
    <r>
      <rPr>
        <b/>
        <sz val="11"/>
        <color theme="1"/>
        <rFont val="Arial Narrow"/>
        <family val="2"/>
      </rPr>
      <t>21/01/2020.</t>
    </r>
    <r>
      <rPr>
        <sz val="11"/>
        <color theme="1"/>
        <rFont val="Arial Narrow"/>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</si>
  <si>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09/07/2021.</t>
    </r>
    <r>
      <rPr>
        <sz val="11"/>
        <color theme="1"/>
        <rFont val="Arial Narrow"/>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</si>
  <si>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t>Acta de capacitación y listado de asistencia de capacitaciones y memoria de la capacitación</t>
  </si>
  <si>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</si>
  <si>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Narrow"/>
        <family val="2"/>
      </rPr>
      <t xml:space="preserve">12/07/2021. </t>
    </r>
    <r>
      <rPr>
        <sz val="11"/>
        <color theme="1"/>
        <rFont val="Arial Narrow"/>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</si>
  <si>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</si>
  <si>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Narrow"/>
        <family val="2"/>
      </rPr>
      <t>09/07/2021.</t>
    </r>
    <r>
      <rPr>
        <sz val="11"/>
        <color theme="1"/>
        <rFont val="Arial Narrow"/>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</si>
  <si>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Narrow"/>
        <family val="2"/>
      </rPr>
      <t xml:space="preserve">12/07/2021. </t>
    </r>
    <r>
      <rPr>
        <sz val="11"/>
        <color theme="1"/>
        <rFont val="Arial Narrow"/>
        <family val="2"/>
      </rPr>
      <t xml:space="preserve"> En atención a los avances de gestión y soportes allegados, se observó el cumplimiento de la acción de mejora, toda vez que se evidenció la matriz que relaciona los 20 Procesos identificados y priorizados.</t>
    </r>
  </si>
  <si>
    <r>
      <rPr>
        <b/>
        <sz val="11"/>
        <color theme="1"/>
        <rFont val="Arial Narrow"/>
        <family val="2"/>
      </rPr>
      <t xml:space="preserve">12/07/2021.  </t>
    </r>
    <r>
      <rPr>
        <sz val="11"/>
        <color theme="1"/>
        <rFont val="Arial Narrow"/>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</si>
  <si>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Narrow"/>
        <family val="2"/>
      </rPr>
      <t xml:space="preserve">22/01/2021. </t>
    </r>
    <r>
      <rPr>
        <sz val="11"/>
        <color theme="1"/>
        <rFont val="Arial Narrow"/>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</si>
  <si>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22/01/2021.</t>
    </r>
    <r>
      <rPr>
        <sz val="11"/>
        <color theme="1"/>
        <rFont val="Arial Narrow"/>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Narrow"/>
        <family val="2"/>
      </rPr>
      <t xml:space="preserve">
27/01/2021.  </t>
    </r>
    <r>
      <rPr>
        <sz val="11"/>
        <color theme="1"/>
        <rFont val="Arial Narrow"/>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Narrow"/>
        <family val="2"/>
      </rPr>
      <t>http://intranet.agenciadetierras.gov.co/wp-content/uploads/2020/12/SEYM-I-001-EVALUACI%C3%93N-DE-PLANES-DE-MEJORAMIENTO.pdf</t>
    </r>
  </si>
  <si>
    <r>
      <rPr>
        <b/>
        <sz val="11"/>
        <color theme="1"/>
        <rFont val="Arial Narrow"/>
        <family val="2"/>
      </rPr>
      <t xml:space="preserve">22/01/2021. </t>
    </r>
    <r>
      <rPr>
        <sz val="11"/>
        <color theme="1"/>
        <rFont val="Arial Narrow"/>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Narrow"/>
        <family val="2"/>
      </rPr>
      <t>NUMAEL</t>
    </r>
    <r>
      <rPr>
        <sz val="11"/>
        <color theme="1"/>
        <rFont val="Arial Narrow"/>
        <family val="2"/>
      </rPr>
      <t xml:space="preserve"> ACOSTA MARTINEZ OCUPANTE
2 </t>
    </r>
    <r>
      <rPr>
        <b/>
        <sz val="11"/>
        <color theme="1"/>
        <rFont val="Arial Narrow"/>
        <family val="2"/>
      </rPr>
      <t>HECTOR</t>
    </r>
    <r>
      <rPr>
        <sz val="11"/>
        <color theme="1"/>
        <rFont val="Arial Narrow"/>
        <family val="2"/>
      </rPr>
      <t xml:space="preserve"> MENDIVIESOL OCUPANTE  
3 VICENTE </t>
    </r>
    <r>
      <rPr>
        <b/>
        <sz val="11"/>
        <color theme="1"/>
        <rFont val="Arial Narrow"/>
        <family val="2"/>
      </rPr>
      <t xml:space="preserve">OROS </t>
    </r>
    <r>
      <rPr>
        <sz val="11"/>
        <color theme="1"/>
        <rFont val="Arial Narrow"/>
        <family val="2"/>
      </rPr>
      <t xml:space="preserve">CUEVAS OCUPANTE
4 </t>
    </r>
    <r>
      <rPr>
        <b/>
        <sz val="11"/>
        <color theme="1"/>
        <rFont val="Arial Narrow"/>
        <family val="2"/>
      </rPr>
      <t>EDGAR</t>
    </r>
    <r>
      <rPr>
        <sz val="11"/>
        <color theme="1"/>
        <rFont val="Arial Narrow"/>
        <family val="2"/>
      </rPr>
      <t xml:space="preserve"> LAIN COLMENARES OCUPANTE /COLINDANTE SUR
5 PASCUAL</t>
    </r>
    <r>
      <rPr>
        <b/>
        <sz val="11"/>
        <color theme="1"/>
        <rFont val="Arial Narrow"/>
        <family val="2"/>
      </rPr>
      <t xml:space="preserve"> CHAMARRAVI </t>
    </r>
    <r>
      <rPr>
        <sz val="11"/>
        <color theme="1"/>
        <rFont val="Arial Narrow"/>
        <family val="2"/>
      </rPr>
      <t xml:space="preserve">ENCINOSA OCUPANTE FINCA CHAPARRITO
6 PEDRO ALONSO </t>
    </r>
    <r>
      <rPr>
        <b/>
        <sz val="11"/>
        <color theme="1"/>
        <rFont val="Arial Narrow"/>
        <family val="2"/>
      </rPr>
      <t>COLMENARES</t>
    </r>
    <r>
      <rPr>
        <sz val="11"/>
        <color theme="1"/>
        <rFont val="Arial Narrow"/>
        <family val="2"/>
      </rPr>
      <t xml:space="preserve"> GIRON OCUPANTE/COLINDATE NORTE
7 PLUTARCO </t>
    </r>
    <r>
      <rPr>
        <b/>
        <sz val="11"/>
        <color theme="1"/>
        <rFont val="Arial Narrow"/>
        <family val="2"/>
      </rPr>
      <t>CUEVAS</t>
    </r>
    <r>
      <rPr>
        <sz val="11"/>
        <color theme="1"/>
        <rFont val="Arial Narrow"/>
        <family val="2"/>
      </rPr>
      <t xml:space="preserve"> OCUPANTE/COLINDANTE SUR
8 </t>
    </r>
    <r>
      <rPr>
        <b/>
        <sz val="11"/>
        <color theme="1"/>
        <rFont val="Arial Narrow"/>
        <family val="2"/>
      </rPr>
      <t xml:space="preserve">NIXON </t>
    </r>
    <r>
      <rPr>
        <sz val="11"/>
        <color theme="1"/>
        <rFont val="Arial Narrow"/>
        <family val="2"/>
      </rPr>
      <t xml:space="preserve">GUALDRON OCUPANTE
9 </t>
    </r>
    <r>
      <rPr>
        <b/>
        <sz val="11"/>
        <color theme="1"/>
        <rFont val="Arial Narrow"/>
        <family val="2"/>
      </rPr>
      <t>BREINER</t>
    </r>
    <r>
      <rPr>
        <sz val="11"/>
        <color theme="1"/>
        <rFont val="Arial Narrow"/>
        <family val="2"/>
      </rPr>
      <t xml:space="preserve"> URIEL OCUPANTE
10 LUIS </t>
    </r>
    <r>
      <rPr>
        <b/>
        <sz val="11"/>
        <color theme="1"/>
        <rFont val="Arial Narrow"/>
        <family val="2"/>
      </rPr>
      <t>CUVIDES</t>
    </r>
    <r>
      <rPr>
        <sz val="11"/>
        <color theme="1"/>
        <rFont val="Arial Narrow"/>
        <family val="2"/>
      </rPr>
      <t xml:space="preserve"> OCUPANTE
11 </t>
    </r>
    <r>
      <rPr>
        <sz val="11"/>
        <color rgb="FFFF0000"/>
        <rFont val="Arial Narrow"/>
        <family val="2"/>
      </rPr>
      <t>JESUS MARIA TARACHE OCUPANTE</t>
    </r>
    <r>
      <rPr>
        <sz val="11"/>
        <color theme="1"/>
        <rFont val="Arial Narrow"/>
        <family val="2"/>
      </rPr>
      <t xml:space="preserve">
12 FRANCISCO </t>
    </r>
    <r>
      <rPr>
        <b/>
        <sz val="11"/>
        <color theme="1"/>
        <rFont val="Arial Narrow"/>
        <family val="2"/>
      </rPr>
      <t>ACOSTA</t>
    </r>
    <r>
      <rPr>
        <sz val="11"/>
        <color theme="1"/>
        <rFont val="Arial Narrow"/>
        <family val="2"/>
      </rPr>
      <t xml:space="preserve"> MARTINEZ (HIJO) OCUPANTE
13 CARLOS ARTURO </t>
    </r>
    <r>
      <rPr>
        <b/>
        <sz val="11"/>
        <color theme="1"/>
        <rFont val="Arial Narrow"/>
        <family val="2"/>
      </rPr>
      <t>CHAPARRO</t>
    </r>
    <r>
      <rPr>
        <sz val="11"/>
        <color theme="1"/>
        <rFont val="Arial Narrow"/>
        <family val="2"/>
      </rPr>
      <t xml:space="preserve"> COLINDANTE /OCCIDENTE
14</t>
    </r>
    <r>
      <rPr>
        <b/>
        <sz val="11"/>
        <color theme="1"/>
        <rFont val="Arial Narrow"/>
        <family val="2"/>
      </rPr>
      <t xml:space="preserve"> IGNACIA</t>
    </r>
    <r>
      <rPr>
        <sz val="11"/>
        <color theme="1"/>
        <rFont val="Arial Narrow"/>
        <family val="2"/>
      </rPr>
      <t xml:space="preserve"> COBA COLINDAT
15 PASCUAL </t>
    </r>
    <r>
      <rPr>
        <b/>
        <sz val="11"/>
        <color theme="1"/>
        <rFont val="Arial Narrow"/>
        <family val="2"/>
      </rPr>
      <t>COLMENARES</t>
    </r>
    <r>
      <rPr>
        <sz val="11"/>
        <color theme="1"/>
        <rFont val="Arial Narrow"/>
        <family val="2"/>
      </rPr>
      <t xml:space="preserve"> COLINDANTE ORIENTE
16 EFRAIN</t>
    </r>
    <r>
      <rPr>
        <b/>
        <sz val="11"/>
        <color theme="1"/>
        <rFont val="Arial Narrow"/>
        <family val="2"/>
      </rPr>
      <t xml:space="preserve"> PIDIACHE </t>
    </r>
    <r>
      <rPr>
        <sz val="11"/>
        <color theme="1"/>
        <rFont val="Arial Narrow"/>
        <family val="2"/>
      </rPr>
      <t xml:space="preserve">OCUPANTE /COLINDANTE NORTE
17 </t>
    </r>
    <r>
      <rPr>
        <b/>
        <sz val="11"/>
        <color theme="1"/>
        <rFont val="Arial Narrow"/>
        <family val="2"/>
      </rPr>
      <t>PRESIDENTE</t>
    </r>
    <r>
      <rPr>
        <sz val="11"/>
        <color theme="1"/>
        <rFont val="Arial Narrow"/>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</si>
  <si>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</si>
  <si>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08/07/2021</t>
    </r>
    <r>
      <rPr>
        <sz val="11"/>
        <color theme="1"/>
        <rFont val="Arial Narrow"/>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Narrow"/>
        <family val="2"/>
      </rPr>
      <t>Otrosí No. 01,</t>
    </r>
    <r>
      <rPr>
        <sz val="11"/>
        <color theme="1"/>
        <rFont val="Arial Narrow"/>
        <family val="2"/>
      </rPr>
      <t xml:space="preserve"> Prorrogar el plazo de ejecución del Contrato hasta el 31 de diciembre de 2020. </t>
    </r>
    <r>
      <rPr>
        <b/>
        <sz val="11"/>
        <color theme="1"/>
        <rFont val="Arial Narrow"/>
        <family val="2"/>
      </rPr>
      <t xml:space="preserve"> Otrosí No. 02</t>
    </r>
    <r>
      <rPr>
        <sz val="11"/>
        <color theme="1"/>
        <rFont val="Arial Narrow"/>
        <family val="2"/>
      </rPr>
      <t xml:space="preserve">, Prorrogar el plazo de ejecución del Contrato hasta el 31 de marzo de 2021. SEGUNDA - ADICIÓN: Adicionar al valor del Contrato de Prestación de Servicios No. 1253 de 2020 la suma de $ 1.282.723.867. </t>
    </r>
    <r>
      <rPr>
        <b/>
        <sz val="11"/>
        <color theme="1"/>
        <rFont val="Arial Narrow"/>
        <family val="2"/>
      </rPr>
      <t xml:space="preserve"> Otrosí No. 03,</t>
    </r>
    <r>
      <rPr>
        <sz val="11"/>
        <color theme="1"/>
        <rFont val="Arial Narrow"/>
        <family val="2"/>
      </rPr>
      <t xml:space="preserve"> Prorrogar el plazo de ejecución del Contrato hasta el 31 de mayo de 2021.  </t>
    </r>
    <r>
      <rPr>
        <b/>
        <sz val="11"/>
        <color theme="1"/>
        <rFont val="Arial Narrow"/>
        <family val="2"/>
      </rPr>
      <t>Otrosí No. 04</t>
    </r>
    <r>
      <rPr>
        <sz val="11"/>
        <color theme="1"/>
        <rFont val="Arial Narrow"/>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</si>
  <si>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Narrow"/>
        <family val="2"/>
      </rPr>
      <t xml:space="preserve">08/07/2021. </t>
    </r>
    <r>
      <rPr>
        <sz val="11"/>
        <color theme="1"/>
        <rFont val="Arial Narrow"/>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Narrow"/>
        <family val="2"/>
      </rPr>
      <t>ETAPA I - PROCESO DE EXPEDIENTES PREDIOS</t>
    </r>
    <r>
      <rPr>
        <sz val="11"/>
        <color theme="1"/>
        <rFont val="Arial Narrow"/>
        <family val="2"/>
      </rPr>
      <t xml:space="preserve">: de 41.342 se registra un avance de 28% (11.424), entrega físico 8% (3.493) y listo para entrega un 34% (13.893).
</t>
    </r>
    <r>
      <rPr>
        <b/>
        <sz val="11"/>
        <color theme="1"/>
        <rFont val="Arial Narrow"/>
        <family val="2"/>
      </rPr>
      <t>ETAPA I - PROCESOS DE PLANOS:</t>
    </r>
    <r>
      <rPr>
        <sz val="11"/>
        <color theme="1"/>
        <rFont val="Arial Narrow"/>
        <family val="2"/>
      </rPr>
      <t xml:space="preserve"> de 550.047 planos carta y oficio, Control de calidad, digitalización e indexación 100%, entrega físico 100%.  De 140.803 planos pliego y extra pliego, Digitalización 99%.
</t>
    </r>
    <r>
      <rPr>
        <b/>
        <sz val="11"/>
        <color theme="1"/>
        <rFont val="Arial Narrow"/>
        <family val="2"/>
      </rPr>
      <t>ETAPA II - PROCESO DE EXPEDIENTES PREDIOS:</t>
    </r>
    <r>
      <rPr>
        <sz val="11"/>
        <color theme="1"/>
        <rFont val="Arial Narrow"/>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</si>
  <si>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Narrow"/>
        <family val="2"/>
      </rPr>
      <t xml:space="preserve">Memorando 20211020144473 del 02/06/2021. </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</si>
  <si>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Narrow"/>
        <family val="2"/>
      </rPr>
      <t xml:space="preserve">Memorando 20211020144473 del 02/06/2021. </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</si>
  <si>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Narrow"/>
        <family val="2"/>
      </rPr>
      <t xml:space="preserve">Memorando 20211020144473 del 02/06/2021.  </t>
    </r>
    <r>
      <rPr>
        <sz val="11"/>
        <color theme="1"/>
        <rFont val="Arial Narrow"/>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</si>
  <si>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color theme="1"/>
        <rFont val="Arial Narrow"/>
        <family val="2"/>
      </rPr>
      <t>12/07/2021.</t>
    </r>
    <r>
      <rPr>
        <sz val="11"/>
        <color theme="1"/>
        <rFont val="Arial Narrow"/>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</si>
  <si>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Narrow"/>
        <family val="2"/>
      </rPr>
      <t>09/07/2021.</t>
    </r>
    <r>
      <rPr>
        <sz val="11"/>
        <color theme="1"/>
        <rFont val="Arial Narrow"/>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</si>
  <si>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Narrow"/>
        <family val="2"/>
      </rPr>
      <t xml:space="preserve">12/07/2021. </t>
    </r>
    <r>
      <rPr>
        <sz val="11"/>
        <color theme="1"/>
        <rFont val="Arial Narrow"/>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</si>
  <si>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Narrow"/>
        <family val="2"/>
      </rPr>
      <t>12/07/2021.</t>
    </r>
    <r>
      <rPr>
        <sz val="11"/>
        <color theme="1"/>
        <rFont val="Arial Narrow"/>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</si>
  <si>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Narrow"/>
        <family val="2"/>
      </rPr>
      <t>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</si>
  <si>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Narrow"/>
        <family val="2"/>
      </rPr>
      <t>Memorando 20211020144473 del 02/06/2021.</t>
    </r>
    <r>
      <rPr>
        <sz val="11"/>
        <rFont val="Arial Narrow"/>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</si>
  <si>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color theme="1"/>
        <rFont val="Arial Narrow"/>
        <family val="2"/>
      </rPr>
      <t xml:space="preserve">12/07/2021. </t>
    </r>
    <r>
      <rPr>
        <sz val="11"/>
        <color theme="1"/>
        <rFont val="Arial Narrow"/>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Narrow"/>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Narrow"/>
        <family val="2"/>
      </rPr>
      <t xml:space="preserve">". </t>
    </r>
  </si>
  <si>
    <r>
      <rPr>
        <b/>
        <sz val="11"/>
        <color theme="1"/>
        <rFont val="Arial Narrow"/>
        <family val="2"/>
      </rPr>
      <t>12/07/2021</t>
    </r>
    <r>
      <rPr>
        <sz val="11"/>
        <color theme="1"/>
        <rFont val="Arial Narrow"/>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</si>
  <si>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</si>
  <si>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Narrow"/>
        <family val="2"/>
      </rPr>
      <t xml:space="preserve">12/07/2021. </t>
    </r>
    <r>
      <rPr>
        <sz val="11"/>
        <color theme="1"/>
        <rFont val="Arial Narrow"/>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Narrow"/>
        <family val="2"/>
      </rPr>
      <t xml:space="preserve">
</t>
    </r>
    <r>
      <rPr>
        <sz val="11"/>
        <color theme="1"/>
        <rFont val="Arial Narrow"/>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Narrow"/>
        <family val="2"/>
      </rPr>
      <t xml:space="preserve">
</t>
    </r>
    <r>
      <rPr>
        <sz val="11"/>
        <color theme="1"/>
        <rFont val="Arial Narrow"/>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</si>
  <si>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</si>
  <si>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</si>
  <si>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</si>
  <si>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</si>
  <si>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</si>
  <si>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</si>
  <si>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Narrow"/>
        <family val="2"/>
      </rPr>
      <t xml:space="preserve">12/07/2021. </t>
    </r>
    <r>
      <rPr>
        <sz val="11"/>
        <color theme="1"/>
        <rFont val="Arial Narrow"/>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</si>
  <si>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</si>
  <si>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</si>
  <si>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</si>
  <si>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</si>
  <si>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</si>
  <si>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</si>
  <si>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</si>
  <si>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</si>
  <si>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</si>
  <si>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</si>
  <si>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</si>
  <si>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</si>
  <si>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</si>
  <si>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</si>
  <si>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</si>
  <si>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</si>
  <si>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</si>
  <si>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</si>
  <si>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</si>
  <si>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</si>
  <si>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</si>
  <si>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</si>
  <si>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</si>
  <si>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</si>
  <si>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</si>
  <si>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</si>
  <si>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</si>
  <si>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</si>
  <si>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</si>
  <si>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</si>
  <si>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</si>
  <si>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</si>
  <si>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</si>
  <si>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</si>
  <si>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</si>
  <si>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</si>
  <si>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</si>
  <si>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</si>
  <si>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</si>
  <si>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</si>
  <si>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</si>
  <si>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</si>
  <si>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</si>
  <si>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</si>
  <si>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</si>
  <si>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</si>
  <si>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r>
      <rPr>
        <b/>
        <sz val="11"/>
        <color theme="1"/>
        <rFont val="Arial Narrow"/>
        <family val="2"/>
      </rPr>
      <t xml:space="preserve">30062021: </t>
    </r>
    <r>
      <rPr>
        <sz val="11"/>
        <color theme="1"/>
        <rFont val="Arial Narrow"/>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</si>
  <si>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</si>
  <si>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</si>
  <si>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AME-348 y AME-349  en una nueva acción de mejora que debe generar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</si>
  <si>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rgb="FF000000"/>
        <rFont val="Arial Narrow"/>
        <family val="2"/>
      </rPr>
      <t>30062021:</t>
    </r>
    <r>
      <rPr>
        <sz val="11"/>
        <color rgb="FF000000"/>
        <rFont val="Arial Narrow"/>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</si>
  <si>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</si>
  <si>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</si>
  <si>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t>Esta acción de mejora se encuentra en gestión.</t>
  </si>
  <si>
    <t>Se anexa la gestión realizada frente a la actualización del formulario FISO.</t>
  </si>
  <si>
    <r>
      <rPr>
        <b/>
        <sz val="11"/>
        <color theme="1"/>
        <rFont val="Arial Narrow"/>
        <family val="2"/>
      </rPr>
      <t xml:space="preserve">Acción ejecutada: </t>
    </r>
    <r>
      <rPr>
        <sz val="11"/>
        <color theme="1"/>
        <rFont val="Arial Narrow"/>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</si>
  <si>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t xml:space="preserve">Hallazgo 28. Predio Yarumal, ubicado en Turbo, Antioquia.  </t>
    </r>
    <r>
      <rPr>
        <sz val="11"/>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Narrow"/>
        <family val="2"/>
      </rPr>
      <t xml:space="preserve">
</t>
    </r>
    <r>
      <rPr>
        <sz val="11"/>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</si>
  <si>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Narrow"/>
        <family val="2"/>
      </rPr>
      <t>13/07/2021.  L</t>
    </r>
    <r>
      <rPr>
        <sz val="11"/>
        <color theme="1"/>
        <rFont val="Arial Narrow"/>
        <family val="2"/>
      </rPr>
      <t>a acción de mejora presentó cumplimiento, toda vez que, se observó el informe  preliminar de las necesidades de acceso  y dotación de tierras de Comunidades Indígenas.</t>
    </r>
  </si>
  <si>
    <t>Formulario FISO Étnico actualizado</t>
  </si>
  <si>
    <t xml:space="preserve">Mesa técnica para revisión y ajuste del formulario FISO Étnico ante la instancia representativa étnica. Informe con corte semestral
</t>
  </si>
  <si>
    <r>
      <rPr>
        <b/>
        <sz val="11"/>
        <color theme="1"/>
        <rFont val="Arial Narrow"/>
        <family val="2"/>
      </rPr>
      <t>13/07/2021</t>
    </r>
    <r>
      <rPr>
        <sz val="11"/>
        <color theme="1"/>
        <rFont val="Arial Narrow"/>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</si>
  <si>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rgb="FF000000"/>
        <rFont val="Arial Narrow"/>
        <family val="2"/>
      </rPr>
      <t xml:space="preserve">Actividad en Gestión: </t>
    </r>
    <r>
      <rPr>
        <sz val="11"/>
        <color rgb="FF000000"/>
        <rFont val="Arial Narrow"/>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</si>
  <si>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Narrow"/>
        <family val="2"/>
      </rPr>
      <t xml:space="preserve">13/07/2021. </t>
    </r>
    <r>
      <rPr>
        <sz val="11"/>
        <color theme="1"/>
        <rFont val="Arial Narrow"/>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</si>
  <si>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rgb="FF000000"/>
        <rFont val="Arial Narrow"/>
        <family val="2"/>
      </rPr>
      <t xml:space="preserve">30/04/2021.  Verificación realizada por la profesional Lila María Guzmán.
</t>
    </r>
    <r>
      <rPr>
        <sz val="11"/>
        <color indexed="8"/>
        <rFont val="Arial Narrow"/>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</si>
  <si>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rgb="FF000000"/>
        <rFont val="Arial Narrow"/>
        <family val="2"/>
      </rPr>
      <t xml:space="preserve">29/04/2021.  Verificación realizada por la profesional Lila María Guzmán
</t>
    </r>
    <r>
      <rPr>
        <sz val="11"/>
        <color indexed="8"/>
        <rFont val="Arial Narrow"/>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Narrow"/>
        <family val="2"/>
      </rPr>
      <t>REFLEXIONES FRENTE AL HALLAZGO:</t>
    </r>
    <r>
      <rPr>
        <sz val="11"/>
        <color indexed="8"/>
        <rFont val="Arial Narrow"/>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</si>
  <si>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theme="1"/>
        <rFont val="Arial Narrow"/>
        <family val="2"/>
      </rPr>
      <t xml:space="preserve">30/062021: </t>
    </r>
    <r>
      <rPr>
        <sz val="11"/>
        <color theme="1"/>
        <rFont val="Arial Narrow"/>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</si>
  <si>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Narrow"/>
        <family val="2"/>
      </rPr>
      <t>07/07/2021.</t>
    </r>
    <r>
      <rPr>
        <sz val="11"/>
        <color theme="1"/>
        <rFont val="Arial Narrow"/>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</si>
  <si>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theme="1"/>
        <rFont val="Arial Narrow"/>
        <family val="2"/>
      </rPr>
      <t>07/07/2021.</t>
    </r>
    <r>
      <rPr>
        <sz val="11"/>
        <color theme="1"/>
        <rFont val="Arial Narrow"/>
        <family val="2"/>
      </rPr>
      <t xml:space="preserve"> La acción de mejora presentó cumplimiento, toda vez que se observó la Actualización aplicativo KLIC.</t>
    </r>
  </si>
  <si>
    <r>
      <rPr>
        <b/>
        <sz val="11"/>
        <color theme="1"/>
        <rFont val="Arial Narrow"/>
        <family val="2"/>
      </rPr>
      <t xml:space="preserve">31/03/2021 </t>
    </r>
    <r>
      <rPr>
        <sz val="11"/>
        <color theme="1"/>
        <rFont val="Arial Narrow"/>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Narrow"/>
        <family val="2"/>
      </rPr>
      <t xml:space="preserve">30/06/2021 </t>
    </r>
    <r>
      <rPr>
        <sz val="11"/>
        <color theme="1"/>
        <rFont val="Arial Narrow"/>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</si>
  <si>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t>Organizar, foliar y digitalizar todos los documentos del contrato o convenio en el expediente contractual, conforme la tabla de  retención documental y cargarlos para la consulta en la carpeta digital compartida.</t>
  </si>
  <si>
    <r>
      <rPr>
        <b/>
        <sz val="11"/>
        <color theme="1"/>
        <rFont val="Arial Narrow"/>
        <family val="2"/>
      </rPr>
      <t xml:space="preserve">13/07/2021. </t>
    </r>
    <r>
      <rPr>
        <sz val="11"/>
        <color theme="1"/>
        <rFont val="Arial Narrow"/>
        <family val="2"/>
      </rPr>
      <t xml:space="preserve"> a acción de mejora presentó cumplimiento, toda vez que, se observó el documento de lineamiento elaborado.</t>
    </r>
  </si>
  <si>
    <r>
      <rPr>
        <b/>
        <sz val="11"/>
        <color theme="1"/>
        <rFont val="Arial Narrow"/>
        <family val="2"/>
      </rPr>
      <t>07/07/2021.</t>
    </r>
    <r>
      <rPr>
        <sz val="11"/>
        <color theme="1"/>
        <rFont val="Arial Narrow"/>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</si>
  <si>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t>Comunicación a las dependencias, sobre el lineamiento definido para incluir a los estudios pevios de convenios internacionales.</t>
  </si>
  <si>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</si>
  <si>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</si>
  <si>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</si>
  <si>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</si>
  <si>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</si>
  <si>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Narrow"/>
        <family val="2"/>
      </rPr>
      <t xml:space="preserve">25/05/2021. </t>
    </r>
    <r>
      <rPr>
        <sz val="11"/>
        <color indexed="8"/>
        <rFont val="Arial Narrow"/>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</si>
  <si>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Narrow"/>
        <family val="2"/>
      </rPr>
      <t>02/072021.</t>
    </r>
    <r>
      <rPr>
        <sz val="11"/>
        <color theme="1"/>
        <rFont val="Arial Narrow"/>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</si>
  <si>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color theme="1"/>
        <rFont val="Arial Narrow"/>
        <family val="2"/>
      </rPr>
      <t>07/07/2021.</t>
    </r>
    <r>
      <rPr>
        <sz val="11"/>
        <color theme="1"/>
        <rFont val="Arial Narrow"/>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</si>
  <si>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Narrow"/>
        <family val="2"/>
      </rPr>
      <t xml:space="preserve">07/07/2021. </t>
    </r>
    <r>
      <rPr>
        <sz val="11"/>
        <color theme="1"/>
        <rFont val="Arial Narrow"/>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</si>
  <si>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Narrow"/>
        <family val="2"/>
      </rPr>
      <t xml:space="preserve">13/07/2021.  </t>
    </r>
    <r>
      <rPr>
        <sz val="11"/>
        <color theme="1"/>
        <rFont val="Arial Narrow"/>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</si>
  <si>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Narrow"/>
        <family val="2"/>
      </rPr>
      <t>13/07/2021.</t>
    </r>
    <r>
      <rPr>
        <sz val="11"/>
        <color theme="1"/>
        <rFont val="Arial Narrow"/>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</si>
  <si>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Narrow"/>
        <family val="2"/>
      </rPr>
      <t>02/07/2021.</t>
    </r>
    <r>
      <rPr>
        <sz val="11"/>
        <color theme="1"/>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</si>
  <si>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Narrow"/>
        <family val="2"/>
      </rPr>
      <t xml:space="preserve">07/07/2021.  </t>
    </r>
    <r>
      <rPr>
        <sz val="11"/>
        <color theme="1"/>
        <rFont val="Arial Narrow"/>
        <family val="2"/>
      </rPr>
      <t>La Subdirección de Talento Humano allegó los siguientes documentos:</t>
    </r>
    <r>
      <rPr>
        <b/>
        <sz val="11"/>
        <color theme="1"/>
        <rFont val="Arial Narrow"/>
        <family val="2"/>
      </rPr>
      <t xml:space="preserve">
MATRIZ DE SEGUIMIENTO REINTEGRO INCAPACIDADES FUNCIONARIOS ANT, con corte al 30/12/2020. </t>
    </r>
    <r>
      <rPr>
        <sz val="11"/>
        <color theme="1"/>
        <rFont val="Arial Narrow"/>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Narrow"/>
        <family val="2"/>
      </rPr>
      <t>MATRIZ DE SEGUIMIENTO REINTEGRO INCAPACIDADES FUNCIONARIOS ANT, con corte al 30/06/2021</t>
    </r>
    <r>
      <rPr>
        <sz val="11"/>
        <color theme="1"/>
        <rFont val="Arial Narrow"/>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Narrow"/>
        <family val="2"/>
      </rPr>
      <t xml:space="preserve">
14/04/2021.</t>
    </r>
    <r>
      <rPr>
        <sz val="11"/>
        <color theme="1"/>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</si>
  <si>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</si>
  <si>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</si>
  <si>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</si>
  <si>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</si>
  <si>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</si>
  <si>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Narrow"/>
        <family val="2"/>
      </rPr>
      <t>Primer trimestre</t>
    </r>
    <r>
      <rPr>
        <sz val="11"/>
        <color theme="1"/>
        <rFont val="Arial Narrow"/>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Narrow"/>
        <family val="2"/>
      </rPr>
      <t>Segundo trimestre</t>
    </r>
    <r>
      <rPr>
        <sz val="11"/>
        <color theme="1"/>
        <rFont val="Arial Narrow"/>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</si>
  <si>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</si>
  <si>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r>
      <rPr>
        <b/>
        <sz val="11"/>
        <color theme="1"/>
        <rFont val="Arial Narrow"/>
        <family val="2"/>
      </rPr>
      <t>Durante el primer trimestre se avanzo con respecto a lo siguiente:</t>
    </r>
    <r>
      <rPr>
        <sz val="11"/>
        <color theme="1"/>
        <rFont val="Arial Narrow"/>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Narrow"/>
        <family val="2"/>
      </rPr>
      <t>Durante el segundo  trimestre se avanzo con respecto a lo siguiente:</t>
    </r>
    <r>
      <rPr>
        <sz val="11"/>
        <color theme="1"/>
        <rFont val="Arial Narrow"/>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Narrow"/>
        <family val="2"/>
      </rPr>
      <t xml:space="preserve">
</t>
    </r>
    <r>
      <rPr>
        <sz val="11"/>
        <color theme="1"/>
        <rFont val="Arial Narrow"/>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</si>
  <si>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t xml:space="preserve">Se solicita pasar el estado de esta acción a </t>
    </r>
    <r>
      <rPr>
        <b/>
        <sz val="11"/>
        <color theme="1"/>
        <rFont val="Arial Narrow"/>
        <family val="2"/>
      </rPr>
      <t xml:space="preserve">"ejecutada" </t>
    </r>
    <r>
      <rPr>
        <sz val="11"/>
        <color theme="1"/>
        <rFont val="Arial Narrow"/>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</si>
  <si>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t>Se solicita pasar el estado de esta accion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</si>
  <si>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Narrow"/>
        <family val="2"/>
      </rPr>
      <t>Para el primer trimestre del 2021</t>
    </r>
    <r>
      <rPr>
        <sz val="11"/>
        <color theme="1"/>
        <rFont val="Arial Narrow"/>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Narrow"/>
        <family val="2"/>
      </rPr>
      <t>Durante el segundo trimestre se realizaron las siguientes acciones:</t>
    </r>
    <r>
      <rPr>
        <sz val="11"/>
        <color theme="1"/>
        <rFont val="Arial Narrow"/>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</si>
  <si>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Se solicita pasar esta acción de mejora a estado de </t>
    </r>
    <r>
      <rPr>
        <b/>
        <sz val="11"/>
        <color theme="1"/>
        <rFont val="Arial Narrow"/>
        <family val="2"/>
      </rPr>
      <t>"ejecutada"</t>
    </r>
    <r>
      <rPr>
        <sz val="11"/>
        <color theme="1"/>
        <rFont val="Arial Narrow"/>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</si>
  <si>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</si>
  <si>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r>
      <t xml:space="preserve">Se solicita pasar el estado de esta actividad a </t>
    </r>
    <r>
      <rPr>
        <b/>
        <sz val="11"/>
        <color theme="1"/>
        <rFont val="Arial Narrow"/>
        <family val="2"/>
      </rPr>
      <t xml:space="preserve">"ejecutado" </t>
    </r>
    <r>
      <rPr>
        <sz val="11"/>
        <color theme="1"/>
        <rFont val="Arial Narrow"/>
        <family val="2"/>
      </rPr>
      <t>ya que se realizo la socialización del protocolo "PROTOCOLO REPORTE DE INFORMACIÓN INSTITUCIONAL DE PROCESOS MISIONALES" actualizado  y publicado.</t>
    </r>
  </si>
  <si>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</si>
  <si>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Se solicita pasar el estado de esta accion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participacion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participacion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tierrra y las acciones diferenciales enn la ruta de los POSPR y el reconocimiento de la economía del cuidado en la configuración de derechos de posesión u ocupación.Por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</si>
  <si>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</si>
  <si>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</si>
  <si>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</si>
  <si>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</si>
  <si>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</si>
  <si>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Narrow"/>
        <family val="2"/>
      </rPr>
      <t>"ejecutada"</t>
    </r>
    <r>
      <rPr>
        <sz val="11"/>
        <color theme="1"/>
        <rFont val="Arial Narrow"/>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</si>
  <si>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</si>
  <si>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</si>
  <si>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</si>
  <si>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</si>
  <si>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</si>
  <si>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</si>
  <si>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</si>
  <si>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</si>
  <si>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</si>
  <si>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r>
      <t xml:space="preserve">Se solicita pasar el estado de esta acción a </t>
    </r>
    <r>
      <rPr>
        <b/>
        <sz val="11"/>
        <color theme="1"/>
        <rFont val="Arial Narrow"/>
        <family val="2"/>
      </rPr>
      <t xml:space="preserve">"ejecutada". </t>
    </r>
    <r>
      <rPr>
        <sz val="11"/>
        <color theme="1"/>
        <rFont val="Arial Narrow"/>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</si>
  <si>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t xml:space="preserve">Se solicita pasar el estado de esta acción a </t>
    </r>
    <r>
      <rPr>
        <b/>
        <sz val="11"/>
        <color theme="1"/>
        <rFont val="Arial Narrow"/>
        <family val="2"/>
      </rPr>
      <t>"ejecutada"</t>
    </r>
    <r>
      <rPr>
        <sz val="11"/>
        <color theme="1"/>
        <rFont val="Arial Narrow"/>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Narrow"/>
        <family val="2"/>
      </rPr>
      <t>Avances de cumplimiento primer trimestre 2021</t>
    </r>
    <r>
      <rPr>
        <sz val="11"/>
        <color theme="1"/>
        <rFont val="Arial Narrow"/>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Narrow"/>
        <family val="2"/>
      </rPr>
      <t>Avances de cumplimiento segundo trimestre 2021</t>
    </r>
    <r>
      <rPr>
        <sz val="11"/>
        <color theme="1"/>
        <rFont val="Arial Narrow"/>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</si>
  <si>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</si>
  <si>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</si>
  <si>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Reso.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</si>
  <si>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t xml:space="preserve">Avances de cumplimiento primer trimestre 2021
</t>
    </r>
    <r>
      <rPr>
        <sz val="11"/>
        <color theme="1"/>
        <rFont val="Arial Narrow"/>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Narrow"/>
        <family val="2"/>
      </rPr>
      <t xml:space="preserve">Avances de cumplimiento segundo trimestre 2021
</t>
    </r>
    <r>
      <rPr>
        <sz val="11"/>
        <color theme="1"/>
        <rFont val="Arial Narrow"/>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Narrow"/>
        <family val="2"/>
      </rPr>
      <t xml:space="preserve">
</t>
    </r>
  </si>
  <si>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</si>
  <si>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un informe sobre la operación de la herramienta API (Análisis Predial Integral), la cual permite actualizar los inumos de los Planes de Ordenamiento Social de la Propiedad Rural previo a la etapa de implementación de Planes de Ordenamiento Social de la Propiedad Rural específicamente en la fase alistamiento de la ruta de implementación.</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</si>
  <si>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</si>
  <si>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</si>
  <si>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</si>
  <si>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</si>
  <si>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</si>
  <si>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Reporte de la gestión y/o cumplimiento de las acciones de mejora continua
Responsable de Ejecución
I Semestre del 2021</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</si>
  <si>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</si>
  <si>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r>
      <rPr>
        <b/>
        <sz val="11"/>
        <color theme="1"/>
        <rFont val="Arial Narrow"/>
        <family val="2"/>
      </rPr>
      <t xml:space="preserve">20/01/2021. </t>
    </r>
    <r>
      <rPr>
        <sz val="11"/>
        <color theme="1"/>
        <rFont val="Arial Narrow"/>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</si>
  <si>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Narrow"/>
        <family val="2"/>
      </rPr>
      <t xml:space="preserve">14/07/2021.  </t>
    </r>
    <r>
      <rPr>
        <sz val="11"/>
        <color theme="1"/>
        <rFont val="Arial Narrow"/>
        <family val="2"/>
      </rPr>
      <t>La acción de mejora presentó avances de gestión documentados, su ejecución se encuentra programada para 30/09/2021.</t>
    </r>
  </si>
  <si>
    <r>
      <rPr>
        <b/>
        <sz val="11"/>
        <rFont val="Arial Narrow"/>
        <family val="2"/>
      </rPr>
      <t xml:space="preserve">HALLAZGO 29. Sistemas de información para el seguimiento a los procesos relacionados con los predios baldíos. ANT. </t>
    </r>
    <r>
      <rPr>
        <sz val="1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Narrow"/>
        <family val="2"/>
      </rPr>
      <t>procesos agrarios</t>
    </r>
    <r>
      <rPr>
        <sz val="11"/>
        <rFont val="Arial Narrow"/>
        <family val="2"/>
      </rPr>
      <t xml:space="preserve"> se remite el archivo “</t>
    </r>
    <r>
      <rPr>
        <b/>
        <sz val="11"/>
        <rFont val="Arial Narrow"/>
        <family val="2"/>
      </rPr>
      <t>Base consolidado SPAGJ Requerimiento Contraloría FINAL</t>
    </r>
    <r>
      <rPr>
        <sz val="11"/>
        <rFont val="Arial Narrow"/>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Narrow"/>
        <family val="2"/>
      </rPr>
      <t>bases relacionadas con la adjudicación de baldíos y los actos de revocatoria o reversión de estas titulaciones</t>
    </r>
    <r>
      <rPr>
        <sz val="11"/>
        <rFont val="Arial Narrow"/>
        <family val="2"/>
      </rPr>
      <t xml:space="preserve">, se remitieron dos archivos de Excel </t>
    </r>
    <r>
      <rPr>
        <b/>
        <sz val="11"/>
        <rFont val="Arial Narrow"/>
        <family val="2"/>
      </rPr>
      <t>“SOLICITUD_BASE_SATDD CONTRALORIA” y “BASE DE DATOS REPORTE CONTRALORIA 901 ADJUDICACIONES”</t>
    </r>
    <r>
      <rPr>
        <sz val="11"/>
        <rFont val="Arial Narrow"/>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Narrow"/>
        <family val="2"/>
      </rPr>
      <t>“INVENTARIO PREDIOS BALDÍOS A FEBRERO 2020”</t>
    </r>
    <r>
      <rPr>
        <sz val="11"/>
        <rFont val="Arial Narrow"/>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Narrow"/>
        <family val="2"/>
      </rPr>
      <t>Procedencia</t>
    </r>
    <r>
      <rPr>
        <sz val="11"/>
        <rFont val="Arial Narrow"/>
        <family val="2"/>
      </rPr>
      <t xml:space="preserve">
Subdirección de Procesos Agrarios y Gestión Jurídica 120
Subdirección de Procesos Agrarios y Gestión Jurídica 68
</t>
    </r>
    <r>
      <rPr>
        <b/>
        <sz val="11"/>
        <rFont val="Arial Narrow"/>
        <family val="2"/>
      </rPr>
      <t xml:space="preserve">Tipo de proceso </t>
    </r>
    <r>
      <rPr>
        <sz val="1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Narrow"/>
        <family val="2"/>
      </rPr>
      <t xml:space="preserve">FOLIOS DE MATRICULA INMOBILIARIA ACTUALIZADA FEBRERO 2020 </t>
    </r>
    <r>
      <rPr>
        <sz val="11"/>
        <rFont val="Arial Narrow"/>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</si>
  <si>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3/01/2022 al 1/04/2023.</t>
    </r>
  </si>
  <si>
    <t>Actualizar el protocolo con el manejo de la información</t>
  </si>
  <si>
    <r>
      <rPr>
        <b/>
        <sz val="11"/>
        <color theme="1"/>
        <rFont val="Arial Narrow"/>
        <family val="2"/>
      </rPr>
      <t xml:space="preserve">14/07/2021. </t>
    </r>
    <r>
      <rPr>
        <sz val="11"/>
        <color theme="1"/>
        <rFont val="Arial Narrow"/>
        <family val="2"/>
      </rPr>
      <t xml:space="preserve"> La acción de mejora presentó cumplimiento, toda vez que, se observó el protocolo para el manejo de la información.</t>
    </r>
  </si>
  <si>
    <t>Monitorear que se esté dando la correcta aplicación de los criterios definidos en el protocolo, en las entregas de información con corte al mes de junio de 2021</t>
  </si>
  <si>
    <r>
      <rPr>
        <b/>
        <sz val="11"/>
        <color theme="1"/>
        <rFont val="Arial Narrow"/>
        <family val="2"/>
      </rPr>
      <t xml:space="preserve">14/07/2021. </t>
    </r>
    <r>
      <rPr>
        <sz val="11"/>
        <color theme="1"/>
        <rFont val="Arial Narrow"/>
        <family val="2"/>
      </rPr>
      <t xml:space="preserve"> En concordancia con lo anterior, la acción de mejora presentó cumplimiento, toda vez que, se observó Informe sobre el análisis de la validación de la captura de datos en el FISO.</t>
    </r>
  </si>
  <si>
    <t xml:space="preserve">Solicitud de acceso a la información. </t>
  </si>
  <si>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</si>
  <si>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</si>
  <si>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</si>
  <si>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</si>
  <si>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</si>
  <si>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</si>
  <si>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</si>
  <si>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</si>
  <si>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</si>
  <si>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</si>
  <si>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</si>
  <si>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</si>
  <si>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</si>
  <si>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</si>
  <si>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Narrow"/>
        <family val="2"/>
      </rPr>
      <t>Memorando 20211020144393 del 02/06/2021.</t>
    </r>
    <r>
      <rPr>
        <sz val="11"/>
        <rFont val="Arial Narrow"/>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</si>
  <si>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</si>
  <si>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</si>
  <si>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</si>
  <si>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</si>
  <si>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</si>
  <si>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</si>
  <si>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</si>
  <si>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</si>
  <si>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</si>
  <si>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</si>
  <si>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</si>
  <si>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</si>
  <si>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</si>
  <si>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</si>
  <si>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</si>
  <si>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Narrow"/>
        <family val="2"/>
      </rPr>
      <t xml:space="preserve">30062021: </t>
    </r>
    <r>
      <rPr>
        <sz val="11"/>
        <color theme="1"/>
        <rFont val="Arial Narrow"/>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</si>
  <si>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Narrow"/>
        <family val="2"/>
      </rPr>
      <t xml:space="preserve">30062021: </t>
    </r>
    <r>
      <rPr>
        <sz val="11"/>
        <color theme="1"/>
        <rFont val="Arial Narrow"/>
        <family val="2"/>
      </rPr>
      <t xml:space="preserve">Según mesas técnicas realizadas en el mes de mayo está actividad queda bajo responsabilidad de la Dirección de Acceso a Tierras. </t>
    </r>
  </si>
  <si>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</si>
  <si>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</si>
  <si>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</si>
  <si>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</si>
  <si>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</si>
  <si>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</si>
  <si>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</si>
  <si>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</si>
  <si>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</si>
  <si>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</si>
  <si>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</si>
  <si>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</si>
  <si>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</si>
  <si>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Narrow"/>
        <family val="2"/>
      </rPr>
      <t xml:space="preserve">25/05/2021. </t>
    </r>
    <r>
      <rPr>
        <sz val="11"/>
        <color indexed="8"/>
        <rFont val="Arial Narrow"/>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Memorando 20211020144573 del 2 junio 2021:</t>
    </r>
    <r>
      <rPr>
        <sz val="11"/>
        <color indexed="8"/>
        <rFont val="Arial Narrow"/>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</si>
  <si>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rPr>
        <b/>
        <sz val="11"/>
        <color theme="1"/>
        <rFont val="Arial Narrow"/>
        <family val="2"/>
      </rPr>
      <t xml:space="preserve">14/07/2021. </t>
    </r>
    <r>
      <rPr>
        <sz val="11"/>
        <color theme="1"/>
        <rFont val="Arial Narrow"/>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</si>
  <si>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Narrow"/>
        <family val="2"/>
      </rPr>
      <t xml:space="preserve">14/07/2021. </t>
    </r>
    <r>
      <rPr>
        <sz val="11"/>
        <color theme="1"/>
        <rFont val="Arial Narrow"/>
        <family val="2"/>
      </rPr>
      <t xml:space="preserve"> La acción de mejora se encuentra programada para ejecución para el periodo comprendido del 01/07/2021 al 1/09/2021.</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</si>
  <si>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</si>
  <si>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Narrow"/>
        <family val="2"/>
      </rPr>
      <t>13/07/2021.</t>
    </r>
    <r>
      <rPr>
        <sz val="11"/>
        <color theme="1"/>
        <rFont val="Arial Narrow"/>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</si>
  <si>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Narrow"/>
        <family val="2"/>
      </rPr>
      <t>13/07/2021.</t>
    </r>
    <r>
      <rPr>
        <sz val="11"/>
        <color theme="1"/>
        <rFont val="Arial Narrow"/>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</si>
  <si>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</si>
  <si>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</si>
  <si>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</si>
  <si>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Narrow"/>
        <family val="2"/>
      </rPr>
      <t>13/07/2021.</t>
    </r>
    <r>
      <rPr>
        <sz val="11"/>
        <color theme="1"/>
        <rFont val="Arial Narrow"/>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</si>
  <si>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</si>
  <si>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t>Procedimiento actualizado y publicado</t>
  </si>
  <si>
    <r>
      <rPr>
        <b/>
        <sz val="11"/>
        <color theme="1"/>
        <rFont val="Arial Narrow"/>
        <family val="2"/>
      </rPr>
      <t xml:space="preserve">14/07/2021. </t>
    </r>
    <r>
      <rPr>
        <sz val="11"/>
        <color theme="1"/>
        <rFont val="Arial Narrow"/>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</si>
  <si>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rPr>
        <b/>
        <sz val="11"/>
        <color rgb="FF000000"/>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</si>
  <si>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theme="1"/>
        <rFont val="Arial Narrow"/>
        <family val="2"/>
      </rPr>
      <t>16/07/2021.</t>
    </r>
    <r>
      <rPr>
        <sz val="11"/>
        <color theme="1"/>
        <rFont val="Arial Narrow"/>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</si>
  <si>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t xml:space="preserve">28/01/2021.  </t>
    </r>
    <r>
      <rPr>
        <sz val="11"/>
        <color theme="1"/>
        <rFont val="Arial Narrow"/>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Narrow"/>
        <family val="2"/>
      </rPr>
      <t xml:space="preserve">
20/01/2021. </t>
    </r>
    <r>
      <rPr>
        <sz val="11"/>
        <color theme="1"/>
        <rFont val="Arial Narrow"/>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Narrow"/>
        <family val="2"/>
      </rPr>
      <t xml:space="preserve">
 </t>
    </r>
  </si>
  <si>
    <r>
      <rPr>
        <b/>
        <sz val="11"/>
        <color theme="1"/>
        <rFont val="Arial Narrow"/>
        <family val="2"/>
      </rPr>
      <t xml:space="preserve">16/07/2021. </t>
    </r>
    <r>
      <rPr>
        <sz val="11"/>
        <color theme="1"/>
        <rFont val="Arial Narrow"/>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</si>
  <si>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Ajustar los</t>
    </r>
    <r>
      <rPr>
        <b/>
        <sz val="11"/>
        <rFont val="Arial Narrow"/>
        <family val="2"/>
      </rPr>
      <t xml:space="preserve"> procesos de formulación e implementación</t>
    </r>
    <r>
      <rPr>
        <sz val="11"/>
        <rFont val="Arial Narrow"/>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</si>
  <si>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Narrow"/>
        <family val="2"/>
      </rPr>
      <t xml:space="preserve">20/01/2021. </t>
    </r>
    <r>
      <rPr>
        <sz val="11"/>
        <color theme="1"/>
        <rFont val="Arial Narrow"/>
        <family val="2"/>
      </rPr>
      <t xml:space="preserve">Se observó  la elaboración y publicación en el Sistema Integrado de Gestión de los siguientes documentos a partir de la fecha de liberación del informe de auditoría: 
</t>
    </r>
    <r>
      <rPr>
        <b/>
        <sz val="11"/>
        <color theme="1"/>
        <rFont val="Arial Narrow"/>
        <family val="2"/>
      </rPr>
      <t>1. POSPR-F-007</t>
    </r>
    <r>
      <rPr>
        <sz val="11"/>
        <color theme="1"/>
        <rFont val="Arial Narrow"/>
        <family val="2"/>
      </rPr>
      <t xml:space="preserve">-Ficha-de-Caracterización-Territorial
</t>
    </r>
    <r>
      <rPr>
        <b/>
        <sz val="11"/>
        <color theme="1"/>
        <rFont val="Arial Narrow"/>
        <family val="2"/>
      </rPr>
      <t>2. POSPR-F-009</t>
    </r>
    <r>
      <rPr>
        <sz val="11"/>
        <color theme="1"/>
        <rFont val="Arial Narrow"/>
        <family val="2"/>
      </rPr>
      <t xml:space="preserve">-Mapa-de-Actores-Territoriales, versión 4 del 04/11/2020.
</t>
    </r>
    <r>
      <rPr>
        <b/>
        <sz val="11"/>
        <color theme="1"/>
        <rFont val="Arial Narrow"/>
        <family val="2"/>
      </rPr>
      <t>3. POSPR-G-003</t>
    </r>
    <r>
      <rPr>
        <sz val="11"/>
        <color theme="1"/>
        <rFont val="Arial Narrow"/>
        <family val="2"/>
      </rPr>
      <t xml:space="preserve">-Guia-enfoque-diferencial en el modelo de atención por oferta, versión del 04/11/2020.
</t>
    </r>
    <r>
      <rPr>
        <b/>
        <sz val="11"/>
        <color theme="1"/>
        <rFont val="Arial Narrow"/>
        <family val="2"/>
      </rPr>
      <t>4. POSPR-G-004</t>
    </r>
    <r>
      <rPr>
        <sz val="11"/>
        <color theme="1"/>
        <rFont val="Arial Narrow"/>
        <family val="2"/>
      </rPr>
      <t xml:space="preserve">-Guía-Manejo-Conflictividad en el modelo de atención por oferta, versión 1 del 04/11/2020.
</t>
    </r>
    <r>
      <rPr>
        <b/>
        <sz val="11"/>
        <color theme="1"/>
        <rFont val="Arial Narrow"/>
        <family val="2"/>
      </rPr>
      <t>5. POSPR-G-005</t>
    </r>
    <r>
      <rPr>
        <sz val="11"/>
        <color theme="1"/>
        <rFont val="Arial Narrow"/>
        <family val="2"/>
      </rPr>
      <t xml:space="preserve">_Guia-participacion-ruta-POSPR, versión 1 del 18/08/2020.
</t>
    </r>
    <r>
      <rPr>
        <b/>
        <sz val="11"/>
        <color theme="1"/>
        <rFont val="Arial Narrow"/>
        <family val="2"/>
      </rPr>
      <t>6. POSPR-G-008</t>
    </r>
    <r>
      <rPr>
        <sz val="11"/>
        <color theme="1"/>
        <rFont val="Arial Narrow"/>
        <family val="2"/>
      </rPr>
      <t xml:space="preserve">-Gestión-de-la-comunicación-en-los-POSPR, versión 1 del 22/10/2020.
</t>
    </r>
    <r>
      <rPr>
        <b/>
        <sz val="11"/>
        <color theme="1"/>
        <rFont val="Arial Narrow"/>
        <family val="2"/>
      </rPr>
      <t>7. POSPR-G-012</t>
    </r>
    <r>
      <rPr>
        <sz val="11"/>
        <color theme="1"/>
        <rFont val="Arial Narrow"/>
        <family val="2"/>
      </rPr>
      <t xml:space="preserve">-Lecciones aprendidas y buenas prácticas-y-sistematización de experiencias-atención-oferta, versión 2 del 04/11/2020
</t>
    </r>
    <r>
      <rPr>
        <b/>
        <sz val="11"/>
        <color theme="1"/>
        <rFont val="Arial Narrow"/>
        <family val="2"/>
      </rPr>
      <t>8. POSPR-F-019</t>
    </r>
    <r>
      <rPr>
        <sz val="11"/>
        <color theme="1"/>
        <rFont val="Arial Narrow"/>
        <family val="2"/>
      </rPr>
      <t xml:space="preserve">-Croquis-de_-campo, versión 1 del 04/11/2020.
</t>
    </r>
    <r>
      <rPr>
        <b/>
        <sz val="11"/>
        <color theme="1"/>
        <rFont val="Arial Narrow"/>
        <family val="2"/>
      </rPr>
      <t>9. POSPR-F-022</t>
    </r>
    <r>
      <rPr>
        <sz val="11"/>
        <color theme="1"/>
        <rFont val="Arial Narrow"/>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</si>
  <si>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</si>
  <si>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r>
      <rPr>
        <b/>
        <sz val="11"/>
        <color theme="1"/>
        <rFont val="Arial Narrow"/>
        <family val="2"/>
      </rPr>
      <t>16/07/2021.</t>
    </r>
    <r>
      <rPr>
        <sz val="11"/>
        <color theme="1"/>
        <rFont val="Arial Narrow"/>
        <family val="2"/>
      </rPr>
      <t xml:space="preserve"> La acción de mejora presentó cumplimiento, toda vez que, se observó  instrumentos de seguimiento para la implementación de los POSPR.  </t>
    </r>
  </si>
  <si>
    <r>
      <rPr>
        <b/>
        <sz val="11"/>
        <color theme="1"/>
        <rFont val="Arial Narrow"/>
        <family val="2"/>
      </rPr>
      <t>16/07/2021.</t>
    </r>
    <r>
      <rPr>
        <sz val="11"/>
        <color theme="1"/>
        <rFont val="Arial Narrow"/>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</si>
  <si>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16/07/2021</t>
    </r>
    <r>
      <rPr>
        <sz val="11"/>
        <color theme="1"/>
        <rFont val="Arial Narrow"/>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Narrow"/>
        <family val="2"/>
      </rPr>
      <t>Acta No. 011 del 27/05/2021 del Comité Virtual – Mesa de Ordenamiento (Resolución 915 de 2020)</t>
    </r>
    <r>
      <rPr>
        <sz val="11"/>
        <color theme="1"/>
        <rFont val="Arial Narrow"/>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</si>
  <si>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t xml:space="preserve">16/07/2021. </t>
    </r>
    <r>
      <rPr>
        <sz val="11"/>
        <color theme="1"/>
        <rFont val="Arial Narrow"/>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Narrow"/>
        <family val="2"/>
      </rPr>
      <t xml:space="preserve">
CONVENIO 361 de 2016 FAO,  s</t>
    </r>
    <r>
      <rPr>
        <sz val="11"/>
        <color theme="1"/>
        <rFont val="Arial Narrow"/>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Narrow"/>
        <family val="2"/>
      </rPr>
      <t xml:space="preserve">
CONVENIO 653 VALOR +- IDEA, </t>
    </r>
    <r>
      <rPr>
        <sz val="11"/>
        <color theme="1"/>
        <rFont val="Arial Narrow"/>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Narrow"/>
        <family val="2"/>
      </rPr>
      <t xml:space="preserve">
CONVENIO 715 del 2017 FONDO ADAPTACIÓN, </t>
    </r>
    <r>
      <rPr>
        <sz val="11"/>
        <color theme="1"/>
        <rFont val="Arial Narrow"/>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Narrow"/>
        <family val="2"/>
      </rPr>
      <t xml:space="preserve">
CONVENIO 951 DEL 2017 PNUD,  </t>
    </r>
    <r>
      <rPr>
        <sz val="11"/>
        <color theme="1"/>
        <rFont val="Arial Narrow"/>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Narrow"/>
        <family val="2"/>
      </rPr>
      <t xml:space="preserve">
CONVENIO 986 DEL 2017 OIM,  s</t>
    </r>
    <r>
      <rPr>
        <sz val="11"/>
        <color theme="1"/>
        <rFont val="Arial Narrow"/>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Narrow"/>
        <family val="2"/>
      </rPr>
      <t xml:space="preserve">
26/05/2021. </t>
    </r>
    <r>
      <rPr>
        <sz val="11"/>
        <color theme="1"/>
        <rFont val="Arial Narrow"/>
        <family val="2"/>
      </rPr>
      <t xml:space="preserve"> No solicitan eventualidad, la dependencia argumenta el cumplimiento de las actividades. </t>
    </r>
    <r>
      <rPr>
        <b/>
        <sz val="11"/>
        <color theme="1"/>
        <rFont val="Arial Narrow"/>
        <family val="2"/>
      </rPr>
      <t xml:space="preserve">
</t>
    </r>
    <r>
      <rPr>
        <sz val="11"/>
        <color theme="1"/>
        <rFont val="Arial Narrow"/>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</si>
  <si>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rPr>
        <b/>
        <sz val="11"/>
        <color theme="1"/>
        <rFont val="Arial Narrow"/>
        <family val="2"/>
      </rPr>
      <t xml:space="preserve">19/07/2021.  </t>
    </r>
    <r>
      <rPr>
        <sz val="11"/>
        <color theme="1"/>
        <rFont val="Arial Narrow"/>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Narrow"/>
        <family val="2"/>
      </rPr>
      <t xml:space="preserve">
12/07/2021.</t>
    </r>
    <r>
      <rPr>
        <sz val="11"/>
        <color theme="1"/>
        <rFont val="Arial Narrow"/>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</si>
  <si>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12/07/2021.  </t>
    </r>
    <r>
      <rPr>
        <sz val="11"/>
        <color theme="1"/>
        <rFont val="Arial Narrow"/>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Narrow"/>
        <family val="2"/>
      </rPr>
      <t xml:space="preserve">
</t>
    </r>
    <r>
      <rPr>
        <sz val="11"/>
        <color theme="1"/>
        <rFont val="Arial Narrow"/>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</si>
  <si>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Narrow"/>
        <family val="2"/>
      </rPr>
      <t xml:space="preserve">
09/07/2021</t>
    </r>
    <r>
      <rPr>
        <sz val="11"/>
        <color theme="1"/>
        <rFont val="Arial Narrow"/>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</si>
  <si>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Narrow"/>
        <family val="2"/>
      </rPr>
      <t xml:space="preserve">19/07/2021. </t>
    </r>
    <r>
      <rPr>
        <sz val="11"/>
        <color theme="1"/>
        <rFont val="Arial Narrow"/>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Narrow"/>
        <family val="2"/>
      </rPr>
      <t xml:space="preserve">
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</si>
  <si>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Narrow"/>
        <family val="2"/>
      </rPr>
      <t xml:space="preserve">12/07/2021.  </t>
    </r>
    <r>
      <rPr>
        <sz val="11"/>
        <color theme="1"/>
        <rFont val="Arial Narrow"/>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</si>
  <si>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rFont val="Arial Narrow"/>
        <family val="2"/>
      </rPr>
      <t xml:space="preserve">12/07/2021.  </t>
    </r>
    <r>
      <rPr>
        <sz val="11"/>
        <rFont val="Arial Narrow"/>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Narrow"/>
        <family val="2"/>
      </rPr>
      <t xml:space="preserve">
</t>
    </r>
    <r>
      <rPr>
        <sz val="11"/>
        <rFont val="Arial Narrow"/>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Narrow"/>
        <family val="2"/>
      </rPr>
      <t xml:space="preserve">
30/06/2021. </t>
    </r>
    <r>
      <rPr>
        <sz val="11"/>
        <rFont val="Arial Narrow"/>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</si>
  <si>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Narrow"/>
        <family val="2"/>
      </rPr>
      <t xml:space="preserve">
12/07/2021.</t>
    </r>
    <r>
      <rPr>
        <sz val="11"/>
        <color theme="1"/>
        <rFont val="Arial Narrow"/>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Narrow"/>
        <family val="2"/>
      </rPr>
      <t>SPAGJ:</t>
    </r>
    <r>
      <rPr>
        <sz val="11"/>
        <color theme="1"/>
        <rFont val="Arial Narrow"/>
        <family val="2"/>
      </rPr>
      <t xml:space="preserve"> Identificaciones prediales 4,81%, DPAP 103,5%, Actos administrativos de conformación o no del expediente 44,86%, ITJP 37% y  No. AA de inicio o no, archivo 113,3%. 
</t>
    </r>
    <r>
      <rPr>
        <b/>
        <sz val="11"/>
        <color theme="1"/>
        <rFont val="Arial Narrow"/>
        <family val="2"/>
      </rPr>
      <t>SSJ:</t>
    </r>
    <r>
      <rPr>
        <sz val="11"/>
        <color theme="1"/>
        <rFont val="Arial Narrow"/>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</si>
  <si>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t>de acuerdo a los compromisos se realizo capacitaciones a los lideres de la UGT y atencion al ciudadano.</t>
  </si>
  <si>
    <r>
      <rPr>
        <b/>
        <sz val="11"/>
        <color theme="1"/>
        <rFont val="Arial Narrow"/>
        <family val="2"/>
      </rPr>
      <t>20/07/2021.</t>
    </r>
    <r>
      <rPr>
        <sz val="11"/>
        <color theme="1"/>
        <rFont val="Arial Narrow"/>
        <family val="2"/>
      </rPr>
      <t xml:space="preserve">  La acción de mejora presentó cumplimiento, toda vez que, se observó la elaboración de la herramienta pedagógica (cartilla) dirigida a mujeres rurales donde se expone el procedimiento de formalización.</t>
    </r>
  </si>
  <si>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</si>
  <si>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r>
      <rPr>
        <b/>
        <sz val="11"/>
        <color theme="1"/>
        <rFont val="Arial Narrow"/>
        <family val="2"/>
      </rPr>
      <t xml:space="preserve">21/07/2021. </t>
    </r>
    <r>
      <rPr>
        <sz val="11"/>
        <color theme="1"/>
        <rFont val="Arial Narrow"/>
        <family val="2"/>
      </rPr>
      <t xml:space="preserve"> En atención a las gestiones y soportes suministrados, la acción de mejora presentó cumplimiento. </t>
    </r>
  </si>
  <si>
    <r>
      <rPr>
        <b/>
        <sz val="11"/>
        <color theme="1"/>
        <rFont val="Arial Narrow"/>
        <family val="2"/>
      </rPr>
      <t xml:space="preserve">21/07/2021. </t>
    </r>
    <r>
      <rPr>
        <sz val="11"/>
        <color theme="1"/>
        <rFont val="Arial Narrow"/>
        <family val="2"/>
      </rPr>
      <t xml:space="preserve"> La acción de mejora presentó cumplimiento, toda vez que, se observó acta que incluyó y desarrolló la metodología de los talleres de empoderamiento a las mujeres rurales.</t>
    </r>
  </si>
  <si>
    <r>
      <rPr>
        <b/>
        <sz val="11"/>
        <color theme="1"/>
        <rFont val="Arial Narrow"/>
        <family val="2"/>
      </rPr>
      <t xml:space="preserve">21/07/2021.  </t>
    </r>
    <r>
      <rPr>
        <sz val="11"/>
        <color theme="1"/>
        <rFont val="Arial Narrow"/>
        <family val="2"/>
      </rPr>
      <t xml:space="preserve">La acción de mejora presentó cumplimiento, toda vez que, se observó requerimiento para la mejora de  las consultas de información sobre titulación conjunta. </t>
    </r>
  </si>
  <si>
    <r>
      <rPr>
        <b/>
        <sz val="11"/>
        <color theme="1"/>
        <rFont val="Arial Narrow"/>
        <family val="2"/>
      </rPr>
      <t xml:space="preserve">19/07/2021.  </t>
    </r>
    <r>
      <rPr>
        <sz val="11"/>
        <color theme="1"/>
        <rFont val="Arial Narrow"/>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Narrow"/>
        <family val="2"/>
      </rPr>
      <t xml:space="preserve">
12/07/2021. </t>
    </r>
    <r>
      <rPr>
        <sz val="11"/>
        <color theme="1"/>
        <rFont val="Arial Narrow"/>
        <family val="2"/>
      </rPr>
      <t xml:space="preserve"> La Dirección de Gestión Jurídica de Tierras suministro 4 informes de gestión de la siguiente manera:
</t>
    </r>
    <r>
      <rPr>
        <b/>
        <sz val="11"/>
        <color theme="1"/>
        <rFont val="Arial Narrow"/>
        <family val="2"/>
      </rPr>
      <t>ENERO Y FEBRERO:</t>
    </r>
    <r>
      <rPr>
        <sz val="11"/>
        <color theme="1"/>
        <rFont val="Arial Narrow"/>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Narrow"/>
        <family val="2"/>
      </rPr>
      <t>MARZO:</t>
    </r>
    <r>
      <rPr>
        <sz val="11"/>
        <color theme="1"/>
        <rFont val="Arial Narrow"/>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Narrow"/>
        <family val="2"/>
      </rPr>
      <t>ABRIL:</t>
    </r>
    <r>
      <rPr>
        <sz val="11"/>
        <color theme="1"/>
        <rFont val="Arial Narrow"/>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Narrow"/>
        <family val="2"/>
      </rPr>
      <t>MAYO:</t>
    </r>
    <r>
      <rPr>
        <sz val="11"/>
        <color theme="1"/>
        <rFont val="Arial Narrow"/>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</si>
  <si>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Narrow"/>
        <family val="2"/>
      </rPr>
      <t>12/07/2021.</t>
    </r>
    <r>
      <rPr>
        <sz val="11"/>
        <color theme="1"/>
        <rFont val="Arial Narrow"/>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</si>
  <si>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Narrow"/>
        <family val="2"/>
      </rPr>
      <t xml:space="preserve">12/07/20214. </t>
    </r>
    <r>
      <rPr>
        <sz val="11"/>
        <color theme="1"/>
        <rFont val="Arial Narrow"/>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</si>
  <si>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Narrow"/>
        <family val="2"/>
      </rPr>
      <t xml:space="preserve">19/07/2021.  </t>
    </r>
    <r>
      <rPr>
        <sz val="11"/>
        <color theme="1"/>
        <rFont val="Arial Narrow"/>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Narrow"/>
        <family val="2"/>
      </rPr>
      <t xml:space="preserve">
12/07/2021.</t>
    </r>
    <r>
      <rPr>
        <sz val="11"/>
        <color theme="1"/>
        <rFont val="Arial Narrow"/>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</si>
  <si>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Narrow"/>
        <family val="2"/>
      </rPr>
      <t xml:space="preserve">21/07/2021. </t>
    </r>
    <r>
      <rPr>
        <sz val="11"/>
        <color theme="1"/>
        <rFont val="Arial Narrow"/>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Narrow"/>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Narrow"/>
        <family val="2"/>
      </rPr>
      <t xml:space="preserve">En atención a las gestiones y soportes suministrados, la acción de mejora presentó cumplimiento. </t>
    </r>
    <r>
      <rPr>
        <b/>
        <sz val="11"/>
        <color theme="1"/>
        <rFont val="Arial Narrow"/>
        <family val="2"/>
      </rPr>
      <t xml:space="preserve">
12/07/2021.</t>
    </r>
    <r>
      <rPr>
        <sz val="11"/>
        <color theme="1"/>
        <rFont val="Arial Narrow"/>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Narrow"/>
        <family val="2"/>
      </rPr>
      <t>Memorando 20213200041923 del 08/03/2021</t>
    </r>
    <r>
      <rPr>
        <sz val="11"/>
        <color theme="1"/>
        <rFont val="Arial Narrow"/>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Narrow"/>
        <family val="2"/>
      </rPr>
      <t>Memorando 20216200046793 del 11/03/2021</t>
    </r>
    <r>
      <rPr>
        <sz val="11"/>
        <color theme="1"/>
        <rFont val="Arial Narrow"/>
        <family val="2"/>
      </rPr>
      <t xml:space="preserve">, procedente de la SAF a través del cual se informa que  la base de datos ha sido enviada por medio de correo electrónico a la ejecutiva comercial France Farfán para su respectiva revisión.
</t>
    </r>
    <r>
      <rPr>
        <b/>
        <sz val="11"/>
        <color theme="1"/>
        <rFont val="Arial Narrow"/>
        <family val="2"/>
      </rPr>
      <t>Memorando 20213200105813 del 29/04/2021</t>
    </r>
    <r>
      <rPr>
        <sz val="11"/>
        <color theme="1"/>
        <rFont val="Arial Narrow"/>
        <family val="2"/>
      </rPr>
      <t xml:space="preserve">, procedente la SPAGJ indica que a la fecha no contamos con el análisis y concepto de la empresa 4/72 que le permitiera concluir los porcentajes y estados expuestos en el cuadro referenciado.
</t>
    </r>
    <r>
      <rPr>
        <b/>
        <sz val="11"/>
        <color theme="1"/>
        <rFont val="Arial Narrow"/>
        <family val="2"/>
      </rPr>
      <t>Constancia de publicación de citación en página web del 25/06/2021</t>
    </r>
    <r>
      <rPr>
        <sz val="11"/>
        <color theme="1"/>
        <rFont val="Arial Narrow"/>
        <family val="2"/>
      </rPr>
      <t xml:space="preserve">, emitida por la SSIT respecto a la Citación para notificación personal de la Resolución No 3740 del 20 de mayo de 2020 - ARROYO GRANDE.
</t>
    </r>
    <r>
      <rPr>
        <b/>
        <sz val="11"/>
        <color theme="1"/>
        <rFont val="Arial Narrow"/>
        <family val="2"/>
      </rPr>
      <t>Citación para notificación personal del 11/06/2021</t>
    </r>
    <r>
      <rPr>
        <sz val="11"/>
        <color theme="1"/>
        <rFont val="Arial Narrow"/>
        <family val="2"/>
      </rPr>
      <t xml:space="preserve">, emitida por la SPAGJ dirigida a 268 personas, la cual estará publicada en la página web de la Agencia, por un término de 05
días hábiles contados a partir del 16 de junio de 2021.
</t>
    </r>
    <r>
      <rPr>
        <b/>
        <sz val="11"/>
        <color theme="1"/>
        <rFont val="Arial Narrow"/>
        <family val="2"/>
      </rPr>
      <t>Documento sin fecha,</t>
    </r>
    <r>
      <rPr>
        <sz val="11"/>
        <color theme="1"/>
        <rFont val="Arial Narrow"/>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</si>
  <si>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Narrow"/>
        <family val="2"/>
      </rPr>
      <t>21/07/2021.</t>
    </r>
    <r>
      <rPr>
        <sz val="11"/>
        <color theme="1"/>
        <rFont val="Arial Narrow"/>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</si>
  <si>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21/07/2021. </t>
    </r>
    <r>
      <rPr>
        <sz val="11"/>
        <color theme="1"/>
        <rFont val="Arial Narrow"/>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</si>
  <si>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20/07/2021. </t>
    </r>
    <r>
      <rPr>
        <sz val="11"/>
        <color theme="1"/>
        <rFont val="Arial Narrow"/>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</si>
  <si>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13/07/2021. </t>
    </r>
    <r>
      <rPr>
        <sz val="11"/>
        <color theme="1"/>
        <rFont val="Arial Narrow"/>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</si>
  <si>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</si>
  <si>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rgb="FF000000"/>
        <rFont val="Arial Narrow"/>
        <family val="2"/>
      </rPr>
      <t>30/06/2021.</t>
    </r>
    <r>
      <rPr>
        <sz val="11"/>
        <color indexed="8"/>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Narrow"/>
        <family val="2"/>
      </rPr>
      <t xml:space="preserve">21/06/2021. </t>
    </r>
    <r>
      <rPr>
        <sz val="11"/>
        <color indexed="8"/>
        <rFont val="Arial Narrow"/>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Narrow"/>
        <family val="2"/>
      </rPr>
      <t xml:space="preserve">12/05/2021.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</si>
  <si>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rgb="FF000000"/>
        <rFont val="Arial Narrow"/>
        <family val="2"/>
      </rPr>
      <t xml:space="preserve">30/06/2021. </t>
    </r>
    <r>
      <rPr>
        <sz val="11"/>
        <color indexed="8"/>
        <rFont val="Arial Narrow"/>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Narrow"/>
        <family val="2"/>
      </rPr>
      <t xml:space="preserve">21/06/2021. </t>
    </r>
    <r>
      <rPr>
        <sz val="11"/>
        <color indexed="8"/>
        <rFont val="Arial Narrow"/>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Narrow"/>
        <family val="2"/>
      </rPr>
      <t xml:space="preserve">12/05/2021.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</si>
  <si>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</si>
  <si>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Narrow"/>
        <family val="2"/>
      </rPr>
      <t>30/06/2021</t>
    </r>
    <r>
      <rPr>
        <sz val="11"/>
        <color theme="1"/>
        <rFont val="Arial Narrow"/>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</si>
  <si>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t>Subdirección de Acceso a Tierras en Zonas Focalizadas
Dirección de Asuntos Étnicos</t>
  </si>
  <si>
    <r>
      <rPr>
        <b/>
        <sz val="11"/>
        <color theme="1"/>
        <rFont val="Arial Narrow"/>
        <family val="2"/>
      </rPr>
      <t xml:space="preserve">12/07/2021.  </t>
    </r>
    <r>
      <rPr>
        <sz val="11"/>
        <color theme="1"/>
        <rFont val="Arial Narrow"/>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</si>
  <si>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Narrow"/>
        <family val="2"/>
      </rPr>
      <t xml:space="preserve">19/07/2021.  </t>
    </r>
    <r>
      <rPr>
        <sz val="11"/>
        <color theme="1"/>
        <rFont val="Arial Narrow"/>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Narrow"/>
        <family val="2"/>
      </rPr>
      <t xml:space="preserve">
09/07/2021.</t>
    </r>
    <r>
      <rPr>
        <sz val="11"/>
        <color theme="1"/>
        <rFont val="Arial Narrow"/>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</si>
  <si>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Narrow"/>
        <family val="2"/>
      </rPr>
      <t xml:space="preserve">Memorando 20211020144473 del 02/06/2021. </t>
    </r>
    <r>
      <rPr>
        <sz val="11"/>
        <color theme="1"/>
        <rFont val="Arial Narrow"/>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</si>
  <si>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Narrow"/>
        <family val="2"/>
      </rPr>
      <t xml:space="preserve">19/07/2021.  </t>
    </r>
    <r>
      <rPr>
        <sz val="11"/>
        <color theme="1"/>
        <rFont val="Arial Narrow"/>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Narrow"/>
        <family val="2"/>
      </rPr>
      <t xml:space="preserve">
12/07/2021. </t>
    </r>
    <r>
      <rPr>
        <sz val="11"/>
        <color theme="1"/>
        <rFont val="Arial Narrow"/>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</si>
  <si>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Narrow"/>
        <family val="2"/>
      </rPr>
      <t xml:space="preserve">
Memorando 20211020144473 del 02/06/2021.</t>
    </r>
    <r>
      <rPr>
        <sz val="11"/>
        <rFont val="Arial Narrow"/>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</si>
  <si>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Narrow"/>
        <family val="2"/>
      </rPr>
      <t>14/07/2021.</t>
    </r>
    <r>
      <rPr>
        <sz val="11"/>
        <color theme="1"/>
        <rFont val="Arial Narrow"/>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Narrow"/>
        <family val="2"/>
      </rPr>
      <t>Primer trimestre</t>
    </r>
    <r>
      <rPr>
        <sz val="11"/>
        <color theme="1"/>
        <rFont val="Arial Narrow"/>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Narrow"/>
        <family val="2"/>
      </rPr>
      <t xml:space="preserve">Segundo trimestre </t>
    </r>
    <r>
      <rPr>
        <sz val="11"/>
        <color theme="1"/>
        <rFont val="Arial Narrow"/>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</si>
  <si>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Narrow"/>
        <family val="2"/>
      </rPr>
      <t xml:space="preserve">19/07/2021.  </t>
    </r>
    <r>
      <rPr>
        <sz val="11"/>
        <color theme="1"/>
        <rFont val="Arial Narrow"/>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Narrow"/>
        <family val="2"/>
      </rPr>
      <t xml:space="preserve">
</t>
    </r>
    <r>
      <rPr>
        <sz val="11"/>
        <color theme="1"/>
        <rFont val="Arial Narrow"/>
        <family val="2"/>
      </rPr>
      <t xml:space="preserve">La acción de mejora se encuentra en términos, su ejecución se programó para el periodo comprendido del 1/01/2021 al 30/12/2021, para el periodo evaluado reportó avances de gestión.
</t>
    </r>
    <r>
      <rPr>
        <b/>
        <sz val="11"/>
        <color theme="1"/>
        <rFont val="Arial Narrow"/>
        <family val="2"/>
      </rPr>
      <t xml:space="preserve">
09/07/2021.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</si>
  <si>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Narrow"/>
        <family val="2"/>
      </rPr>
      <t xml:space="preserve">19/01/2021.  </t>
    </r>
    <r>
      <rPr>
        <sz val="11"/>
        <color theme="1"/>
        <rFont val="Arial Narrow"/>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Narrow"/>
        <family val="2"/>
      </rPr>
      <t xml:space="preserve">
12/07/2021.</t>
    </r>
    <r>
      <rPr>
        <sz val="11"/>
        <color theme="1"/>
        <rFont val="Arial Narrow"/>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</si>
  <si>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r>
      <rPr>
        <b/>
        <sz val="11"/>
        <rFont val="Arial Narrow"/>
        <family val="2"/>
      </rPr>
      <t xml:space="preserve">19/07/2021.  </t>
    </r>
    <r>
      <rPr>
        <sz val="11"/>
        <rFont val="Arial Narrow"/>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Narrow"/>
        <family val="2"/>
      </rPr>
      <t xml:space="preserve">
12/07/2021. </t>
    </r>
    <r>
      <rPr>
        <sz val="11"/>
        <rFont val="Arial Narrow"/>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Narrow"/>
        <family val="2"/>
      </rPr>
      <t xml:space="preserve">
30/06/2021. </t>
    </r>
    <r>
      <rPr>
        <sz val="11"/>
        <rFont val="Arial Narrow"/>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</si>
  <si>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Narrow"/>
        <family val="2"/>
      </rPr>
      <t xml:space="preserve">19/07/2021.  </t>
    </r>
    <r>
      <rPr>
        <sz val="11"/>
        <color theme="1"/>
        <rFont val="Arial Narrow"/>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Narrow"/>
        <family val="2"/>
      </rPr>
      <t xml:space="preserve">
09/07/2021.  </t>
    </r>
    <r>
      <rPr>
        <sz val="11"/>
        <color theme="1"/>
        <rFont val="Arial Narrow"/>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</si>
  <si>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Narrow"/>
        <family val="2"/>
      </rPr>
      <t xml:space="preserve">19/07/2021.  </t>
    </r>
    <r>
      <rPr>
        <sz val="11"/>
        <color theme="1"/>
        <rFont val="Arial Narrow"/>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Narrow"/>
        <family val="2"/>
      </rPr>
      <t xml:space="preserve">
09/07/2021.</t>
    </r>
    <r>
      <rPr>
        <sz val="11"/>
        <color theme="1"/>
        <rFont val="Arial Narrow"/>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</si>
  <si>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Narrow"/>
        <family val="2"/>
      </rPr>
      <t xml:space="preserve">19/07/2021.  </t>
    </r>
    <r>
      <rPr>
        <sz val="11"/>
        <color theme="1"/>
        <rFont val="Arial Narrow"/>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Narrow"/>
        <family val="2"/>
      </rPr>
      <t xml:space="preserve">
09/07/2021.  </t>
    </r>
    <r>
      <rPr>
        <sz val="11"/>
        <color theme="1"/>
        <rFont val="Arial Narrow"/>
        <family val="2"/>
      </rPr>
      <t>La Subdirección de Procesos Agrarios y Gestión Jurídica suministró los siguientes documentos:</t>
    </r>
    <r>
      <rPr>
        <b/>
        <sz val="11"/>
        <color theme="1"/>
        <rFont val="Arial Narrow"/>
        <family val="2"/>
      </rPr>
      <t xml:space="preserve">
INFORME TÉCNICO-JURÍDICO PRELIMINAR PREDIO: LOTE - FINCA - FMI: 146-42134 DEPARTAMENTO CÓRDOBA MUNICIPIO SAN ANTERO del 31 de marzo de 2021, </t>
    </r>
    <r>
      <rPr>
        <sz val="11"/>
        <color theme="1"/>
        <rFont val="Arial Narrow"/>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Narrow"/>
        <family val="2"/>
      </rPr>
      <t>INFORME TÉCNICO-JURÍDICO PRELIMINAR PREDIO : CARRERA 8 # 16A-93 URBANIZACION SAN BERNARDO UN LOTE Y LAS MEJORAS EN EL EXISTENTES
FMI: 225-19725</t>
    </r>
    <r>
      <rPr>
        <sz val="11"/>
        <color theme="1"/>
        <rFont val="Arial Narrow"/>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Narrow"/>
        <family val="2"/>
      </rPr>
      <t xml:space="preserve">
30/06/2021. </t>
    </r>
    <r>
      <rPr>
        <sz val="11"/>
        <color theme="1"/>
        <rFont val="Arial Narrow"/>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</si>
  <si>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19/07/2021.</t>
    </r>
    <r>
      <rPr>
        <sz val="11"/>
        <color theme="1"/>
        <rFont val="Arial Narrow"/>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Narrow"/>
        <family val="2"/>
      </rPr>
      <t xml:space="preserve">
12/07/2021.  </t>
    </r>
    <r>
      <rPr>
        <sz val="11"/>
        <color theme="1"/>
        <rFont val="Arial Narrow"/>
        <family val="2"/>
      </rPr>
      <t>La Subdirección de Seguridad Jurídica de Tierras informó que,</t>
    </r>
    <r>
      <rPr>
        <b/>
        <sz val="11"/>
        <color theme="1"/>
        <rFont val="Arial Narrow"/>
        <family val="2"/>
      </rPr>
      <t xml:space="preserve"> </t>
    </r>
    <r>
      <rPr>
        <sz val="11"/>
        <color theme="1"/>
        <rFont val="Arial Narrow"/>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Narrow"/>
        <family val="2"/>
      </rPr>
      <t xml:space="preserve"> </t>
    </r>
    <r>
      <rPr>
        <sz val="11"/>
        <color theme="1"/>
        <rFont val="Arial Narrow"/>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Narrow"/>
        <family val="2"/>
      </rPr>
      <t xml:space="preserve">
30/06/2021</t>
    </r>
    <r>
      <rPr>
        <sz val="11"/>
        <color theme="1"/>
        <rFont val="Arial Narrow"/>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</si>
  <si>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</si>
  <si>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</si>
  <si>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</si>
  <si>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</si>
  <si>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</si>
  <si>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</si>
  <si>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</si>
  <si>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</si>
  <si>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Narrow"/>
        <family val="2"/>
      </rPr>
      <t>12/07/2021</t>
    </r>
    <r>
      <rPr>
        <sz val="11"/>
        <color theme="1"/>
        <rFont val="Arial Narrow"/>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</si>
  <si>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Narrow"/>
        <family val="2"/>
      </rPr>
      <t xml:space="preserve">13/07/2021. </t>
    </r>
    <r>
      <rPr>
        <sz val="11"/>
        <color theme="1"/>
        <rFont val="Arial Narrow"/>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</si>
  <si>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Narrow"/>
        <family val="2"/>
      </rPr>
      <t xml:space="preserve">16/07/2020. </t>
    </r>
    <r>
      <rPr>
        <sz val="11"/>
        <color theme="1"/>
        <rFont val="Arial Narrow"/>
        <family val="2"/>
      </rPr>
      <t>En atención a lo anterior, la acción de mejora presentó cumplimiento, toda vez que se observó 3 informes  de  la gestión de recursos destinados a la financiación de la implementación de POSPR formulados que no cuentan con recursos.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</si>
  <si>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</si>
  <si>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</si>
  <si>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</si>
  <si>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Narrow"/>
        <family val="2"/>
      </rPr>
      <t xml:space="preserve">14/07/2021.  </t>
    </r>
    <r>
      <rPr>
        <sz val="11"/>
        <color theme="1"/>
        <rFont val="Arial Narrow"/>
        <family val="2"/>
      </rPr>
      <t>En atención a las evidencias allegadas, la acción de mejora presentó cumplimiento, toda vez que, se observó soportes de la capacitación mediante la cual se socialice el nuevo protocolo.</t>
    </r>
  </si>
  <si>
    <r>
      <rPr>
        <b/>
        <sz val="11"/>
        <color theme="1"/>
        <rFont val="Arial Narrow"/>
        <family val="2"/>
      </rPr>
      <t xml:space="preserve">16/07/2021. </t>
    </r>
    <r>
      <rPr>
        <sz val="11"/>
        <color theme="1"/>
        <rFont val="Arial Narrow"/>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</si>
  <si>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</si>
  <si>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</si>
  <si>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Narrow"/>
        <family val="2"/>
      </rPr>
      <t xml:space="preserve">15/07/2021. </t>
    </r>
    <r>
      <rPr>
        <sz val="11"/>
        <color theme="1"/>
        <rFont val="Arial Narrow"/>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Narrow"/>
        <family val="2"/>
      </rPr>
      <t xml:space="preserve">
</t>
    </r>
    <r>
      <rPr>
        <sz val="11"/>
        <color theme="1"/>
        <rFont val="Arial Narrow"/>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Narrow"/>
        <family val="2"/>
      </rPr>
      <t xml:space="preserve">
08/07/2021.</t>
    </r>
    <r>
      <rPr>
        <sz val="11"/>
        <color theme="1"/>
        <rFont val="Arial Narrow"/>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</si>
  <si>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Narrow"/>
        <family val="2"/>
      </rPr>
      <t xml:space="preserve">15/07/2021.  </t>
    </r>
    <r>
      <rPr>
        <sz val="11"/>
        <color theme="1"/>
        <rFont val="Arial Narrow"/>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Narrow"/>
        <family val="2"/>
      </rPr>
      <t xml:space="preserve">
07/07/2021.</t>
    </r>
    <r>
      <rPr>
        <sz val="11"/>
        <color theme="1"/>
        <rFont val="Arial Narrow"/>
        <family val="2"/>
      </rPr>
      <t xml:space="preserve"> La Secretaría General suministró los siguientes documentos:
</t>
    </r>
    <r>
      <rPr>
        <b/>
        <sz val="11"/>
        <color theme="1"/>
        <rFont val="Arial Narrow"/>
        <family val="2"/>
      </rPr>
      <t>INFORME PROCEDIMIENTOS ADMINISTRTIVOS - CONTRATO DE ARRENDAMIENTO SOBRE BALDIOS RESERVADOS ARCHIPIELAGO DE NUESTRA SEÑORA DEL ROSARIO Y SAN BERNARDO</t>
    </r>
    <r>
      <rPr>
        <sz val="11"/>
        <color theme="1"/>
        <rFont val="Arial Narrow"/>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Narrow"/>
        <family val="2"/>
      </rPr>
      <t>INFORME DE CARTERA E INGRESOS ARRENDAMIENTOS ISLAS DEL ROSARIO Y SAN BERNARNDO, CORTE 25/06/2021.</t>
    </r>
    <r>
      <rPr>
        <sz val="11"/>
        <color theme="1"/>
        <rFont val="Arial Narrow"/>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Narrow"/>
        <family val="2"/>
      </rPr>
      <t xml:space="preserve">INFORME GENERAL DE LA GESTIÓN DE SUPERVISIÓN. </t>
    </r>
    <r>
      <rPr>
        <sz val="11"/>
        <color theme="1"/>
        <rFont val="Arial Narrow"/>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</si>
  <si>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Narrow"/>
        <family val="2"/>
      </rPr>
      <t>14/01/2021.</t>
    </r>
    <r>
      <rPr>
        <sz val="11"/>
        <color theme="1"/>
        <rFont val="Arial Narrow"/>
        <family val="2"/>
      </rPr>
      <t xml:space="preserve">  La Subdirección de Sistemas de Información de Tierras allegó los siguientes avances:
</t>
    </r>
    <r>
      <rPr>
        <b/>
        <sz val="11"/>
        <color theme="1"/>
        <rFont val="Arial Narrow"/>
        <family val="2"/>
      </rPr>
      <t xml:space="preserve">Modulo Baldíos Restitución, </t>
    </r>
    <r>
      <rPr>
        <sz val="11"/>
        <color theme="1"/>
        <rFont val="Arial Narrow"/>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Narrow"/>
        <family val="2"/>
      </rPr>
      <t>Modulo Baldíos Persona Natural 160:</t>
    </r>
    <r>
      <rPr>
        <sz val="11"/>
        <color theme="1"/>
        <rFont val="Arial Narrow"/>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Narrow"/>
        <family val="2"/>
      </rPr>
      <t>MODULO BALDÍOS RESTITUCIÓN</t>
    </r>
    <r>
      <rPr>
        <sz val="11"/>
        <color theme="1"/>
        <rFont val="Arial Narrow"/>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indicandose que se pondrán en proceso de desarrollo de software, para lo cual es preciso se establezca si dichos desarrollos haran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t>
    </r>
    <r>
      <rPr>
        <b/>
        <sz val="11"/>
        <color theme="1"/>
        <rFont val="Arial Narrow"/>
        <family val="2"/>
      </rPr>
      <t>MODULOS BALDÍOS PERSONA NATURAL 160</t>
    </r>
    <r>
      <rPr>
        <sz val="11"/>
        <color theme="1"/>
        <rFont val="Arial Narrow"/>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La acción de mejora presentó avances de gestión documentados, sin embargo, es preciso para evaluar su ejecución se fortalezca la disposicion de la información en atención a la unidad de medida establecida.</t>
    </r>
  </si>
  <si>
    <r>
      <rPr>
        <b/>
        <sz val="11"/>
        <color theme="1"/>
        <rFont val="Arial Narrow"/>
        <family val="2"/>
      </rPr>
      <t>22/07/2021.</t>
    </r>
    <r>
      <rPr>
        <sz val="11"/>
        <color theme="1"/>
        <rFont val="Arial Narrow"/>
        <family val="2"/>
      </rPr>
      <t xml:space="preserve">  La acción presentó cumplimiento, toda vez que, se observó el  Cronograma de capacitación y listas de asistencia</t>
    </r>
  </si>
  <si>
    <t>Se sostuvieron reuniones los  21 y 28 de diciembre de 2020 con la gobernación del Huila, la CAM y alcaldias muniicipales en las que se discutió la necesidad de una convocatoria nueva de compra de predios para analizar bajo las condiciones técnicas definidas en el acuerdo. Para la cual, por parte de la ANT fue remitido el dia 22 de diciembre  de 2020 a la gobernación, el listado de predios jurídicamente viables junto con los shapes para el análisis y dar continuidad en el proceso de compra,  previa validación técnica. Se está en espera de la continuación y la formalización del acuerdo.</t>
  </si>
  <si>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campesina.Teniendo en cuenta lo allegado, se da ejecución a esta acción de mejora, considerando que: El cambio de Actividades/Unidad de Medida corresponde a que algunos de los actos administrativos emitidos en el marco del procedmimeinto de EDP no son suceptibles de registro, ejemplo: Resoluciones de negación y actos de archivo. Asi las cosas, es necesario precisar que el impulso para este tipo de trámites se ve reflejado con los actos admnistrativos de decisión que resuelven de fondo la solicitud: Resolución de adjudicación, resolución de negación o acto de archivo.
Se solicita a la Oficina de Control Interno validar la ejecución de la Acción de Mejora según las evidencias aportadas en su momento.</t>
  </si>
  <si>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extempóranea hasta el 31 de diciembre de 2020, fecha en la que fueron allegadas la evidencias. 
Se solicita a la Oficina de Control Interno validar la ejecución de la Acción de Mejora según las evidencias aportadas en su momento.</t>
  </si>
  <si>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extempóranea hasta el 31 de diciembre de 2020, fecha en la que fueron allegadas la evidencias. 
Se solicita a la Oficina de Control Interno validar la ejecución de la Acción de Mejora según las evidencias aportadas en su momento.</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</si>
  <si>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</si>
  <si>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</si>
  <si>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</si>
  <si>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</si>
  <si>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</si>
  <si>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comunció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tambien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</si>
  <si>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</si>
  <si>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</si>
  <si>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uidades de medida, sino la determinación de la ruta jurírica.</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</si>
  <si>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</si>
  <si>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</si>
  <si>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</si>
  <si>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r>
      <rPr>
        <b/>
        <sz val="11"/>
        <color theme="1"/>
        <rFont val="Arial Narrow"/>
        <family val="2"/>
      </rPr>
      <t>23/07/2021</t>
    </r>
    <r>
      <rPr>
        <sz val="11"/>
        <color theme="1"/>
        <rFont val="Arial Narrow"/>
        <family val="2"/>
      </rPr>
      <t xml:space="preserve"> La acción de mejora se encuentra planificada para ejecución del 2021/02/15 al 2021/12/31.</t>
    </r>
  </si>
  <si>
    <r>
      <rPr>
        <b/>
        <sz val="11"/>
        <color theme="1"/>
        <rFont val="Arial Narrow"/>
        <family val="2"/>
      </rPr>
      <t>23/07/2021</t>
    </r>
    <r>
      <rPr>
        <sz val="11"/>
        <color theme="1"/>
        <rFont val="Arial Narrow"/>
        <family val="2"/>
      </rPr>
      <t xml:space="preserve"> La acción de mejora se encuentra en términos y su ejecución esta planificada del  2021/02/15 al 2021/12/31.</t>
    </r>
  </si>
  <si>
    <r>
      <rPr>
        <b/>
        <sz val="11"/>
        <color theme="1"/>
        <rFont val="Arial Narrow"/>
        <family val="2"/>
      </rPr>
      <t>23/07/2021</t>
    </r>
    <r>
      <rPr>
        <sz val="11"/>
        <color theme="1"/>
        <rFont val="Arial Narrow"/>
        <family val="2"/>
      </rPr>
      <t xml:space="preserve"> La acción de mejora se encuentra en términos y su ejecución esta planificada del  2021/03/15 al 2021/12/31.</t>
    </r>
  </si>
  <si>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actividada por ejecutada y se cierre la respectiva acción, por haberse aportado los dos (2) informes requeridos y cumplido con el compromiso adquirido en el plan de mejoramiento.</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</si>
  <si>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</si>
  <si>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</si>
  <si>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</si>
  <si>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Geogrñafico Agustín Codazzi, con asunto solicitud certificados catastrales de bienes del fondo de tierras para lal reforma rural integral. Ambos con fecha del 31 de marzo de 2021.</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</si>
  <si>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</si>
  <si>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</si>
  <si>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</si>
  <si>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Upra y la ANT, dando cumplimiento a esta acción de mejora</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</si>
  <si>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</si>
  <si>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</si>
  <si>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</si>
  <si>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</si>
  <si>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</si>
  <si>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Se adjunta oficio No.20214300305491, dirigido a Catastro Antioquía, solicitando certificados catastrales de bienes del fondo de tierras para lal reforma rural integral y el oficio No.20214300305531, dirigido al Instituto Geogrñafico Agustín Codazzi, con asunto solicitud certificados catastrales de bienes del fondo de tierras para lal reforma rural integral ambos con fecha del 31 de marzo de 2021.</t>
  </si>
  <si>
    <t>El Comité está planteado con fecha propuesta para la realización el próximo 12 de julio de 2021, debido a que por la contingencia sanitaria que atraviesa el país no se ha logrado sesionar.</t>
  </si>
  <si>
    <t>Acción en terminos de ejecución (31/12/2021)
A la fecha se han realizado cinco  reuniones de seguimiento y se adjuntan cuatro actas (la quinta está en revisión) De esta manera, se ha realizado el seguimiento en los términos planteados en esta acción de mejora.</t>
  </si>
  <si>
    <t>Acción en terminos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</si>
  <si>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aporbación.</t>
  </si>
  <si>
    <t>Acción en terminos de ejecucuión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qudarán explcitos en la plataforma de seguimineto SINERGIA. Los avances cualtitativos de SINERGIA pueden consultarse en los siguientes links: 
https://sinergiapp.dnp.gov.co/#IndicadorProgEntE/33/1613/5634/176
https://sinergiapp.dnp.gov.co/#IndicadorProgEntE/33/1613/5633/176</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</si>
  <si>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</si>
  <si>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 xml:space="preserve">Acción en términos de ejecución (30/11/2021)
Conforme a lo expuesto en la actividd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</si>
  <si>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</si>
  <si>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</si>
  <si>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</si>
  <si>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</si>
  <si>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Acción en términos de Ejecución (30/12/2021)
El indicador se ha venido reportando (ven anexo "soporte del reporte indicador ODS 1.4") sin embargo se está a la espera de la solicitud de ajuuste a la ficha técnica como a los reporte, lo anterior sustenado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t>
  </si>
  <si>
    <t>Acción en terminos de ejecución (31/12/2021).
El reporte de la vigencia 2020 se realizó el 25 de marzo de 2021, sin embargo este se ajustarría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</si>
  <si>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Acción en terminos de ejecución (31/12/2021).
SE esta a la espera de la aprobación de los indicadores SIIPO, una vez se aproben se dejará explcitó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qudarán explcitos en la plataforma de seguimineto SINERGIA. Los avances cualtitativos de SINERGIA pueden consultarse en los siguientes links: 
https://sinergiapp.dnp.gov.co/#IndicadorProgEntE/33/1613/5634/176
https://sinergiapp.dnp.gov.co/#IndicadorProgEntE/33/1613/5633/176</t>
  </si>
  <si>
    <t>En sesión del Comité Institucional de Control Interno, de fecha 30 de junio de 2021, se acordo el cambio de la acción de mejora en el sentido de Realizar el procedimiento técnico contenido en el acuerdo 024 de 1996 para la preentación al Consejo Directivo de los proyectos de acuerdo</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</si>
  <si>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</si>
  <si>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</si>
  <si>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Actividad en terminos de ejecución (31/12/2021) 
En junio de 2021 comenzó la revisión del Macro proceso "Comunicación y gestión con grupis de interes". Se adjuntan registros de asistencia de de la mesa de trabajo Numero 1  y Copia de la Caracterización del proceso, con el control de los cambios consolidados</t>
  </si>
  <si>
    <t>AME-623</t>
  </si>
  <si>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</si>
  <si>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</si>
  <si>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</si>
  <si>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</si>
  <si>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</si>
  <si>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15/07/2021.  </t>
    </r>
    <r>
      <rPr>
        <sz val="11"/>
        <color theme="1"/>
        <rFont val="Arial Narrow"/>
        <family val="2"/>
      </rPr>
      <t>La Dirección de Asuntos Étnicos en fase preliminar sumininistró remitio base de datos actualizada y ajustada para mayor comprensión en las columnas k (comunidad) y L (año de verificación), lo anterior, será objeto de verificaicón en el próximo seguimiento a planes de mejoramiento.</t>
    </r>
    <r>
      <rPr>
        <b/>
        <sz val="11"/>
        <color theme="1"/>
        <rFont val="Arial Narrow"/>
        <family val="2"/>
      </rPr>
      <t xml:space="preserve">
13/07/2021.</t>
    </r>
    <r>
      <rPr>
        <sz val="11"/>
        <color theme="1"/>
        <rFont val="Arial Narrow"/>
        <family val="2"/>
      </rPr>
      <t xml:space="preserve">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r>
  </si>
  <si>
    <r>
      <rPr>
        <b/>
        <sz val="11"/>
        <color theme="1"/>
        <rFont val="Arial Narrow"/>
        <family val="2"/>
      </rPr>
      <t>13/07/2021.</t>
    </r>
    <r>
      <rPr>
        <sz val="11"/>
        <color theme="1"/>
        <rFont val="Arial Narrow"/>
        <family val="2"/>
      </rPr>
      <t xml:space="preserve"> 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 xml:space="preserve">
30/06/2021.</t>
    </r>
    <r>
      <rPr>
        <sz val="11"/>
        <color theme="1"/>
        <rFont val="Arial Narrow"/>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</si>
  <si>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theme="1"/>
        <rFont val="Arial Narrow"/>
        <family val="2"/>
      </rPr>
      <t>13/07/2021</t>
    </r>
    <r>
      <rPr>
        <sz val="11"/>
        <color theme="1"/>
        <rFont val="Arial Narrow"/>
        <family val="2"/>
      </rPr>
      <t>. La acción de mejora presentó cumplimiento, toda vez que, se observó la elaboración del procedimiento de Compra Directa de Predios con destino a las comunidades étnicas.</t>
    </r>
  </si>
  <si>
    <t>La acción de mejora se encuentra planificada para inicio de ejecución  el 2020/11/01 y finalización 2021/11/01</t>
  </si>
  <si>
    <r>
      <rPr>
        <b/>
        <sz val="11"/>
        <color theme="1"/>
        <rFont val="Arial Narrow"/>
        <family val="2"/>
      </rPr>
      <t xml:space="preserve">16/07/2021.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t>
    </r>
  </si>
  <si>
    <r>
      <rPr>
        <b/>
        <sz val="11"/>
        <color theme="1"/>
        <rFont val="Arial Narrow"/>
        <family val="2"/>
      </rPr>
      <t xml:space="preserve">16/07/2021.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t>
    </r>
  </si>
  <si>
    <r>
      <rPr>
        <b/>
        <sz val="11"/>
        <color theme="1"/>
        <rFont val="Arial Narrow"/>
        <family val="2"/>
      </rPr>
      <t xml:space="preserve">22/07/2021.  </t>
    </r>
    <r>
      <rPr>
        <sz val="11"/>
        <color theme="1"/>
        <rFont val="Arial Narrow"/>
        <family val="2"/>
      </rPr>
      <t>La acción presenta la gestión ejecutada, la cual se encuentra documentada mediante el informe de cumplimiento de la actividad formulada, en los tiempos establecidos, cambiando su estado a ejecutada.</t>
    </r>
  </si>
  <si>
    <r>
      <rPr>
        <b/>
        <sz val="11"/>
        <color theme="1"/>
        <rFont val="Arial Narrow"/>
        <family val="2"/>
      </rPr>
      <t xml:space="preserve">19/07/2021. </t>
    </r>
    <r>
      <rPr>
        <sz val="11"/>
        <color theme="1"/>
        <rFont val="Arial Narrow"/>
        <family val="2"/>
      </rPr>
      <t>La acción presente la gestión ejecutada, la cual se encuentra documentada mediante el informe de cumplimiento de la actividad formulada y los comunicados emitidos, en los tiempos establecidos.</t>
    </r>
  </si>
  <si>
    <r>
      <t xml:space="preserve">22/07/2021 </t>
    </r>
    <r>
      <rPr>
        <sz val="11"/>
        <color theme="1"/>
        <rFont val="Arial Narrow"/>
        <family val="2"/>
      </rPr>
      <t>La acción presente la gestión ejecutada, la cual se encuentra documentada mediante el informe de cumplimiento de la actividad formulada, en los tiempos establecidos, cambiando su estado a ejecutada.</t>
    </r>
  </si>
  <si>
    <r>
      <rPr>
        <b/>
        <sz val="11"/>
        <color theme="1"/>
        <rFont val="Arial Narrow"/>
        <family val="2"/>
      </rPr>
      <t xml:space="preserve">16/07/2021 </t>
    </r>
    <r>
      <rPr>
        <sz val="11"/>
        <color theme="1"/>
        <rFont val="Arial Narrow"/>
        <family val="2"/>
      </rPr>
      <t xml:space="preserve"> La acción de mejora reportó avances de gestión documentados, referente a los cuatro informes de las gestiones adelantadas por la ANT, dando como ejecutada la acción de mejora.</t>
    </r>
  </si>
  <si>
    <r>
      <t xml:space="preserve">16/07/2021  </t>
    </r>
    <r>
      <rPr>
        <sz val="11"/>
        <color theme="1"/>
        <rFont val="Arial Narrow"/>
        <family val="2"/>
      </rPr>
      <t>La acción de mejora reportó avances de gestión documentados, referente a los cuatro informes de las gestiones adelantadas por la ANT, dando como ejecutada la acción de mejora.</t>
    </r>
  </si>
  <si>
    <r>
      <rPr>
        <b/>
        <sz val="11"/>
        <color theme="1"/>
        <rFont val="Arial Narrow"/>
        <family val="2"/>
      </rPr>
      <t xml:space="preserve">19/07/2021 </t>
    </r>
    <r>
      <rPr>
        <sz val="11"/>
        <color theme="1"/>
        <rFont val="Arial Narrow"/>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</si>
  <si>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Narrow"/>
        <family val="2"/>
      </rPr>
      <t>19/07/2021.</t>
    </r>
    <r>
      <rPr>
        <sz val="11"/>
        <color theme="1"/>
        <rFont val="Arial Narrow"/>
        <family val="2"/>
      </rPr>
      <t xml:space="preserve"> La acción muestra gestión documentada, mediante los documentos de las mesas de trabajo entre la DAFP, Oficina de Planeación y Oficina de Control Interno, dando cómo ejecutada la actividad.</t>
    </r>
  </si>
  <si>
    <r>
      <rPr>
        <b/>
        <sz val="11"/>
        <color theme="1"/>
        <rFont val="Arial Narrow"/>
        <family val="2"/>
      </rPr>
      <t>21/07/2021</t>
    </r>
    <r>
      <rPr>
        <sz val="11"/>
        <color theme="1"/>
        <rFont val="Arial Narrow"/>
        <family val="2"/>
      </rPr>
      <t>. La acción presenta gestión documentada, por medio de un comunicado con el MADR, para dar optimo cumplimiento a la actividad dentro de los términos estipulados.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</si>
  <si>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</si>
  <si>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t xml:space="preserve">30/04/2021. Verificación realizada por el contratista Sergio Alejandro Matiz Parra
</t>
    </r>
    <r>
      <rPr>
        <sz val="11"/>
        <color rgb="FF000000"/>
        <rFont val="Arial Narrow"/>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</si>
  <si>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Narrow"/>
        <family val="2"/>
      </rPr>
      <t>30/04/2021.  L</t>
    </r>
    <r>
      <rPr>
        <sz val="11"/>
        <color theme="1"/>
        <rFont val="Arial Narrow"/>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</si>
  <si>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Narrow"/>
        <family val="2"/>
      </rPr>
      <t>30/04/2021.  S</t>
    </r>
    <r>
      <rPr>
        <sz val="11"/>
        <color theme="1"/>
        <rFont val="Arial Narrow"/>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</si>
  <si>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indexed="8"/>
        <rFont val="Arial Narrow"/>
        <family val="2"/>
      </rPr>
      <t>12/05/2021.  Verificación realizada por la contratista Eliana  Paola Castro Arrieta</t>
    </r>
    <r>
      <rPr>
        <sz val="11"/>
        <color indexed="8"/>
        <rFont val="Arial Narrow"/>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</si>
  <si>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Narrow"/>
        <family val="2"/>
      </rPr>
      <t>12/05/2021.  L</t>
    </r>
    <r>
      <rPr>
        <sz val="11"/>
        <color theme="1"/>
        <rFont val="Arial Narrow"/>
        <family val="2"/>
      </rPr>
      <t>a acción de mejora presentó cumplimiento, toda vez que, se evidenció la gestión sobre los 102 registros, tal como se señala en la AME, concordando con la meta y unidad de medida definida.</t>
    </r>
  </si>
  <si>
    <r>
      <rPr>
        <b/>
        <sz val="11"/>
        <color indexed="8"/>
        <rFont val="Arial Narrow"/>
        <family val="2"/>
      </rPr>
      <t>29/04/2021.   Verificación realizada por la Profesional Lila María Guzmán</t>
    </r>
    <r>
      <rPr>
        <sz val="11"/>
        <color indexed="8"/>
        <rFont val="Arial Narrow"/>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</si>
  <si>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Narrow"/>
        <family val="2"/>
      </rPr>
      <t xml:space="preserve">29/04/2021. </t>
    </r>
    <r>
      <rPr>
        <sz val="11"/>
        <color theme="1"/>
        <rFont val="Arial Narrow"/>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</si>
  <si>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Narrow"/>
        <family val="2"/>
      </rPr>
      <t xml:space="preserve">14/05/2021. </t>
    </r>
    <r>
      <rPr>
        <sz val="11"/>
        <color theme="1"/>
        <rFont val="Arial Narrow"/>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</si>
  <si>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rgb="FF000000"/>
        <rFont val="Arial Narrow"/>
        <family val="2"/>
      </rPr>
      <t>14/05/2021.</t>
    </r>
    <r>
      <rPr>
        <sz val="11"/>
        <color rgb="FF000000"/>
        <rFont val="Arial Narrow"/>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Narrow"/>
        <family val="2"/>
      </rPr>
      <t xml:space="preserve">
30/04/2021.  Verificación realizada por el contratista Sergio Alejandro Matiz Parra.
</t>
    </r>
    <r>
      <rPr>
        <sz val="11"/>
        <color indexed="8"/>
        <rFont val="Arial Narrow"/>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</si>
  <si>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Narrow"/>
        <family val="2"/>
      </rPr>
      <t xml:space="preserve">14/05/2021.  </t>
    </r>
    <r>
      <rPr>
        <sz val="11"/>
        <color theme="1"/>
        <rFont val="Arial Narrow"/>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</si>
  <si>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Narrow"/>
        <family val="2"/>
      </rPr>
      <t>29/04/2021.  L</t>
    </r>
    <r>
      <rPr>
        <sz val="11"/>
        <color theme="1"/>
        <rFont val="Arial Narrow"/>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</si>
  <si>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Narrow"/>
        <family val="2"/>
      </rPr>
      <t xml:space="preserve">19/07/2021.  </t>
    </r>
    <r>
      <rPr>
        <sz val="11"/>
        <color theme="1"/>
        <rFont val="Arial Narrow"/>
        <family val="2"/>
      </rPr>
      <t>La acción presente la gestión ejecutada, la cual se encuentra documentada mediante el informe de cumplimiento de la actividad formulada, en los tiempos establecidos.</t>
    </r>
  </si>
  <si>
    <r>
      <rPr>
        <b/>
        <sz val="11"/>
        <color theme="1"/>
        <rFont val="Arial Narrow"/>
        <family val="2"/>
      </rPr>
      <t xml:space="preserve">21/07/2020. </t>
    </r>
    <r>
      <rPr>
        <sz val="11"/>
        <color theme="1"/>
        <rFont val="Arial Narrow"/>
        <family val="2"/>
      </rPr>
      <t>La acción de mejora presentó  avances de gestión documentados, su ejecución se encuentra programado para el 31/08/2021.</t>
    </r>
  </si>
  <si>
    <r>
      <rPr>
        <b/>
        <sz val="11"/>
        <color theme="1"/>
        <rFont val="Arial Narrow"/>
        <family val="2"/>
      </rPr>
      <t xml:space="preserve">12/07/2021. </t>
    </r>
    <r>
      <rPr>
        <sz val="11"/>
        <color theme="1"/>
        <rFont val="Arial Narrow"/>
        <family val="2"/>
      </rPr>
      <t xml:space="preserve"> La acción de mejora presentó cumplimiento, toda vez que se observó el Oficio remisorio al IGAC. </t>
    </r>
  </si>
  <si>
    <r>
      <rPr>
        <b/>
        <sz val="11"/>
        <color theme="1"/>
        <rFont val="Arial Narrow"/>
        <family val="2"/>
      </rPr>
      <t xml:space="preserve">19/07/2021. </t>
    </r>
    <r>
      <rPr>
        <sz val="11"/>
        <color theme="1"/>
        <rFont val="Arial Narrow"/>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</si>
  <si>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rFont val="Arial Narrow"/>
        <family val="2"/>
      </rPr>
      <t xml:space="preserve">30/06/2021. </t>
    </r>
    <r>
      <rPr>
        <sz val="11"/>
        <rFont val="Arial Narrow"/>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Narrow"/>
        <family val="2"/>
      </rPr>
      <t xml:space="preserve">25/05/2021.  </t>
    </r>
    <r>
      <rPr>
        <sz val="11"/>
        <rFont val="Arial Narrow"/>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Narrow"/>
        <family val="2"/>
      </rPr>
      <t xml:space="preserve">Memorando 20211020144573 del 2 de junio 2021.  </t>
    </r>
    <r>
      <rPr>
        <sz val="11"/>
        <rFont val="Arial Narrow"/>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</si>
  <si>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color theme="1"/>
        <rFont val="Arial Narrow"/>
        <family val="2"/>
      </rPr>
      <t>21/07/2021.</t>
    </r>
    <r>
      <rPr>
        <sz val="11"/>
        <color theme="1"/>
        <rFont val="Arial Narrow"/>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</si>
  <si>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t>ANALISIS CAUSA RAÍZ</t>
  </si>
  <si>
    <t>PLAZO EN SEMANAS</t>
  </si>
  <si>
    <t>UNIDAD DE MEDIDA</t>
  </si>
  <si>
    <t>CANTIDAD UNIDAD DE MEDIDA</t>
  </si>
  <si>
    <t>AMI-041</t>
  </si>
  <si>
    <t>Auditoría al Sistema de Gestión de la Agencia Nacional de Tierras - ANT, Vigencia 2017</t>
  </si>
  <si>
    <t>Apoyo Jurídico</t>
  </si>
  <si>
    <r>
      <rPr>
        <b/>
        <sz val="11"/>
        <rFont val="Arial Narrow"/>
        <family val="2"/>
      </rPr>
      <t>No Conformidad No 17 -</t>
    </r>
    <r>
      <rPr>
        <sz val="11"/>
        <rFont val="Arial Narrow"/>
        <family val="2"/>
      </rPr>
      <t xml:space="preserve"> Incumplimiento de los términos establecidos para expedir el concepto de viabilidad jurídica, la publicación del Acuerdo y el registro ante la ORIP en el expediente de Ampliación del Resguardo Indígena Huitoto de Monochoa.</t>
    </r>
  </si>
  <si>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</si>
  <si>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</si>
  <si>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</si>
  <si>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r>
      <rPr>
        <b/>
        <sz val="11"/>
        <rFont val="Arial Narrow"/>
        <family val="2"/>
      </rPr>
      <t>No Conformidad No 18 -</t>
    </r>
    <r>
      <rPr>
        <sz val="11"/>
        <rFont val="Arial Narrow"/>
        <family val="2"/>
      </rPr>
      <t xml:space="preserve"> Deficiencias en la trazabilidad de las mediciones, y mantenimientos preventivos y correctivos en los equipos de levantamientos topográficos.</t>
    </r>
  </si>
  <si>
    <t>Falta de socialización de las formas que hacen parte del Sistema Integrado de Gestión para la gestión de expedientes. 
Posible falta de verificación de los datos de los expedientes al momento de expedir el Acto Adminsistrativo.</t>
  </si>
  <si>
    <t>Formular con el contratista un cronograma de mantenimientosa los equipos topográficos y garantizar su cumplimiento.</t>
  </si>
  <si>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</si>
  <si>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</si>
  <si>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</si>
  <si>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r>
      <rPr>
        <b/>
        <sz val="11"/>
        <color indexed="8"/>
        <rFont val="Arial Narrow"/>
        <family val="2"/>
      </rPr>
      <t>No Conformidad No. 4 -</t>
    </r>
    <r>
      <rPr>
        <sz val="11"/>
        <color indexed="8"/>
        <rFont val="Arial Narrow"/>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</si>
  <si>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</si>
  <si>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</si>
  <si>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</si>
  <si>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</si>
  <si>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</si>
  <si>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</si>
  <si>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</si>
  <si>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</si>
  <si>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</si>
  <si>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</si>
  <si>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</si>
  <si>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</si>
  <si>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</si>
  <si>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</si>
  <si>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</si>
  <si>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</si>
  <si>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</si>
  <si>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</si>
  <si>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</si>
  <si>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</si>
  <si>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</si>
  <si>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</si>
  <si>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</si>
  <si>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</si>
  <si>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</si>
  <si>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</si>
  <si>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</si>
  <si>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</si>
  <si>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</si>
  <si>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Espacio en el repositorio de Arquitectura Empresaria distinado para almacenar las evidencias.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</si>
  <si>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</si>
  <si>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</si>
  <si>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</si>
  <si>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</si>
  <si>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</si>
  <si>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</si>
  <si>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</si>
  <si>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Se está consolidando mensulamente los reportes de avance de los indicadores de la herramienta SINERGIA a través del correo de confirmación del reporte realizado.</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</si>
  <si>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</si>
  <si>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</si>
  <si>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</si>
  <si>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</si>
  <si>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</si>
  <si>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 xml:space="preserve">Los funcionarios y/o colaboradores no vinculan de manera correcta la imagen de salida al radicado inicial, lo que no permite llevar una trazabilidad o seguimiento confiable frente a las comunicaciones con trámite completo, a su vez, se reconoce el deconocimiento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</si>
  <si>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</si>
  <si>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</si>
  <si>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</si>
  <si>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</si>
  <si>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</si>
  <si>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</si>
  <si>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</si>
  <si>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</si>
  <si>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</si>
  <si>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</si>
  <si>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</si>
  <si>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</si>
  <si>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</si>
  <si>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</si>
  <si>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</si>
  <si>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</si>
  <si>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</si>
  <si>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Procedimiento donde se defina cómo se gestiona la continuidad de negocio en la ANT y el mantenimiento de la ficha (del BCP) para la continudad de negocio de cada uno de los procesos críticos.</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</si>
  <si>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</si>
  <si>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</si>
  <si>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</si>
  <si>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</si>
  <si>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</si>
  <si>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</si>
  <si>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</si>
  <si>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</si>
  <si>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</si>
  <si>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</si>
  <si>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</si>
  <si>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</si>
  <si>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</si>
  <si>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</si>
  <si>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</si>
  <si>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</si>
  <si>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reunen todos los miércoles de 8-10 am para cambios normales  y para cambios de emergencia en cualquier momento que sea requerido.
4. Se creo manual para la gestión de los cambios en la mesa de servicios de TI
5. Se realizó socialización con los líderes de las areas de la ANt para la radicación de cambios. también se solicializo el proceso con la SSIT.</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</si>
  <si>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</si>
  <si>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</si>
  <si>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</si>
  <si>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</si>
  <si>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</si>
  <si>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</si>
  <si>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</si>
  <si>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Secretaria General: Equipo de Infraestuctura y Soporte Tecnológico.</t>
  </si>
  <si>
    <t>1. Se realiza una revisión mensual de los errores del log de las bases de datos de operativas y misionales por parte de los Dbas del EIST, generando los archivos de excel.
Adicionalmente se realiza socialización con las personas encargadas.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</si>
  <si>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</si>
  <si>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</si>
  <si>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</si>
  <si>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</si>
  <si>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</si>
  <si>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</si>
  <si>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</si>
  <si>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</si>
  <si>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</si>
  <si>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</si>
  <si>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</si>
  <si>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 xml:space="preserve">En atención al memorando 20216000004553 del 20/01/2021 se procedió a incorporar las acciones de mejora, las cuales seran objeto de verificación por esta Jefatura a partir del tercer trimestre del 2021 </t>
  </si>
  <si>
    <t>La Subdirección Administrativa y Financiera realizó envio de banner por medio de correo electronico informando sobre el uso del correo certificado info@agenciadetierras.gov.co</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</si>
  <si>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</si>
  <si>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</si>
  <si>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</si>
  <si>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</si>
  <si>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</si>
  <si>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</si>
  <si>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 xml:space="preserve">Solicitar la ampliación de terminos de respuesta a peticiones al grupo de soporte tecnologico por medio de CAS. </t>
  </si>
  <si>
    <t>Radicado del caso CAS</t>
  </si>
  <si>
    <t>Se solicitó la ampliación de terminos de respuesta a peticiones al grupo de soporte tecnologico por medio de CAS IM-85814-7-148</t>
  </si>
  <si>
    <t>AMI-134</t>
  </si>
  <si>
    <t xml:space="preserve">Notificar al personal de la ANT la modificación de los terminos de respuestas a peticiones </t>
  </si>
  <si>
    <t xml:space="preserve">Banner publicado </t>
  </si>
  <si>
    <t>La Subdirección Administrativa y Financiera realizó envio de banner por medio de correo electronico informando al personal de la ANT la modificación de los terminos de respuestas a peticiones</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</si>
  <si>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</si>
  <si>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</si>
  <si>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Actualizar los  documentos del Sistema Integrado de Gestión relaciodandos con las diferentes clases de  firmas a utilizar en la ANT.</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</si>
  <si>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</si>
  <si>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</si>
  <si>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</si>
  <si>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</si>
  <si>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</si>
  <si>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</si>
  <si>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</si>
  <si>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</si>
  <si>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</si>
  <si>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 xml:space="preserve">Se creó y habilitó un tunel site to site para establecer la comunicación directa para transferir información. Este recurso fue entregado a Rolando Castro Falla Ingeniero encargado en la Contraloría General de la República. </t>
  </si>
  <si>
    <t>AMI-138</t>
  </si>
  <si>
    <t>Auditoría a la Contratación en respuesta al COVID</t>
  </si>
  <si>
    <t xml:space="preserve">Adquisición de bienes y servicios </t>
  </si>
  <si>
    <r>
      <rPr>
        <b/>
        <sz val="11"/>
        <rFont val="Arial Narrow"/>
        <family val="2"/>
      </rPr>
      <t xml:space="preserve">NO CONFORMIDAD N°1 NO PUBLICACIÓN EN TIENDA VIRTUAL DEL ESTADO COLOMBIANO 
</t>
    </r>
    <r>
      <rPr>
        <sz val="11"/>
        <rFont val="Arial Narrow"/>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Narrow"/>
        <family val="2"/>
      </rPr>
      <t xml:space="preserve">
</t>
    </r>
  </si>
  <si>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</si>
  <si>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</si>
  <si>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</si>
  <si>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 xml:space="preserve">La Coordinación para la Gestión Contractual elevo consulta a Colombia Compra Eficiente, a través del canal telefonico, obteniendo como respuesta el correo electrónico adjunto con fecha Jueves tres (3) de diciembre de 2020. Para la consulta se remite el link de ingreso a la mesa de ayuda de la plataforma del estado y el número de contraseña. </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</si>
  <si>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</si>
  <si>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</si>
  <si>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</si>
  <si>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</si>
  <si>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</si>
  <si>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</si>
  <si>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</si>
  <si>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</si>
  <si>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</si>
  <si>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</si>
  <si>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r>
      <rPr>
        <b/>
        <sz val="11"/>
        <rFont val="Arial Narrow"/>
        <family val="2"/>
      </rPr>
      <t>NO CONFORMIDAD N°4 DEBILIDADES EN LA PUBLICACIÓN DE LA INFORMACIÓN PRESUPUESTAL.</t>
    </r>
    <r>
      <rPr>
        <sz val="11"/>
        <rFont val="Arial Narrow"/>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</si>
  <si>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</si>
  <si>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</si>
  <si>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</si>
  <si>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</si>
  <si>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r>
      <rPr>
        <b/>
        <sz val="11"/>
        <rFont val="Arial Narrow"/>
        <family val="2"/>
      </rPr>
      <t>NO CONFORMIDAD N° 5. PRODUCTOS ENTREGABLES CONVENIO 1056 COFESCO.</t>
    </r>
    <r>
      <rPr>
        <sz val="11"/>
        <rFont val="Arial Narrow"/>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</si>
  <si>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</si>
  <si>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</si>
  <si>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</si>
  <si>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r>
      <rPr>
        <b/>
        <sz val="11"/>
        <rFont val="Arial Narrow"/>
        <family val="2"/>
      </rPr>
      <t>NO CONFORMIDAD NO.6. EJECUCION FINANCIERA DEL CONVENIO DE ASOCIACION.</t>
    </r>
    <r>
      <rPr>
        <sz val="11"/>
        <rFont val="Arial Narrow"/>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</si>
  <si>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t>AMI-148</t>
  </si>
  <si>
    <t>AMI-149</t>
  </si>
  <si>
    <r>
      <rPr>
        <b/>
        <sz val="11"/>
        <rFont val="Arial Narrow"/>
        <family val="2"/>
      </rPr>
      <t xml:space="preserve">OPORTUNIDAD DE MEJORA:
</t>
    </r>
    <r>
      <rPr>
        <sz val="11"/>
        <rFont val="Arial Narrow"/>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</si>
  <si>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t>Los valores estimados de las contrataciones no son actualizados oportunamiente en el PAA por parte de las Dependencias.</t>
  </si>
  <si>
    <t>Realizar capacitación con los lineamientos de la programación y actualización del PAA</t>
  </si>
  <si>
    <t>Listas de asistencia</t>
  </si>
  <si>
    <t>La Subdirección Administrativa y Financiera realizó la capacitación de los lineamoentos de la programación del plan de adquisiciones y sus debidas actualizaciones a los enlaces financieros y presupuestales.</t>
  </si>
  <si>
    <t>AMI-150</t>
  </si>
  <si>
    <r>
      <rPr>
        <b/>
        <sz val="11"/>
        <rFont val="Arial Narrow"/>
        <family val="2"/>
      </rPr>
      <t xml:space="preserve">OPORTUNIDAD DE MEJORA:
</t>
    </r>
    <r>
      <rPr>
        <sz val="11"/>
        <rFont val="Arial Narrow"/>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</si>
  <si>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</si>
  <si>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</si>
  <si>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</si>
  <si>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</si>
  <si>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</si>
  <si>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</si>
  <si>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</si>
  <si>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</si>
  <si>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</si>
  <si>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El procedimiento de Revocatoria del Acto de Adjudicación de Baldios Persona Natural- Ley 160 de 1994 fue ajustado por parte de las Subdireccion de Acceso a Tierras por Demanda y Descongestión y la Subdirección de Acceso a Tierras por Zonas Focalizadas.</t>
  </si>
  <si>
    <t>AMI-152</t>
  </si>
  <si>
    <t>Elaborar e implemetar un plan de descongestión de revocatoria, con seguimiento continuo durante un año, para validar la efectividad, con el fin de reducir el exceso de carga laboral y por consiguiente la reducción de los tiempos en la ejecución del procedimiento.</t>
  </si>
  <si>
    <t>Plan elaborado y en ejecución</t>
  </si>
  <si>
    <t>El plan de descongestionamiento se encutra en el lapzo de tiempo establecido previamente en el plan de mejoramiento el cual da inicio en el mes de julio</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</si>
  <si>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</si>
  <si>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</si>
  <si>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</si>
  <si>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</si>
  <si>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En respuesta a la actividad en el mes de marzo se le realizo una capacitacón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</si>
  <si>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AMI-154</t>
  </si>
  <si>
    <t xml:space="preserve">Error en la interpretación del criterio en realizar el análisis unificado para determinar el régimen jurídico aplicable a las solicitudes de revocatoria </t>
  </si>
  <si>
    <t>Corregir los errores en la interpretación del criterio para determinar el régimen jurídico aplicable a las solicictudes de revocatoria, llegando a obtener correcta valoración de los expedientes de las solicitudes de revocatoria</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</si>
  <si>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</si>
  <si>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 xml:space="preserve">Las capacitaciones de normativa aplicable y en la actualización de temas de revocatoria de adjudicación de baldíos, estan programas para el mes de julio </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</si>
  <si>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</si>
  <si>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</si>
  <si>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</si>
  <si>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</si>
  <si>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</si>
  <si>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</si>
  <si>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</si>
  <si>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</si>
  <si>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</si>
  <si>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</si>
  <si>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</si>
  <si>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</si>
  <si>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 xml:space="preserve">Se realizó capación por parte de Gstión Documental  a profesionales que conforman  el grupo de Revocatorias Directas, respecto a la conformación de expedientes y buenas prácticas en gestión documental. </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</si>
  <si>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</si>
  <si>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</si>
  <si>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</si>
  <si>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Coordinar con la Dirección de Acceso a Tierras - Gestión Documental, que las peticiones relaciondas con revocatoria directa, sean reasignadas de primero mano a los grupos que aplican los procedimientos de revocatorias directas implementados</t>
  </si>
  <si>
    <t>Memorando o instrucción o listado de asistencia, según se coordine</t>
  </si>
  <si>
    <t>Gestión documental cumple con la actividad en los tiempos establecidos de reasignar peticiones relaciondas con  los procedimientos de revocatorias directas implementados</t>
  </si>
  <si>
    <t>AMI-159</t>
  </si>
  <si>
    <t xml:space="preserve">Realizar seguimiento trimestral, a la gestión de las peticiones de solicitudes, tomando 3 expedientes como muestra, para determinar la oportunidad y calidad de respuesta </t>
  </si>
  <si>
    <t>Acta de revisión a los expedientes</t>
  </si>
  <si>
    <t>Esta actividad se dara cumplimiento entre el mes de agosto y septiembre del 2021</t>
  </si>
  <si>
    <t>AMI-160</t>
  </si>
  <si>
    <t xml:space="preserve">Ausencia de conocimiento por parte de los operadores juridicos de las TRD </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</si>
  <si>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</si>
  <si>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</si>
  <si>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La capacitación sobre diferentes tipos documentales del sistema de gestión documental ORFEO a los operadores jurídicos que adelantan tareas dentro del procedimiento ACCTI-P-005, no se ha realizado pero se estan organizando pues las Tablas de retención actualizadas no se han montado en totalidad en el aplicativo ORFEO</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</si>
  <si>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</si>
  <si>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</si>
  <si>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</si>
  <si>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</si>
  <si>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respondian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</si>
  <si>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</si>
  <si>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</si>
  <si>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</si>
  <si>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</si>
  <si>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</si>
  <si>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</si>
  <si>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Eliminar el documento SEJUT-P-004 “Gestión de formalización de la propiedad" versión 1, del 31 de mayo de 2017, una vez se termine los procesos que se están llevando a cabo por este procedimiento; los cuales provenien del rezago del Ministerio de Agricultura y Desarrollo Rural.</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</si>
  <si>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</si>
  <si>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</si>
  <si>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</si>
  <si>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</si>
  <si>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Determinar la bateria de indicadores necesarios que reflejen la gestión financiera de la entidad a través de la SAF</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</si>
  <si>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</si>
  <si>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</si>
  <si>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</si>
  <si>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</si>
  <si>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</si>
  <si>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</si>
  <si>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</si>
  <si>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</si>
  <si>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</si>
  <si>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</si>
  <si>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</si>
  <si>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</si>
  <si>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</si>
  <si>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</si>
  <si>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</si>
  <si>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</si>
  <si>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</si>
  <si>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</si>
  <si>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</si>
  <si>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</si>
  <si>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</si>
  <si>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</si>
  <si>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</si>
  <si>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</si>
  <si>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</si>
  <si>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</si>
  <si>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</si>
  <si>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</si>
  <si>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</si>
  <si>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</si>
  <si>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AME398
AME399
AME400</t>
  </si>
  <si>
    <r>
      <rPr>
        <b/>
        <sz val="11"/>
        <color theme="1"/>
        <rFont val="Arial Narrow"/>
        <family val="2"/>
      </rPr>
      <t>28/08/2020.</t>
    </r>
    <r>
      <rPr>
        <sz val="11"/>
        <color theme="1"/>
        <rFont val="Arial Narrow"/>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</si>
  <si>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Narrow"/>
        <family val="2"/>
      </rPr>
      <t xml:space="preserve">
La verificación de la presente actividad fue adelantada por el contratista Sergio Alejandro Matiz Parra.
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29/04/2021.</t>
    </r>
    <r>
      <rPr>
        <sz val="11"/>
        <color theme="1"/>
        <rFont val="Arial Narrow"/>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</si>
  <si>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
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Narrow"/>
        <family val="2"/>
      </rPr>
      <t>RECOMENDACIONES EVENTUALIDADES FORMULADAS</t>
    </r>
    <r>
      <rPr>
        <sz val="11"/>
        <color theme="1"/>
        <rFont val="Arial Narrow"/>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Narrow"/>
        <family val="2"/>
      </rPr>
      <t>REFLEXIONES DEL HALLAZGO</t>
    </r>
    <r>
      <rPr>
        <sz val="11"/>
        <color theme="1"/>
        <rFont val="Arial Narrow"/>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</si>
  <si>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29/04/2021.</t>
    </r>
    <r>
      <rPr>
        <sz val="11"/>
        <color theme="1"/>
        <rFont val="Arial Narrow"/>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Narrow"/>
        <family val="2"/>
      </rPr>
      <t>RECOMENDACIONES EVENTUALIDADES FORMULADAS</t>
    </r>
    <r>
      <rPr>
        <sz val="11"/>
        <color theme="1"/>
        <rFont val="Arial Narrow"/>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Narrow"/>
        <family val="2"/>
      </rPr>
      <t xml:space="preserve">
REFLEXIONES DEL HALLAZGO
</t>
    </r>
    <r>
      <rPr>
        <sz val="11"/>
        <color theme="1"/>
        <rFont val="Arial Narrow"/>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</si>
  <si>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
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Narrow"/>
        <family val="2"/>
      </rPr>
      <t>RECOMENDACIONES EVENTUALIDADES FORMULADAS</t>
    </r>
    <r>
      <rPr>
        <sz val="11"/>
        <color theme="1"/>
        <rFont val="Arial Narrow"/>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Narrow"/>
        <family val="2"/>
      </rPr>
      <t xml:space="preserve">REFLEXIONES DEL HALLAZGO
</t>
    </r>
    <r>
      <rPr>
        <sz val="11"/>
        <color theme="1"/>
        <rFont val="Arial Narrow"/>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</si>
  <si>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Narrow"/>
        <family val="2"/>
      </rPr>
      <t>La verificación de la presente actividad fue adelantada por la profesional Lila María Guzmán</t>
    </r>
    <r>
      <rPr>
        <sz val="11"/>
        <color theme="1"/>
        <rFont val="Arial Narrow"/>
        <family val="2"/>
      </rPr>
      <t xml:space="preserve">
</t>
    </r>
    <r>
      <rPr>
        <b/>
        <sz val="11"/>
        <color theme="1"/>
        <rFont val="Arial Narrow"/>
        <family val="2"/>
      </rPr>
      <t xml:space="preserve">17/06/2021. </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
11/05/2021.  </t>
    </r>
    <r>
      <rPr>
        <sz val="11"/>
        <color theme="1"/>
        <rFont val="Arial Narrow"/>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Narrow"/>
        <family val="2"/>
      </rPr>
      <t xml:space="preserve">
27/04/2021. </t>
    </r>
    <r>
      <rPr>
        <sz val="11"/>
        <color theme="1"/>
        <rFont val="Arial Narrow"/>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Narrow"/>
        <family val="2"/>
      </rPr>
      <t>RECOMENDACIONES AL PROCEDIMIENTO ACCTI-P-021 COMPRA DIRECTA DE PREDIOS Y/O MEJORAS CON DESTINO A LAS COMUNIDADES ÉTNICAS, versión 1 del 22/04/21:</t>
    </r>
    <r>
      <rPr>
        <sz val="11"/>
        <color theme="1"/>
        <rFont val="Arial Narrow"/>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REFLEXIONES FRENTE AL HALLAZGO:</t>
    </r>
    <r>
      <rPr>
        <sz val="11"/>
        <color theme="1"/>
        <rFont val="Arial Narrow"/>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</si>
  <si>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15/03/2021. </t>
    </r>
    <r>
      <rPr>
        <sz val="11"/>
        <color theme="1"/>
        <rFont val="Arial Narrow"/>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Narrow"/>
        <family val="2"/>
      </rPr>
      <t xml:space="preserve">02/03/2021.  </t>
    </r>
    <r>
      <rPr>
        <sz val="11"/>
        <color theme="1"/>
        <rFont val="Arial Narrow"/>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</si>
  <si>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rPr>
        <b/>
        <sz val="11"/>
        <color indexed="8"/>
        <rFont val="Arial Narrow"/>
        <family val="2"/>
      </rPr>
      <t>30/06/2021.</t>
    </r>
    <r>
      <rPr>
        <sz val="11"/>
        <color indexed="8"/>
        <rFont val="Arial Narrow"/>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Narrow"/>
        <family val="2"/>
      </rPr>
      <t>La verificación de la presente actividad fue adelantada por la contratista Eliana Paola Castro Arrieta.</t>
    </r>
    <r>
      <rPr>
        <sz val="11"/>
        <color indexed="8"/>
        <rFont val="Arial Narrow"/>
        <family val="2"/>
      </rPr>
      <t xml:space="preserve">
</t>
    </r>
    <r>
      <rPr>
        <b/>
        <sz val="11"/>
        <color rgb="FF000000"/>
        <rFont val="Arial Narrow"/>
        <family val="2"/>
      </rPr>
      <t>17/06/2021.</t>
    </r>
    <r>
      <rPr>
        <sz val="11"/>
        <color indexed="8"/>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Narrow"/>
        <family val="2"/>
      </rPr>
      <t xml:space="preserve">08/06/2021.  </t>
    </r>
    <r>
      <rPr>
        <sz val="11"/>
        <color indexed="8"/>
        <rFont val="Arial Narrow"/>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Narrow"/>
        <family val="2"/>
      </rPr>
      <t xml:space="preserve">11/05/2021. </t>
    </r>
    <r>
      <rPr>
        <sz val="11"/>
        <color indexed="8"/>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Narrow"/>
        <family val="2"/>
      </rPr>
      <t>30/04/2021.</t>
    </r>
    <r>
      <rPr>
        <sz val="11"/>
        <color indexed="8"/>
        <rFont val="Arial Narrow"/>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Narrow"/>
        <family val="2"/>
      </rPr>
      <t>REFLEXIONES FRENTE AL HALLAZGO:</t>
    </r>
    <r>
      <rPr>
        <sz val="11"/>
        <color indexed="8"/>
        <rFont val="Arial Narrow"/>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</si>
  <si>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t>AME-626</t>
  </si>
  <si>
    <t>AME-627</t>
  </si>
  <si>
    <t>AME-628</t>
  </si>
  <si>
    <r>
      <rPr>
        <b/>
        <sz val="11"/>
        <rFont val="Arial Narrow"/>
        <family val="2"/>
      </rPr>
      <t>No Conformidad No. 1:</t>
    </r>
    <r>
      <rPr>
        <sz val="11"/>
        <rFont val="Arial Narrow"/>
        <family val="2"/>
      </rPr>
      <t xml:space="preserve"> Inexistencia de definición, documentación y publicación del alcance del Sistema de Gestión de Calidad.</t>
    </r>
  </si>
  <si>
    <t>No se cuenta con la información documentada donde se describa el alcance del sistema integrado de gestión</t>
  </si>
  <si>
    <t>Elaborar y aprobrar el documento que describe el sistema integrado de gestión denominado como "Manual del Sistema Integrado de Gestión" en el  que describa el alcance del sistema.</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</si>
  <si>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</si>
  <si>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</si>
  <si>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</si>
  <si>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r>
      <t xml:space="preserve">Actividad modificada
</t>
    </r>
    <r>
      <rPr>
        <sz val="11"/>
        <rFont val="Arial Narrow"/>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</si>
  <si>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Narrow"/>
        <family val="2"/>
      </rPr>
      <t>No Conformidad No. 2:</t>
    </r>
    <r>
      <rPr>
        <sz val="11"/>
        <rFont val="Arial Narrow"/>
        <family val="2"/>
      </rPr>
      <t xml:space="preserve"> - Incumplimiento de términos establecidos en el Plan para la implementación del MIPG frente a la construcción de Fichas técnicas de los productos y servicios y la Caracterización de ciudadanos y grupos de interés de la ANT.</t>
    </r>
  </si>
  <si>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</si>
  <si>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</si>
  <si>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</si>
  <si>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</si>
  <si>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</si>
  <si>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Se envió memorando a la Oficina de Control Interno con radicado No. 20181010192743, solicitando formalmente la modificación de la acción a realizar, la cual fue aprobada a través del memorando No. 20181020201663, y quedo asi: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</si>
  <si>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tecnicas de salidas y productos, el cual no podriamos asegurar que sea constante a traves del tiempo. Dado esto, solo hasta el momento en que esta acción sea medida por el numero de fichas tecnicas de salida y producto elaboradas y publicadas (sin una meta especifica) podremos dar cumplimiento y cierre a esta acción. Siendo consecuentes con el principio Mejora Continua de los procesos, no deberíamos limitarnos a un único portafolio sin aplicar nosotros miemos el proceso constante, cambiante y de mejora que promovemos en la entidad. </t>
  </si>
  <si>
    <t xml:space="preserve">Adelantar la acciones que conlleven al cierre inmediato de la actividad formulada. Se sugiere disponer de las evidencias correspondientes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</si>
  <si>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depedencias , y sustentada en el listado y documentos colgados en cada una de los procesos, por el link de fichas técnicas.
http://intranet.agenciadetierras.gov.co/index.php/sistema-integrado-de-gestion/  </t>
  </si>
  <si>
    <t>No se cuenta con la caracterización de ciudadanos y grupos de ineterés de la ANT</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</si>
  <si>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</si>
  <si>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</si>
  <si>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</si>
  <si>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</si>
  <si>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</si>
  <si>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</si>
  <si>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Elaboración del diagnóstico y linea base para la actualización del MIPG de la ANT</t>
  </si>
  <si>
    <t>Se realizó el autodiagnóstico y la línea base al 100% para la actualización del MIPG los cuales fueron aprobados por las dependencias el 16/04/2018.</t>
  </si>
  <si>
    <r>
      <rPr>
        <b/>
        <sz val="11"/>
        <rFont val="Arial Narrow"/>
        <family val="2"/>
      </rPr>
      <t>No Conformidad No 3</t>
    </r>
    <r>
      <rPr>
        <sz val="11"/>
        <rFont val="Arial Narrow"/>
        <family val="2"/>
      </rPr>
      <t xml:space="preserve"> - No se evidenciaron soportes de comunicación de la Política y objetivos de calidad del SGC.</t>
    </r>
  </si>
  <si>
    <t>No se cuenta con la política de mejoramiento continuo (política de calidad) y sus objetivos adoptada por el Consejo Directivo de la ANT.</t>
  </si>
  <si>
    <t>Adoptar mediante acuerdo del Consejo Directivo la Política de Mejoramiento continuo y sus objetivos.</t>
  </si>
  <si>
    <t>Se presentó ante el Consejo Directivo del pasado  11/12/2017, la Politica de Calidad y sus objetivos, la  cual fue aprobada mediante acta.</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</si>
  <si>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</si>
  <si>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</si>
  <si>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</si>
  <si>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</si>
  <si>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</si>
  <si>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</si>
  <si>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r>
      <rPr>
        <b/>
        <sz val="11"/>
        <rFont val="Arial Narrow"/>
        <family val="2"/>
      </rPr>
      <t>No Conformidad No 4 -</t>
    </r>
    <r>
      <rPr>
        <sz val="11"/>
        <rFont val="Arial Narrow"/>
        <family val="2"/>
      </rPr>
      <t xml:space="preserve"> Deficiencias en el establecimiento de lineamientos unificados de comunicación interna y externa.</t>
    </r>
  </si>
  <si>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</si>
  <si>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</si>
  <si>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</si>
  <si>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</si>
  <si>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</si>
  <si>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r>
      <rPr>
        <b/>
        <sz val="11"/>
        <rFont val="Arial Narrow"/>
        <family val="2"/>
      </rPr>
      <t xml:space="preserve">No Conformidad No. 5:  </t>
    </r>
    <r>
      <rPr>
        <sz val="11"/>
        <rFont val="Arial Narrow"/>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</si>
  <si>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</si>
  <si>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</si>
  <si>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</si>
  <si>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La petición ciudadana que contenia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</si>
  <si>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</si>
  <si>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</si>
  <si>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Posible desconocimiento en el manejo del Sistema de Gestión Documental  -  ORFEO</t>
  </si>
  <si>
    <t>Capacitar al equipo de la Oficina del Inspector de la Gestión de Tierras en el adecuado manejo del Sistema de Gestión Documental  - ORFEO</t>
  </si>
  <si>
    <t xml:space="preserve">Se realizo capacitacion el dia 15/03/2018 del manejo del aplicativo ORFEO y TRD a la Oficina del inspector de gestion de tierras, como evidencia se envian:
* listado de aistencia
*avaluacion capacitacion
*evaluacion de conocimiento
</t>
  </si>
  <si>
    <t xml:space="preserve">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</si>
  <si>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r>
      <rPr>
        <b/>
        <sz val="11"/>
        <rFont val="Arial Narrow"/>
        <family val="2"/>
      </rPr>
      <t>No Conformidad No. 6</t>
    </r>
    <r>
      <rPr>
        <sz val="11"/>
        <rFont val="Arial Narrow"/>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</si>
  <si>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</si>
  <si>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</si>
  <si>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</si>
  <si>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</si>
  <si>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</si>
  <si>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Con la modificación del procdimiento se ha ampliado el periodo de reporte facilitando la recolección de información de cada caso para que puedan estar incluidos en el informe. Se requiere esperar a que finalice el primer periodo de corte para evaluar la eficacia de la acción correctiva.</t>
  </si>
  <si>
    <r>
      <rPr>
        <b/>
        <sz val="11"/>
        <rFont val="Arial Narrow"/>
        <family val="2"/>
      </rPr>
      <t>No Conformidad No.7 -</t>
    </r>
    <r>
      <rPr>
        <sz val="11"/>
        <rFont val="Arial Narrow"/>
        <family val="2"/>
      </rPr>
      <t xml:space="preserve"> Deficiencias en el control del consecutivo de los actos administrativos aprobados por la Agencia.</t>
    </r>
  </si>
  <si>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</si>
  <si>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</si>
  <si>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</si>
  <si>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</si>
  <si>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</si>
  <si>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</si>
  <si>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</si>
  <si>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</si>
  <si>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</si>
  <si>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r>
      <rPr>
        <b/>
        <sz val="11"/>
        <rFont val="Arial Narrow"/>
        <family val="2"/>
      </rPr>
      <t>No Conformidad No. 8</t>
    </r>
    <r>
      <rPr>
        <sz val="11"/>
        <rFont val="Arial Narrow"/>
        <family val="2"/>
      </rPr>
      <t xml:space="preserve"> - Insuficiencias en la trazabilidad de la información relacionada con la evaluación, publicación y control de los documentos del sistema de gestión.</t>
    </r>
  </si>
  <si>
    <t xml:space="preserve">
Los documentos que se encuentran publicados en la intranet no son legibles debido a que fueron escaneados y no se puede leer de manera clara la información.
</t>
  </si>
  <si>
    <t xml:space="preserve">Realizar la divulgación y publicación de los documentos aprobados, en PDF,como original firmado. 
Se revisará y actualizará el procedimiento para mejorar la trazabilidad de los documentos y el control del listado maestro de documentos.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</si>
  <si>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</si>
  <si>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</si>
  <si>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</si>
  <si>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</si>
  <si>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rPr>
        <b/>
        <sz val="11"/>
        <rFont val="Arial Narrow"/>
        <family val="2"/>
      </rPr>
      <t>No Conformidad No 9 -</t>
    </r>
    <r>
      <rPr>
        <sz val="11"/>
        <rFont val="Arial Narrow"/>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</si>
  <si>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codigo fuente del Sistema, encontrando un error en un servicio interno que generaba un numero de consecutivo.
Es un error del motor de base de datos que en los campos de tipo de dato entero, cuando la instancia se reinicia estos campos presentan saltos en su numeración. </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</si>
  <si>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</si>
  <si>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</si>
  <si>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</si>
  <si>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A través de Aranda se canalizan todos aquellos requerimientos sobre bases de datos, consultas y cualquier informaciòn que salga de manera oficial de la Subdirección de Sistemas de Información deTierras. 
Se puede evidenciar entrando directamente en la Mesa de Servicios , Aranda, Sistemas de Informaciòn, especificamente en Bases de Datos.</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</si>
  <si>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</si>
  <si>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</si>
  <si>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</si>
  <si>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La actividad aún se encuentra en terminos de ejecución</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</si>
  <si>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</si>
  <si>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</si>
  <si>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Se dio de baja al servicio que permitia realizar aprobación y anulacion de Actos Administrativos.
</t>
  </si>
  <si>
    <t>Verificar y subsanar un error en codigo fuente que generaba un numero adicional del sistema numerador, sobre esto, a partir del 29 de Diciembre de 2017 quedó operando correctamente.</t>
  </si>
  <si>
    <t>Se deshabilitó la tarea automatica que realizaba la reserva de numeración.
Se adjunta pantallazo donde se observa que el servicio esta deshabilitado</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</si>
  <si>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</si>
  <si>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</si>
  <si>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</si>
  <si>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</si>
  <si>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</si>
  <si>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r>
      <rPr>
        <b/>
        <sz val="11"/>
        <rFont val="Arial Narrow"/>
        <family val="2"/>
      </rPr>
      <t>No Conformidad No 10 -</t>
    </r>
    <r>
      <rPr>
        <sz val="11"/>
        <rFont val="Arial Narrow"/>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</si>
  <si>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t>El procedimiento de desarrollo de Software establecido contempla actividades generales y no relaciona registros.
Algunos requerimientos a los sistemas de información no se realizan a través de los canales establecidos (Aranda).</t>
  </si>
  <si>
    <t>Revisar y ajustar el procedimiento de desarrollo de software incluyendo los registros que evidencien el ciclo de vida del desarrollo, así como el canal oficial para la solicitud de modificaciones a los Sistemas de Informacion y oficializarlo ante el Sistema Integrado de Gestión de la ANT.</t>
  </si>
  <si>
    <t>Se crearon los siguientes documentos los cuales se encuentran en borrador:
1. Metodologia general de desarrollo 
2. Metodologia agil de desarrollo
3. Oficina de Gestiòn de Proyectos con sus formatos.</t>
  </si>
  <si>
    <t>Implementar dentro de la estrategia de uso y apropiación la divulgación de los canales oficiales para la solicitud de requerimientos de desarrollo de software.</t>
  </si>
  <si>
    <r>
      <rPr>
        <b/>
        <sz val="11"/>
        <rFont val="Arial Narrow"/>
        <family val="2"/>
      </rPr>
      <t>No Conformidad No 11 -</t>
    </r>
    <r>
      <rPr>
        <sz val="11"/>
        <rFont val="Arial Narrow"/>
        <family val="2"/>
      </rPr>
      <t xml:space="preserve"> No publicación de estados financieros de la entidad correspondientes al tercer trimestre de 2017 y de las ejecuciones presupuestales de septiembre a noviembre de 2017.</t>
    </r>
  </si>
  <si>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</si>
  <si>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</si>
  <si>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</si>
  <si>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r>
      <rPr>
        <b/>
        <sz val="11"/>
        <rFont val="Arial Narrow"/>
        <family val="2"/>
      </rPr>
      <t>No Conformidad No 12 -</t>
    </r>
    <r>
      <rPr>
        <sz val="11"/>
        <rFont val="Arial Narrow"/>
        <family val="2"/>
      </rPr>
      <t xml:space="preserve"> Incumplimiento en la consolidación, tabulación y análisis de las evaluaciones de las jornadas de capacitación</t>
    </r>
  </si>
  <si>
    <t>No se cuenta con una herramienta que permita la efectiva consolidación, tabulación y analisis de las evaluaciones de las jornadas de capacitación.</t>
  </si>
  <si>
    <t>Elaborar una herramienta que permita la consolidación de la información frente a la asistencia a las capacitaciones y el ánalisis de las evaluaciones realizadas en las mismas.</t>
  </si>
  <si>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</si>
  <si>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</si>
  <si>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</si>
  <si>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r>
      <rPr>
        <b/>
        <sz val="11"/>
        <rFont val="Arial Narrow"/>
        <family val="2"/>
      </rPr>
      <t>No Conformidad No 13 -</t>
    </r>
    <r>
      <rPr>
        <sz val="11"/>
        <rFont val="Arial Narrow"/>
        <family val="2"/>
      </rPr>
      <t xml:space="preserve"> Deficiencias en la planificación, implementación y control operativo del proceso Evaluación del Impacto del Ordenamiento Social de la Propiedad.</t>
    </r>
  </si>
  <si>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</si>
  <si>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</si>
  <si>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</si>
  <si>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r>
      <rPr>
        <b/>
        <sz val="11"/>
        <rFont val="Arial Narrow"/>
        <family val="2"/>
      </rPr>
      <t>No Conformidad No 14 -</t>
    </r>
    <r>
      <rPr>
        <sz val="11"/>
        <rFont val="Arial Narrow"/>
        <family val="2"/>
      </rPr>
      <t xml:space="preserve"> No se evidenciaron firmas en documentación que reposa en el expediente predio Hacienda la Gaitana, Caquetá - La Montañita. </t>
    </r>
  </si>
  <si>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</si>
  <si>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</si>
  <si>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</si>
  <si>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</si>
  <si>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r>
      <rPr>
        <b/>
        <sz val="11"/>
        <rFont val="Arial Narrow"/>
        <family val="2"/>
      </rPr>
      <t>No Conformidad No 15 -</t>
    </r>
    <r>
      <rPr>
        <sz val="11"/>
        <rFont val="Arial Narrow"/>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</si>
  <si>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</si>
  <si>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</si>
  <si>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 xml:space="preserve">Se identificó el expediente relacionado con la iniciativa comunitaria "Implementación de sistema tradicional pecuario para la cría de cerdos y pollos, para familias de la comunidad indígena de Unión Balsalito", y se tramitó la correción del Anexo No.6 modificando el número de la Resolución; con  documento de fecha 19 de Febrero de 2018, avalado por la Dirección.  el cual queda soportado en el expedientes. </t>
  </si>
  <si>
    <t xml:space="preserve">Se elaboró nuevamente el anexo No. 6, donde se adicionó un paragrafo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</si>
  <si>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</si>
  <si>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</si>
  <si>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la Resolución 3733  se adopta la Guia Operativa para la implementacion de Iniciativas Comunitarias; Y en el numeral  3,1,2- (f)    se contempla "La Socializacion .y en el capitulo 5.- se describe los anexos y formatos que se deben diligenciar  para el tramite  de una Iniciativa comunitaria. 
Como evidencia se soportó : Copia de la Resolución 3733   la cual incluye la Guia Operativa</t>
  </si>
  <si>
    <t>Adelantar las acciones que conlleven al cierre inmediato de la actividad formulada. Se sugiere disponer de las evidencias correspondientes al cumplimiento de la acción establecida.</t>
  </si>
  <si>
    <r>
      <rPr>
        <b/>
        <sz val="11"/>
        <rFont val="Arial Narrow"/>
        <family val="2"/>
      </rPr>
      <t>No Conformidad No 16 -</t>
    </r>
    <r>
      <rPr>
        <sz val="11"/>
        <rFont val="Arial Narrow"/>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</si>
  <si>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</si>
  <si>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</si>
  <si>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Se incluyó dentro el procedimiento ACCTI-P-003 de adjudicación de baldios la incorporación tanto en el alcance como en las actividades 2 y 4 los departamentos priorizados, el documento tiene versión N.3 con  fecha de mayo 2018.</t>
  </si>
  <si>
    <t xml:space="preserve">La Dirección de Acesso a Tierras, mediante memorando No. 20184000155193 del 19 septiembre de 2018 envió a la OCI la justificación del cumplimiento de la acciones de mejora. </t>
  </si>
  <si>
    <t>En el Procedimiento ACTI-P-003 se incluira la priorización tanto en el alcance como en sus actividades.</t>
  </si>
  <si>
    <t>Se incluyó dentro el procedimiento ACCTI-P-003 de adjudicación de baldios la incorporación tanto en el alcance como en las actividades 2 y 4 los de partamentos priorizados, el documento tiene versión N.3 con  fecha de mayo 2018.</t>
  </si>
  <si>
    <t>Se implementarán indicadores de Eficiencia para la gestión de expedientes  y sus diferentes salidas (Archivo, Negación, Adjudicación y formalización).</t>
  </si>
  <si>
    <t>Se realizó la hoja de vida de indicadores de la adjudicación a Entidades de Derecho Publico en donde se relacióna las gestiones realizadas en cuanto al archivo, negación, adjudicación.etc.</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</si>
  <si>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</si>
  <si>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</si>
  <si>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</si>
  <si>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</si>
  <si>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</si>
  <si>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</si>
  <si>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Item 41)</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</si>
  <si>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</si>
  <si>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</si>
  <si>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</si>
  <si>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</si>
  <si>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</si>
  <si>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</si>
  <si>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r>
      <rPr>
        <b/>
        <sz val="11"/>
        <color indexed="8"/>
        <rFont val="Arial Narrow"/>
        <family val="2"/>
      </rPr>
      <t>Actividad incumplida</t>
    </r>
    <r>
      <rPr>
        <sz val="11"/>
        <color indexed="8"/>
        <rFont val="Arial Narrow"/>
        <family val="2"/>
      </rPr>
      <t xml:space="preserve">
Con base a la información suministrada por la Secretaríia General, esta acción no fue ejecutada.</t>
    </r>
  </si>
  <si>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</si>
  <si>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</si>
  <si>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</si>
  <si>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formlación de acciones para el cumplimiento de las tareas que se consideran criticas en la entidad con un plazo al 30 de diciembre 2019.
Adjunto Acta de Comité. </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</si>
  <si>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</si>
  <si>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</si>
  <si>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r>
      <rPr>
        <b/>
        <sz val="11"/>
        <rFont val="Arial Narrow"/>
        <family val="2"/>
      </rPr>
      <t>No Conformidad No 19</t>
    </r>
    <r>
      <rPr>
        <sz val="11"/>
        <rFont val="Arial Narrow"/>
        <family val="2"/>
      </rPr>
      <t xml:space="preserve"> - Incumplimiento del diligenciamiento de actas de liquidación en la Forma ADQBS-F-004 Acta de liquidación bilateral de contratos y convenios.</t>
    </r>
  </si>
  <si>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</si>
  <si>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</si>
  <si>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Se Realizó la jornada de sensibilización para el grupo de gestión contractual enfocado en el tema de "sistemas integrados de gestión" como evidencia se edajunta listado de asistencia y la publicacion que se realizo.</t>
  </si>
  <si>
    <r>
      <rPr>
        <b/>
        <sz val="11"/>
        <rFont val="Arial Narrow"/>
        <family val="2"/>
      </rPr>
      <t>No Conformidad No 20</t>
    </r>
    <r>
      <rPr>
        <sz val="11"/>
        <rFont val="Arial Narrow"/>
        <family val="2"/>
      </rPr>
      <t xml:space="preserve"> - Incumplimiento en los tiempos establecidos para la ejecución de actividades del procedimiento ADMTI-P-005 Apertura de folio de matrícula inmobiliaria de predios baldíos a nombre de la Nación.</t>
    </r>
  </si>
  <si>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</si>
  <si>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</si>
  <si>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</si>
  <si>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</si>
  <si>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</si>
  <si>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</si>
  <si>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</si>
  <si>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</si>
  <si>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</si>
  <si>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</si>
  <si>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</si>
  <si>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</si>
  <si>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</si>
  <si>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</si>
  <si>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</si>
  <si>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</si>
  <si>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</si>
  <si>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</si>
  <si>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</si>
  <si>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</si>
  <si>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</si>
  <si>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</si>
  <si>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</si>
  <si>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</si>
  <si>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</si>
  <si>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</si>
  <si>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</si>
  <si>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</si>
  <si>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</si>
  <si>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t>Como actuación se efectuó la depuración y carge de piezas del módulo de conciliaciones (Evidencia Item 51)</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</si>
  <si>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</si>
  <si>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</si>
  <si>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</si>
  <si>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</si>
  <si>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</si>
  <si>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Revisados los procesos aunque si estan en el sistema, no se ha realizado la provisión contable ni la remisión de las piezas procesales por el abogado a quien le fueron asignados estos procesos.</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</si>
  <si>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</si>
  <si>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</si>
  <si>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</si>
  <si>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r>
      <rPr>
        <b/>
        <sz val="11"/>
        <color indexed="8"/>
        <rFont val="Arial Narrow"/>
        <family val="2"/>
      </rPr>
      <t>No Conformidad No. 1:  Deficiencias en la clasificación documental y efectividad (tiempos y calidad) de las respuestas dadas a las peticiones.</t>
    </r>
    <r>
      <rPr>
        <sz val="11"/>
        <color indexed="8"/>
        <rFont val="Arial Narrow"/>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</si>
  <si>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</si>
  <si>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</si>
  <si>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</si>
  <si>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</si>
  <si>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</si>
  <si>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guias y soportes de entrega en ORFEO.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</si>
  <si>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</si>
  <si>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</si>
  <si>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</si>
  <si>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</si>
  <si>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</si>
  <si>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</si>
  <si>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</si>
  <si>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Dentro de las mejoras a ORFEO se definió para el  último trimestre que las comunicaciones que entraban como PQRSD se clasificarian en una primera etapa como comunicación oficial de tal manera que el resposnable de la respuesta la reclasificará si al revisar corresponde a una PQRSD.  El personal de ORFEO reclasificó la totalidad de PQRSD.</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</si>
  <si>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</si>
  <si>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</si>
  <si>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</si>
  <si>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r>
      <t xml:space="preserve">No Conformidad No. 2: Radicación descentralizada de las peticiones recibidas por correo electrónico. 
</t>
    </r>
    <r>
      <rPr>
        <sz val="11"/>
        <color indexed="8"/>
        <rFont val="Arial Narrow"/>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</si>
  <si>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</si>
  <si>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</si>
  <si>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</si>
  <si>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r>
      <t xml:space="preserve">No Conformidad No. 3: Deficiencias en la trazabilidad de la información registrada en el Sistema Orfeo.
</t>
    </r>
    <r>
      <rPr>
        <sz val="11"/>
        <color indexed="8"/>
        <rFont val="Arial Narrow"/>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Narrow"/>
        <family val="2"/>
      </rPr>
      <t xml:space="preserve">
</t>
    </r>
  </si>
  <si>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</si>
  <si>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</si>
  <si>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</si>
  <si>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r>
      <t xml:space="preserve">No Conformidad No. 4: Deficiencias en el análisis y tratamiento de los datos e información resultante del seguimiento y medición a las actividades del proceso.
</t>
    </r>
    <r>
      <rPr>
        <sz val="11"/>
        <color indexed="8"/>
        <rFont val="Arial Narrow"/>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Narrow"/>
        <family val="2"/>
      </rPr>
      <t xml:space="preserve">
</t>
    </r>
  </si>
  <si>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</si>
  <si>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</si>
  <si>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</si>
  <si>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</si>
  <si>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</si>
  <si>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</si>
  <si>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Narrow"/>
        <family val="2"/>
      </rPr>
      <t xml:space="preserve">
</t>
    </r>
  </si>
  <si>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</si>
  <si>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</si>
  <si>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</si>
  <si>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</si>
  <si>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t>Posibles debilidades en la supervisión de convenios y/o contratos</t>
  </si>
  <si>
    <t>Capacitaciones en supervisión (generalidades y obligaciones)</t>
  </si>
  <si>
    <t xml:space="preserve">Durante toda la vigencia, la Coordinación de Gestión Contractual, adelantó varias capacitaciones en temas de supervición en todas las dependencias de la Agencia. Se adjuntan algunos listados de asistencia. </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</si>
  <si>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</si>
  <si>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r>
      <rPr>
        <b/>
        <sz val="11"/>
        <color indexed="8"/>
        <rFont val="Arial Narrow"/>
        <family val="2"/>
      </rPr>
      <t>No Conformidad No. 1</t>
    </r>
    <r>
      <rPr>
        <sz val="11"/>
        <color indexed="8"/>
        <rFont val="Arial Narrow"/>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</si>
  <si>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</si>
  <si>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</si>
  <si>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</si>
  <si>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r>
      <rPr>
        <b/>
        <sz val="11"/>
        <color indexed="8"/>
        <rFont val="Arial Narrow"/>
        <family val="2"/>
      </rPr>
      <t>No Conformidad No. 1  -</t>
    </r>
    <r>
      <rPr>
        <sz val="11"/>
        <color indexed="8"/>
        <rFont val="Arial Narrow"/>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</si>
  <si>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</si>
  <si>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r>
      <rPr>
        <b/>
        <sz val="11"/>
        <color indexed="8"/>
        <rFont val="Arial Narrow"/>
        <family val="2"/>
      </rPr>
      <t xml:space="preserve">No Conformidad No. 2 </t>
    </r>
    <r>
      <rPr>
        <sz val="11"/>
        <color indexed="8"/>
        <rFont val="Arial Narrow"/>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</si>
  <si>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</si>
  <si>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</si>
  <si>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</si>
  <si>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r>
      <rPr>
        <b/>
        <sz val="11"/>
        <color indexed="8"/>
        <rFont val="Arial Narrow"/>
        <family val="2"/>
      </rPr>
      <t>No Conformidad No. 2 -</t>
    </r>
    <r>
      <rPr>
        <sz val="11"/>
        <color indexed="8"/>
        <rFont val="Arial Narrow"/>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</si>
  <si>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</si>
  <si>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</si>
  <si>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</si>
  <si>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r>
      <rPr>
        <b/>
        <sz val="11"/>
        <color indexed="8"/>
        <rFont val="Arial Narrow"/>
        <family val="2"/>
      </rPr>
      <t>No Conformidad No. 3 -</t>
    </r>
    <r>
      <rPr>
        <sz val="11"/>
        <color indexed="8"/>
        <rFont val="Arial Narrow"/>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</si>
  <si>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</si>
  <si>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</si>
  <si>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</si>
  <si>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</si>
  <si>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</si>
  <si>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</si>
  <si>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</si>
  <si>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</si>
  <si>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 xml:space="preserve"> Como evidencia del cargue de las piezas procesales en las distintas etapas de las actuaciones, se remite archivo excel con el histórico de procesos en el que puede observarse, la etapa del proceso y la actuación registrada. (Evidencia Item 72)  </t>
  </si>
  <si>
    <r>
      <rPr>
        <b/>
        <sz val="11"/>
        <color indexed="8"/>
        <rFont val="Arial Narrow"/>
        <family val="2"/>
      </rPr>
      <t xml:space="preserve">No Conformidad No. 4 </t>
    </r>
    <r>
      <rPr>
        <sz val="11"/>
        <color indexed="8"/>
        <rFont val="Arial Narrow"/>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</si>
  <si>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</si>
  <si>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</si>
  <si>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</si>
  <si>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</si>
  <si>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Item 73)</t>
  </si>
  <si>
    <r>
      <rPr>
        <b/>
        <sz val="11"/>
        <color indexed="8"/>
        <rFont val="Arial Narrow"/>
        <family val="2"/>
      </rPr>
      <t xml:space="preserve">No Conformidad No. 5 -  </t>
    </r>
    <r>
      <rPr>
        <sz val="11"/>
        <color indexed="8"/>
        <rFont val="Arial Narrow"/>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</si>
  <si>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Elaboración y cargue de las fichas técnicas del comité de conciliación.</t>
  </si>
  <si>
    <t>Fichas elaboradas y cargadas en el eKOGUI.</t>
  </si>
  <si>
    <t>En cumplimiento a lo establecido en Numeral 1 del artículo 2.2.3.4.1.10. del Decreto 1069 de 2015 y a lo observado por la Oficina de Control Interno, desde el mes de abril de 2018, se comenzarón a elaborar las fichas en el sistema e-KOGUI, las cuales fueron estudiadas en Comité de Conciliación. Es de aclarar que las actas no se realizan por el sistema e-KOGUI, por cuanto son documentos internos del Comite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</si>
  <si>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t>Previo a la celebración del Comité de Conciliación se diligenciaron y cargaron por el Sistema eKOGUI las fichas técnicas que serán presentadas para estudio del señalado comité. Como evidencia se anexa reporte de fichas cargadas en el sistema.  (Evidencia 74)</t>
  </si>
  <si>
    <r>
      <rPr>
        <b/>
        <sz val="11"/>
        <color indexed="8"/>
        <rFont val="Arial Narrow"/>
        <family val="2"/>
      </rPr>
      <t>No Conformidad No. 5 -</t>
    </r>
    <r>
      <rPr>
        <sz val="11"/>
        <color indexed="8"/>
        <rFont val="Arial Narrow"/>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</si>
  <si>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Verificación previa a la celebración del comité, en la cual conste que éstas fichas se encuentren debidamente cargadas en el aplicativo eKOGUI.</t>
  </si>
  <si>
    <t>Actas cargadas en el eKOGUI previa celebración del comité de conciliación.</t>
  </si>
  <si>
    <t>Previo a la celebración del Comité de Conciliación la ficha técnica registrada en el Sistema eKogui es remitida a los miembros del Cómite para su estudio. (Evidencia 75)</t>
  </si>
  <si>
    <r>
      <rPr>
        <b/>
        <sz val="11"/>
        <color indexed="8"/>
        <rFont val="Arial Narrow"/>
        <family val="2"/>
      </rPr>
      <t>No Conformidad No. 6</t>
    </r>
    <r>
      <rPr>
        <sz val="11"/>
        <color indexed="8"/>
        <rFont val="Arial Narrow"/>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</si>
  <si>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</si>
  <si>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</si>
  <si>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</si>
  <si>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r>
      <rPr>
        <b/>
        <sz val="11"/>
        <color indexed="8"/>
        <rFont val="Arial Narrow"/>
        <family val="2"/>
      </rPr>
      <t>No Conformidad No. 6 -</t>
    </r>
    <r>
      <rPr>
        <sz val="11"/>
        <color indexed="8"/>
        <rFont val="Arial Narrow"/>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</si>
  <si>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Actas realizadas.</t>
  </si>
  <si>
    <t xml:space="preserve">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(Evidencia 80)</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</si>
  <si>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Item 77)</t>
  </si>
  <si>
    <r>
      <rPr>
        <b/>
        <sz val="11"/>
        <color indexed="8"/>
        <rFont val="Arial Narrow"/>
        <family val="2"/>
      </rPr>
      <t>No Conformidad No. 7 -</t>
    </r>
    <r>
      <rPr>
        <sz val="11"/>
        <color indexed="8"/>
        <rFont val="Arial Narrow"/>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</si>
  <si>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</si>
  <si>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</si>
  <si>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</si>
  <si>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r>
      <t>La Oficina Jurídica allego el memorando de radicado 20181030159623 del 25/09/2018, en el cual aclara el incumplimiento de las acciones formuladas.  Frente a la acción evaluada, se informó lo siguiente "</t>
    </r>
    <r>
      <rPr>
        <i/>
        <sz val="11"/>
        <rFont val="Arial Narrow"/>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Narrow"/>
        <family val="2"/>
      </rPr>
      <t>".
De acuerdo a la aclaración suministrada por el responsable de ejecución de la acción, la Oficina de Control Interno realiza el cierre de la acción.</t>
    </r>
  </si>
  <si>
    <r>
      <rPr>
        <b/>
        <sz val="11"/>
        <color indexed="8"/>
        <rFont val="Arial Narrow"/>
        <family val="2"/>
      </rPr>
      <t>No Conformidad No. 8 -</t>
    </r>
    <r>
      <rPr>
        <sz val="11"/>
        <color indexed="8"/>
        <rFont val="Arial Narrow"/>
        <family val="2"/>
      </rPr>
      <t xml:space="preserve"> Incumplimiento en la frecuencia mínima mensual de reunión del Comité de Conciliaciones de la ANT.</t>
    </r>
  </si>
  <si>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</si>
  <si>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</si>
  <si>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</si>
  <si>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</si>
  <si>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r>
      <rPr>
        <b/>
        <sz val="11"/>
        <color indexed="8"/>
        <rFont val="Arial Narrow"/>
        <family val="2"/>
      </rPr>
      <t>No Conformidad No. 9 -</t>
    </r>
    <r>
      <rPr>
        <sz val="11"/>
        <color indexed="8"/>
        <rFont val="Arial Narrow"/>
        <family val="2"/>
      </rPr>
      <t xml:space="preserve"> Se evidenciaron deficiencias relacionadas con el archivo documental físico de la gestión realizada por el Comité de Conciliaciones de la ANT.</t>
    </r>
  </si>
  <si>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</si>
  <si>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</si>
  <si>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</si>
  <si>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</si>
  <si>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</si>
  <si>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</si>
  <si>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 xml:space="preserve">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</si>
  <si>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</si>
  <si>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</si>
  <si>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r>
      <rPr>
        <b/>
        <sz val="11"/>
        <color indexed="8"/>
        <rFont val="Arial Narrow"/>
        <family val="2"/>
      </rPr>
      <t>No Conformidad No. 10 -</t>
    </r>
    <r>
      <rPr>
        <sz val="11"/>
        <color indexed="8"/>
        <rFont val="Arial Narrow"/>
        <family val="2"/>
      </rPr>
      <t xml:space="preserve"> No se evidenció acto administrativo que delegue de la función de Secretaría Técnica del Comité de Conciliaciones de la ANT, al abogado Andrés Eduardo Velásquez Vargas.</t>
    </r>
  </si>
  <si>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</si>
  <si>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</si>
  <si>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</si>
  <si>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</si>
  <si>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r>
      <rPr>
        <b/>
        <sz val="11"/>
        <rFont val="Arial Narrow"/>
        <family val="2"/>
      </rPr>
      <t>Materialización del riesgo No. 17</t>
    </r>
    <r>
      <rPr>
        <sz val="11"/>
        <rFont val="Arial Narrow"/>
        <family val="2"/>
      </rPr>
      <t xml:space="preserve"> (Incumplimiento de términos en los procesos de formalización y procedimientos administrativos especiales agrarios.)</t>
    </r>
  </si>
  <si>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</si>
  <si>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Implementar el control y seguimiento a los productos y salidas con el objetivo de identificar los productos no conformes y determinar los planes de mejoras pertienentes.
Estos productos y salidas deberán ser reportados en el formato de "productos no conformes" que a su vez serán solicitados mensualmente por la Oficina de Planeación para realizar el respectivo seguimiento.</t>
  </si>
  <si>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Narrow"/>
        <family val="2"/>
      </rPr>
      <t>http://intranet.agenciadetierras.gov.co/index.php/seguridad-juridica-sobre-la-titularidad-de-la-tierra-y-los-territorios/</t>
    </r>
    <r>
      <rPr>
        <sz val="11"/>
        <color indexed="8"/>
        <rFont val="Arial Narrow"/>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</si>
  <si>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</si>
  <si>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r>
      <rPr>
        <b/>
        <sz val="11"/>
        <color indexed="8"/>
        <rFont val="Arial Narrow"/>
        <family val="2"/>
      </rPr>
      <t>Materialización del riesgo No. 17</t>
    </r>
    <r>
      <rPr>
        <sz val="11"/>
        <color indexed="8"/>
        <rFont val="Arial Narrow"/>
        <family val="2"/>
      </rPr>
      <t xml:space="preserve"> (Incumplimiento de términos en los procesos de formalización y procedimientos administrativos especiales agrarios.)</t>
    </r>
  </si>
  <si>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deberan ser reportados mensualmente a la Oficina de Planeación en los formatos de indicadores  para realizar el respectivo seguimiento.</t>
  </si>
  <si>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Narrow"/>
        <family val="2"/>
      </rPr>
      <t>http://intranet.agenciadetierras.gov.co/index.php/seguridad-juridica-sobre-la-titularidad-de-la-tierra-y-los-territorios/</t>
    </r>
    <r>
      <rPr>
        <sz val="11"/>
        <rFont val="Arial Narrow"/>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indicadores.Para el mes de septiembre se está realizando la consolidación de la información para realizar el respectivo diligenciamiento de las matrices.</t>
    </r>
  </si>
  <si>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</si>
  <si>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r>
      <rPr>
        <b/>
        <sz val="11"/>
        <color indexed="8"/>
        <rFont val="Arial Narrow"/>
        <family val="2"/>
      </rPr>
      <t>Materialización del riesgo No. 6</t>
    </r>
    <r>
      <rPr>
        <sz val="11"/>
        <color indexed="8"/>
        <rFont val="Arial Narrow"/>
        <family val="2"/>
      </rPr>
      <t xml:space="preserve"> : Información de la ANT que no llega al público objetivo.</t>
    </r>
  </si>
  <si>
    <t>No exisitía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</si>
  <si>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</si>
  <si>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r>
      <t>La Oficina de Comunicaciones ha cumplido los lineamientos observados en la Política de Comunicaciones Interna y Externa con el fin de llegar al público objetivo a través de los siguientes canales de comunicación:
•</t>
    </r>
    <r>
      <rPr>
        <b/>
        <sz val="11"/>
        <color indexed="8"/>
        <rFont val="Arial Narrow"/>
        <family val="2"/>
      </rPr>
      <t xml:space="preserve"> Material Multimedia (Videos, fotografías, plegables  y Piezas Graficas), ver carpeta de anexos, Ver links: </t>
    </r>
    <r>
      <rPr>
        <sz val="11"/>
        <color indexed="8"/>
        <rFont val="Arial Narrow"/>
        <family val="2"/>
      </rPr>
      <t xml:space="preserve"> http://www.agenciadetierras.gov.co/prensa/videos/
https://www.youtube.com/channel/UCOxhksX5ARHVcLMXQLOozaA
http://www.agenciadetierras.gov.co/prensa/fotografias/
</t>
    </r>
    <r>
      <rPr>
        <b/>
        <sz val="11"/>
        <color indexed="8"/>
        <rFont val="Arial Narrow"/>
        <family val="2"/>
      </rPr>
      <t>• Dossier Informativo, ver link:</t>
    </r>
    <r>
      <rPr>
        <sz val="11"/>
        <color indexed="8"/>
        <rFont val="Arial Narrow"/>
        <family val="2"/>
      </rPr>
      <t xml:space="preserve">
http://www.agenciadetierras.gov.co/prensa/
</t>
    </r>
    <r>
      <rPr>
        <b/>
        <sz val="11"/>
        <color indexed="8"/>
        <rFont val="Arial Narrow"/>
        <family val="2"/>
      </rPr>
      <t>• Redes Sociales, ver links:</t>
    </r>
    <r>
      <rPr>
        <sz val="11"/>
        <color indexed="8"/>
        <rFont val="Arial Narrow"/>
        <family val="2"/>
      </rPr>
      <t xml:space="preserve">
http://www.agenciadetierras.gov.co/prensa/redes-sociales/
Facebook: https://www.facebook.com/agencianacionaldetierras/
Twitter: https://twitter.com/AgenciaTierras
Instagram: https://www.instagram.com/AgenciaTierras/
</t>
    </r>
    <r>
      <rPr>
        <b/>
        <sz val="11"/>
        <color indexed="8"/>
        <rFont val="Arial Narrow"/>
        <family val="2"/>
      </rPr>
      <t>• Boletines de Prensa, ver link:</t>
    </r>
    <r>
      <rPr>
        <sz val="11"/>
        <color indexed="8"/>
        <rFont val="Arial Narrow"/>
        <family val="2"/>
      </rPr>
      <t xml:space="preserve">
http://www.agenciadetierras.gov.co/prensa/noticias/
</t>
    </r>
    <r>
      <rPr>
        <b/>
        <sz val="11"/>
        <color indexed="8"/>
        <rFont val="Arial Narrow"/>
        <family val="2"/>
      </rPr>
      <t>• Publicaciones o artículos especiales, ver anexos:</t>
    </r>
    <r>
      <rPr>
        <sz val="11"/>
        <color indexed="8"/>
        <rFont val="Arial Narrow"/>
        <family val="2"/>
      </rPr>
      <t xml:space="preserve">
http://www.agenciadetierras.gov.co/prensa/publicaciones/
</t>
    </r>
    <r>
      <rPr>
        <b/>
        <sz val="11"/>
        <color indexed="8"/>
        <rFont val="Arial Narrow"/>
        <family val="2"/>
      </rPr>
      <t>• Boletines de Prensa, ver anexos y ver link:</t>
    </r>
    <r>
      <rPr>
        <sz val="11"/>
        <color indexed="8"/>
        <rFont val="Arial Narrow"/>
        <family val="2"/>
      </rPr>
      <t xml:space="preserve">
http://www.agenciadetierras.gov.co/prensa/noticias/</t>
    </r>
  </si>
  <si>
    <t>De acuerdo a los lineamientos de la Política de Comunicaciones el ultimo trimestre del 2018 la Agencia Nacional de Tierras ha llegado al público objetivo a través de los siguientes canales de comunicacion: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</si>
  <si>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r>
      <rPr>
        <b/>
        <sz val="11"/>
        <color indexed="8"/>
        <rFont val="Arial Narrow"/>
        <family val="2"/>
      </rPr>
      <t>Materialización del riesgo No. 6</t>
    </r>
    <r>
      <rPr>
        <sz val="11"/>
        <color indexed="8"/>
        <rFont val="Arial Narrow"/>
        <family val="2"/>
      </rPr>
      <t>: Información de la ANT que no llega al público objetivo.</t>
    </r>
  </si>
  <si>
    <t>Ejecutar la metodología establecida en la estrategia de comunicaciones "Somos Tierra" con e fin de posicionar a la ANT como los actores principales de la nueva política de tierras.</t>
  </si>
  <si>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Narrow"/>
        <family val="2"/>
      </rPr>
      <t>Plan de Acción:</t>
    </r>
    <r>
      <rPr>
        <sz val="11"/>
        <color indexed="8"/>
        <rFont val="Arial Narrow"/>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</si>
  <si>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t>En la oficina de comunicaciones se encuentra un documento de las acciones detalladas de la estrategía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</si>
  <si>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modificacion a la Oficina de Planeacion.</t>
  </si>
  <si>
    <t>Se eleboró la Estrategia de Comunicaciones, la cual ya se encuentra en ejecución</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</si>
  <si>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</si>
  <si>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</si>
  <si>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</si>
  <si>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</si>
  <si>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r>
      <rPr>
        <b/>
        <sz val="11"/>
        <color indexed="8"/>
        <rFont val="Arial Narrow"/>
        <family val="2"/>
      </rPr>
      <t>Materialización del riesgo No 61</t>
    </r>
    <r>
      <rPr>
        <sz val="11"/>
        <color indexed="8"/>
        <rFont val="Arial Narrow"/>
        <family val="2"/>
      </rPr>
      <t>: Incumplimientos Técnicos</t>
    </r>
  </si>
  <si>
    <t>No se contaba con las herramientas adecuadas para controlar las salidas y productos no conformes con el fin de establecer las acciones necesarias.</t>
  </si>
  <si>
    <t>Implementar las 38 fichas técnicas contruidas y aprobadas para registrar las salidas y productos no conformes mensualmente con el fin de realizar su respectivo seguimiento y establecer las acciones necesarias para su tratamiento.</t>
  </si>
  <si>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Narrow"/>
        <family val="2"/>
      </rPr>
      <t xml:space="preserve">
</t>
    </r>
  </si>
  <si>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</si>
  <si>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r>
      <rPr>
        <b/>
        <sz val="11"/>
        <color indexed="8"/>
        <rFont val="Arial Narrow"/>
        <family val="2"/>
      </rPr>
      <t>Materialización del riesgo 61</t>
    </r>
    <r>
      <rPr>
        <sz val="11"/>
        <color indexed="8"/>
        <rFont val="Arial Narrow"/>
        <family val="2"/>
      </rPr>
      <t>: Incumplimientos Técnicos</t>
    </r>
  </si>
  <si>
    <t>Finalizar las 58 fichas técnicas que se encuentran en estado pendiente por construir, aprobar y publicar.</t>
  </si>
  <si>
    <t>A 30 de septiembre se encuentran aprobadas y publicadas en el repositorio oficial de los documentos del Sistema de gestión, 77 Fichas Técnicas de Salidas y productos de procesos estrategicos, misionales, de apoyo y seguimiento
http://intranet.agenciadetierras.gov.co/index.php/sistema-integrado-de-gestion/</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</si>
  <si>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</si>
  <si>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r>
      <rPr>
        <b/>
        <sz val="11"/>
        <color indexed="8"/>
        <rFont val="Arial Narrow"/>
        <family val="2"/>
      </rPr>
      <t xml:space="preserve">Materialización del riesgo No 32: </t>
    </r>
    <r>
      <rPr>
        <sz val="11"/>
        <color indexed="8"/>
        <rFont val="Arial Narrow"/>
        <family val="2"/>
      </rPr>
      <t>Matriz de Riesgos de Gestión 2017</t>
    </r>
  </si>
  <si>
    <t>Desconocimiento de las  sanciones que acarre la divulgacion no autorizada de informaciòn institucional por parte de funcionarios y/o colaboradores</t>
  </si>
  <si>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</si>
  <si>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</si>
  <si>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r>
      <rPr>
        <b/>
        <sz val="11"/>
        <color indexed="8"/>
        <rFont val="Arial Narrow"/>
        <family val="2"/>
      </rPr>
      <t>Materialización del Riesgo No 38</t>
    </r>
    <r>
      <rPr>
        <sz val="11"/>
        <color indexed="8"/>
        <rFont val="Arial Narrow"/>
        <family val="2"/>
      </rPr>
      <t xml:space="preserve"> "Provisión parcial de las plantas de personal de la Agencia"</t>
    </r>
  </si>
  <si>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</si>
  <si>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</si>
  <si>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</si>
  <si>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r>
      <rPr>
        <b/>
        <sz val="11"/>
        <color indexed="8"/>
        <rFont val="Arial Narrow"/>
        <family val="2"/>
      </rPr>
      <t>Materialización del Riesgo No 12</t>
    </r>
    <r>
      <rPr>
        <sz val="11"/>
        <color indexed="8"/>
        <rFont val="Arial Narrow"/>
        <family val="2"/>
      </rPr>
      <t xml:space="preserve"> "Respuesta inoportuna a las PQRSD"</t>
    </r>
  </si>
  <si>
    <t>* Alto volumen de PQRSD que ingresan a la Entidad
* Posibles deficiencias en la formulación de lineamientos para la atención de PQRSD</t>
  </si>
  <si>
    <t>Establecer una estrategia para la gestión de PQRSD
"Estrategia Socializada"</t>
  </si>
  <si>
    <t>Se adjunta estratégia</t>
  </si>
  <si>
    <t>Cumplimiento a la Estrategia "Informes de cumplimiento"</t>
  </si>
  <si>
    <t>El reporte será entregado el 30 de diciembre con corte al 20 de diciembre.
Se adjunta el informe con corte a diciembre 2018</t>
  </si>
  <si>
    <t>Adquisición de bienes y servicios</t>
  </si>
  <si>
    <r>
      <rPr>
        <b/>
        <sz val="11"/>
        <color indexed="8"/>
        <rFont val="Arial Narrow"/>
        <family val="2"/>
      </rPr>
      <t>Materialización del Riesgo No 43</t>
    </r>
    <r>
      <rPr>
        <sz val="11"/>
        <color indexed="8"/>
        <rFont val="Arial Narrow"/>
        <family val="2"/>
      </rPr>
      <t xml:space="preserve"> "Formulación de Ficha Técnica Inexacta"</t>
    </r>
  </si>
  <si>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</si>
  <si>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</si>
  <si>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</si>
  <si>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r>
      <rPr>
        <b/>
        <sz val="11"/>
        <color indexed="8"/>
        <rFont val="Arial Narrow"/>
        <family val="2"/>
      </rPr>
      <t>Materialización del Riesgo</t>
    </r>
    <r>
      <rPr>
        <sz val="11"/>
        <color indexed="8"/>
        <rFont val="Arial Narrow"/>
        <family val="2"/>
      </rPr>
      <t xml:space="preserve"> </t>
    </r>
    <r>
      <rPr>
        <b/>
        <sz val="11"/>
        <color indexed="8"/>
        <rFont val="Arial Narrow"/>
        <family val="2"/>
      </rPr>
      <t xml:space="preserve">No 44 </t>
    </r>
    <r>
      <rPr>
        <sz val="11"/>
        <color indexed="8"/>
        <rFont val="Arial Narrow"/>
        <family val="2"/>
      </rPr>
      <t>"Falta de conocimientos técnicos relacionados con las necesidades a contratar, por parte del profesional del grupo de contratos, en la revisión de los documentos precontractuales"</t>
    </r>
  </si>
  <si>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</si>
  <si>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</si>
  <si>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</si>
  <si>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</si>
  <si>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</si>
  <si>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comunciaciones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</si>
  <si>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</si>
  <si>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</si>
  <si>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</si>
  <si>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</si>
  <si>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Administraciòn de bienes y servicios</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</si>
  <si>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</si>
  <si>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</si>
  <si>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</si>
  <si>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 xml:space="preserve">Subdirección Administrativa y Financiera
</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</si>
  <si>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</si>
  <si>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emitio nuevo memorando bajo radicado 20206200110873, donde se solicita se nos informe si ya se realizo y formalizo la propuesta que determinaron pertinente para la entrega de inventarios documentales de los contratistas que se desvinculen de la entidad.
</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</si>
  <si>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</si>
  <si>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</si>
  <si>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 xml:space="preserve">1. Se presentará en el proximo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</si>
  <si>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proxima fecha de reunón del Comité.</t>
  </si>
  <si>
    <t>Administracción de bienes y servicios</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</si>
  <si>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</si>
  <si>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</si>
  <si>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</si>
  <si>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</si>
  <si>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</si>
  <si>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</si>
  <si>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</si>
  <si>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Subdirección Administrativa y  Financiera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</si>
  <si>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proxima fecha de reunión del Comité.</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</si>
  <si>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</si>
  <si>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</si>
  <si>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</si>
  <si>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</si>
  <si>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</si>
  <si>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</si>
  <si>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</si>
  <si>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</si>
  <si>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</si>
  <si>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t>Desconocimiento de las necesidades de documentación de los procesos asociados a Inteligencia de la Informaci[on, para prestar un mejor servicio.</t>
  </si>
  <si>
    <t>Documentar un procedimiento con los lineamientos para la configuracion de equipos acorde con las buenas prácticas.</t>
  </si>
  <si>
    <t>Secretaría General - Equipo de Infraestructura y Soporte Tecnologico</t>
  </si>
  <si>
    <r>
      <t xml:space="preserve">En atención a la no conformidad, el equipo de Infraestructura y Soporte Tecnologico de la Secretaría General, elabora y formaliza en el Sistema Integrado de Gestión el Procedimiento para la configuración de equipos de computo en la ANT, información que se puede verificar en el siguiente enlace:
</t>
    </r>
    <r>
      <rPr>
        <sz val="11"/>
        <color theme="8"/>
        <rFont val="Arial Narrow"/>
        <family val="2"/>
      </rPr>
      <t xml:space="preserve">http://intranet.agenciadetierras.gov.co/wp-content/uploads/2020/06/GINFO-P-008-CONFIGURACI%C3%93N-DE-EQUIPOS-DE-C%C3%93MPUTO-2.pdf </t>
    </r>
  </si>
  <si>
    <t>Crear una Guía, Catálogo, indice o directorio del repositorio de Arquitectura Empresarial.</t>
  </si>
  <si>
    <t>Documento con la guia y estructura del repositorio de Arquitectura Empresarial</t>
  </si>
  <si>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Narrow"/>
        <family val="2"/>
      </rPr>
      <t>Correo Ajuste Plan de Mejoramiento</t>
    </r>
    <r>
      <rPr>
        <sz val="11"/>
        <color theme="1"/>
        <rFont val="Arial Narrow"/>
        <family val="2"/>
      </rPr>
      <t>, se podrá visualizar la trazabilidad de estas comunicaciones
De igual manera se expresa que al corte no se reportan avances.</t>
    </r>
  </si>
  <si>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</si>
  <si>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</si>
  <si>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</si>
  <si>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</si>
  <si>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</si>
  <si>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</si>
  <si>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</si>
  <si>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</si>
  <si>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</si>
  <si>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</si>
  <si>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</si>
  <si>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</si>
  <si>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</si>
  <si>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</si>
  <si>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</si>
  <si>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</si>
  <si>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</si>
  <si>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</si>
  <si>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</si>
  <si>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</si>
  <si>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</si>
  <si>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</si>
  <si>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</si>
  <si>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</si>
  <si>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</si>
  <si>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</si>
  <si>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</si>
  <si>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</si>
  <si>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</si>
  <si>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</si>
  <si>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</si>
  <si>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</si>
  <si>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</si>
  <si>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</si>
  <si>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</si>
  <si>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</si>
  <si>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</si>
  <si>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</si>
  <si>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</si>
  <si>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</si>
  <si>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</si>
  <si>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</si>
  <si>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</si>
  <si>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</si>
  <si>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</si>
  <si>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</si>
  <si>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</si>
  <si>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</si>
  <si>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</si>
  <si>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</si>
  <si>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</si>
  <si>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</si>
  <si>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</si>
  <si>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</si>
  <si>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</si>
  <si>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</si>
  <si>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</si>
  <si>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</si>
  <si>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</si>
  <si>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</si>
  <si>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</si>
  <si>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</si>
  <si>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</si>
  <si>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</si>
  <si>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</si>
  <si>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</si>
  <si>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</si>
  <si>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</si>
  <si>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</si>
  <si>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</si>
  <si>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</si>
  <si>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</si>
  <si>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</si>
  <si>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</si>
  <si>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</si>
  <si>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</si>
  <si>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</si>
  <si>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</si>
  <si>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</si>
  <si>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</si>
  <si>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</si>
  <si>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</si>
  <si>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</si>
  <si>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</si>
  <si>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</si>
  <si>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</si>
  <si>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</si>
  <si>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</si>
  <si>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</si>
  <si>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</si>
  <si>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</si>
  <si>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</si>
  <si>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</si>
  <si>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</si>
  <si>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</si>
  <si>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</si>
  <si>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</si>
  <si>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</si>
  <si>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</si>
  <si>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</si>
  <si>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</si>
  <si>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</si>
  <si>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</si>
  <si>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</si>
  <si>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</si>
  <si>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</si>
  <si>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</si>
  <si>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</si>
  <si>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</si>
  <si>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</si>
  <si>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</si>
  <si>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</si>
  <si>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</si>
  <si>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</si>
  <si>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</si>
  <si>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</si>
  <si>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</si>
  <si>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</si>
  <si>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</si>
  <si>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</si>
  <si>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</si>
  <si>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</si>
  <si>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</si>
  <si>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</si>
  <si>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</si>
  <si>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</si>
  <si>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r>
      <t xml:space="preserve">14/03/2018.  Se observó memorando número 20171030991481 </t>
    </r>
    <r>
      <rPr>
        <sz val="11"/>
        <rFont val="Arial Narrow"/>
        <family val="2"/>
      </rPr>
      <t>del 11</t>
    </r>
    <r>
      <rPr>
        <sz val="11"/>
        <color indexed="8"/>
        <rFont val="Arial Narrow"/>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</si>
  <si>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t>30/03/2018.  La actividad aún se encuentra dentro de los términos de ejecución</t>
  </si>
  <si>
    <t>30/03/2018.  Se observó relación de las fichas tecnicas de salidas de productos y sevicios, en la que se indican 23 construidas sin socializar. 
Sin embargo, la actividad se encuentra en términos e ejecución.</t>
  </si>
  <si>
    <t>30/03/2018. Se observó la publicación en la Intranet de la caracterización de ciudadanos y grupos de interés vigencia 2018.</t>
  </si>
  <si>
    <t>30/03/2018.  Se observó  Acuerdo N°34 del 11 de Diciembre de 2017 del Consejo Directivo de la Agencia Nacional de Tierras, por medio del cual se adopta la Política de Mejoramiento Contínuo de la ANT, así mismo se observa el documento de la Política que fue presentado, el cual se recomienda revisar las fechas y estructura del formato. Así mismo se recomienda la publicaión en la  Intranet.</t>
  </si>
  <si>
    <t>30/03/2018.  Se observó matriz de estrategias de comunicación, la cual incluye las acciones de comunicación y los meses en las que seran ejecutadas.</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</si>
  <si>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</si>
  <si>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</si>
  <si>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</si>
  <si>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</si>
  <si>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</si>
  <si>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</si>
  <si>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</si>
  <si>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</si>
  <si>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verificó procedimiento COGGI-P-001 Atención y seguimiento a Denuncias de Hechos Asociados a Corrupción, con la actualización de la frecuencia cuatrimestral para ejecutar informes a la ciudadania por parte de la OIGT.
El seguimiento de las acciones y los correspondientes soportes, fueron enviados por la OIGT el 28/02/2018.</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</si>
  <si>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</si>
  <si>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</si>
  <si>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</si>
  <si>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</si>
  <si>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soporte de imágen de la verificación en Aranda.
Consolidado de los casos que han solicitado un reporte de bases de datos.</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</si>
  <si>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</si>
  <si>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</si>
  <si>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</si>
  <si>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</si>
  <si>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</si>
  <si>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</si>
  <si>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</si>
  <si>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</si>
  <si>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</si>
  <si>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</si>
  <si>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</si>
  <si>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</si>
  <si>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evidenció la existencia de las dos actas de las reuniones realizadas a partir de la fecha de inico de la acción correctiva definida. Teniendo en cuenta que el periodo establecido para la s reuniones es semanal, la actividad tiene un cumplimiento de 0.04.</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</si>
  <si>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</si>
  <si>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</si>
  <si>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</si>
  <si>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verificó certificado de asistencia de los abogados Rocío Mendoza Gamez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</si>
  <si>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</si>
  <si>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Narrow"/>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Narrow"/>
        <family val="2"/>
      </rPr>
      <t xml:space="preserve">
</t>
    </r>
    <r>
      <rPr>
        <sz val="11"/>
        <color indexed="8"/>
        <rFont val="Arial Narrow"/>
        <family val="2"/>
      </rPr>
      <t>Por lo anterior, se verificó que la actividad se ejecutó en un 100%, según la acción establecida y la información suministrada por la dependencia.</t>
    </r>
  </si>
  <si>
    <t xml:space="preserve">14/03/2018.   Se verificó reporte denominado "detalle de los procesos judiciales" el cual fue extraido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</si>
  <si>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tecnicas,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</si>
  <si>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</si>
  <si>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</si>
  <si>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Se evidencia reporte realizado por Secretaria General a traves de correo electronico enviado el 19/12/2017, el cual contiene reporte de PQRSD,</t>
  </si>
  <si>
    <t>31/03/2018.  Se evidencia la publicación del documento en pdf que contiene la version 2  del Procedimiento  de PQRSD, el cual contiene: definiciones, generalidades, riesgos y controles asociados, desarrollo del procedimiento, flujograma y normatividad aplicable al proceso.</t>
  </si>
  <si>
    <t>31/03/2018.  Se evidencia comunicación via correo electronico enviado el dia 21/11/2017 en la cual se informa la publicación en ambiente Productivo de la funcionalidad de Categorización.</t>
  </si>
  <si>
    <t>31/03/2018.  Se evidencia comunicación via correo electronico con presentacion digital y listado de usuarios a capacitar. Se evidencia comunicación via correo electronico enviado el dia 21/11/2017 en la cual se informa la publicación en ambiente Productivo de la funcionalidad de Categorización.</t>
  </si>
  <si>
    <t>31/03/2018.  Se evidencia la publicacion correspondiente a la Estrategia de Servicio al Ciudadano de acuerdo a verificacion de la direccion electronica correspondiente.</t>
  </si>
  <si>
    <t>31/03/2018.  Se adjunta correo electrónico con la evidencia de las modificaciones realizadas via ORFEO</t>
  </si>
  <si>
    <t>31/03/2018.  El informe fue publicado en el link 
http://www.agenciadetierras.gov.co/wp-content/uploads/2018/05/Informe-satisfaccion-corte-abril-2018.pdf</t>
  </si>
  <si>
    <t>31/03/2018.  Se evidencia documento pdf el cual contiene los indicadores ANT por parte de la Oficina de Planeacion.</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</si>
  <si>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</si>
  <si>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</si>
  <si>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</si>
  <si>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</si>
  <si>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</si>
  <si>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</si>
  <si>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Narrow"/>
        <family val="2"/>
      </rPr>
      <t>"mejorar la trazabilidad de los documentos y el control del listado maestro de documento</t>
    </r>
    <r>
      <rPr>
        <sz val="11"/>
        <color indexed="8"/>
        <rFont val="Arial Narrow"/>
        <family val="2"/>
      </rPr>
      <t xml:space="preserve">s" y teniendo en cuenta que el alcance del mismo procedimiento es </t>
    </r>
    <r>
      <rPr>
        <i/>
        <sz val="11"/>
        <color indexed="8"/>
        <rFont val="Arial Narrow"/>
        <family val="2"/>
      </rPr>
      <t>"Desde la identificación de la necesidad de elaborar, actualizar o eliminar un documento, hasta su publicación y divulgación a las dependencias y funcionarios involucrados e interesados</t>
    </r>
    <r>
      <rPr>
        <sz val="11"/>
        <color indexed="8"/>
        <rFont val="Arial Narrow"/>
        <family val="2"/>
      </rPr>
      <t>". la no publicación de los documentos vigentes, no contribuye a la trazabilidad de los documentos.</t>
    </r>
  </si>
  <si>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</si>
  <si>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</si>
  <si>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</si>
  <si>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</si>
  <si>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</si>
  <si>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15/08/2018.  Se observó captura de pantalla en el que se crea el rol de Secretario tecnico del Comité de Conciliación a la Jefe de la Oficina Jurídica</t>
  </si>
  <si>
    <t>13/08/2018.  Se observó la ficha del ID 1001354, en la que se encuentra la calificación del riesgo para el proceso judicial.</t>
  </si>
  <si>
    <t>14/08/2018.  Se observaron once (11) actas de comité de conciliación correspondientes a los meses  del primer semestre de 2018, dando cumplimiento a la periodicidad de minimo dos sesiones por mes, durante el tiempo de ejecución definido de la acción (abril - junio).
Para el mes de enero solo se observó un acta de comité de conciliación.</t>
  </si>
  <si>
    <t>Actividad ejecutada con corte al I Trimestre del 2018.</t>
  </si>
  <si>
    <t>30/06/2018.  Se observó documento elaborado del Manual Integrado de Gestión el cual se encuentra pendiente de aprobación por el Comité Institucional de Gestión y Desempeño.</t>
  </si>
  <si>
    <t>30/06/2018.  De acuerdo a las observaciones remitidas por la dependencia, mediante correo electrónico el 31/08/2018 se observó en la carpeta compartida 77 fichas tecnicas elaboradas. Sin embargo confirmando en la Intranet, se encuentran publicadas 62 fichas técnicas.</t>
  </si>
  <si>
    <t>30/06/2018.  Se observó borrador del procedimiento Caracterización de ciudadanos, usuarios o grupos de interes. Sin embargo, de acuerdo a la información suministrada por la Oficina de Planeación, se encuentra pendiente la revisión y aprobación.</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</si>
  <si>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</si>
  <si>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</si>
  <si>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</si>
  <si>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Se observó Resolución 3733 del 23/07/018 por la que se adopta la Guia operativa para la implementación de iniciativas comunitarias. 
Por lo anterior, se dio cierre de la actividad posterior a la fecha programada.</t>
  </si>
  <si>
    <t xml:space="preserve">30/06/2018.  Se observaron 3 fichas tecnicas de indicadores relacionadas (Adjudicación de baldíos PN, Demanda y  Descongestión, las cuales cuentan con datos de algunos meses reportados a Planeación.Sin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reportan,así como la definición de acciones de mejora en caso que se consideren necesarias.
  </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</si>
  <si>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</si>
  <si>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</si>
  <si>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</si>
  <si>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08/08/2018.  Se aportó el acta No. 5 del 29/06/2018, en la cual se evidencia la capacitación en procesos judiciales con pretenciones superiores a los 33,000SMMLV.
Por otra parte, se verificó en el Sistema eKOGUI el cargue de las piezas procesales  que soportan las actuaciones registradas en dicho sistema en los procesos judiciales con pretenciones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</si>
  <si>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</si>
  <si>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</si>
  <si>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</si>
  <si>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</si>
  <si>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</si>
  <si>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</si>
  <si>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</si>
  <si>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</si>
  <si>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</si>
  <si>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</si>
  <si>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</si>
  <si>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</si>
  <si>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</si>
  <si>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17/10/2018.  Se observó memorando 20184000155193 del 19 de septiembre de 2018, en el que la DAT solicita ajustar la descripción de la acción manifestando que fue un error de transripción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</si>
  <si>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</si>
  <si>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</si>
  <si>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</si>
  <si>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</si>
  <si>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</si>
  <si>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</si>
  <si>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</si>
  <si>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</si>
  <si>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</si>
  <si>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</si>
  <si>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</si>
  <si>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</si>
  <si>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</si>
  <si>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r>
      <t>16/10/2018.   La Oficina Jurídica allego el memorando de radicado 20181030159623 del 25/09/2018, en el cual aclara el incumplimiento de las acciones formuladas.  Frente a la acción evaluada, se informó lo siguiente "</t>
    </r>
    <r>
      <rPr>
        <i/>
        <sz val="11"/>
        <color indexed="8"/>
        <rFont val="Arial Narrow"/>
        <family val="2"/>
      </rPr>
      <t>(...)  No obstante, ésta Oficina Jurídica se compromete a incluir en las actas de capacitación que se generen en el segundo semestre de 2018, la obligación de remitir la constancia a la ANDJ</t>
    </r>
    <r>
      <rPr>
        <sz val="11"/>
        <color indexed="8"/>
        <rFont val="Arial Narrow"/>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</si>
  <si>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t>16/10/2018.   La Oficina Jurídica allego el memorando de radicado 20181030159623 del 25/09/2018, en el cual aclara el incumplimiento de las acciones formuladas.  Frente a la acción evaluada, se informó lo siguiente "</t>
    </r>
    <r>
      <rPr>
        <i/>
        <sz val="11"/>
        <rFont val="Arial Narrow"/>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Narrow"/>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</si>
  <si>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</si>
  <si>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</si>
  <si>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</si>
  <si>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Actividad ejecuctada con corte al II Trimestre de 2018.</t>
  </si>
  <si>
    <r>
      <t xml:space="preserve">08/10/2018.  Se observó en el sistema de gestión de la Agencia en el enlace </t>
    </r>
    <r>
      <rPr>
        <sz val="11"/>
        <color indexed="30"/>
        <rFont val="Arial Narrow"/>
        <family val="2"/>
      </rPr>
      <t xml:space="preserve">http://intranet.agenciadetierras.gov.co/index.php/seguridad-juridica-sobre-la-titularidad-de-la-tierra-y-los-territorios/  </t>
    </r>
    <r>
      <rPr>
        <sz val="11"/>
        <rFont val="Arial Narrow"/>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</si>
  <si>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t xml:space="preserve">08/10/2018.  Se observó en el sistema de gestión de la Agencia en el enlace </t>
    </r>
    <r>
      <rPr>
        <sz val="11"/>
        <color indexed="30"/>
        <rFont val="Arial Narrow"/>
        <family val="2"/>
      </rPr>
      <t>http://intranet.agenciadetierras.gov.co/index.php/seguridad-juridica-sobre-la-titularidad-de-la-tierra-y-los-territorios/</t>
    </r>
    <r>
      <rPr>
        <sz val="11"/>
        <color indexed="8"/>
        <rFont val="Arial Narrow"/>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</si>
  <si>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</si>
  <si>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</si>
  <si>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r>
      <t>16/10/2018.  Se observó la publicación en el sistema de gestión de la Agencia de la ficha del indicador "Desempeño del Plan de comunicaciones institucional", con fecha del 31/08/2018, el cual tiene como objetivo "</t>
    </r>
    <r>
      <rPr>
        <i/>
        <sz val="11"/>
        <color indexed="8"/>
        <rFont val="Arial Narrow"/>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Narrow"/>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</si>
  <si>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</si>
  <si>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Narrow"/>
        <family val="2"/>
      </rPr>
      <t>Direccionamiento Estratégico: 0.</t>
    </r>
    <r>
      <rPr>
        <sz val="11"/>
        <color indexed="8"/>
        <rFont val="Arial Narrow"/>
        <family val="2"/>
      </rPr>
      <t xml:space="preserve">
</t>
    </r>
    <r>
      <rPr>
        <b/>
        <sz val="11"/>
        <color indexed="8"/>
        <rFont val="Arial Narrow"/>
        <family val="2"/>
      </rPr>
      <t>Comunicación y Gestión con Grupos de Interés: 2.</t>
    </r>
    <r>
      <rPr>
        <sz val="11"/>
        <color indexed="8"/>
        <rFont val="Arial Narrow"/>
        <family val="2"/>
      </rPr>
      <t xml:space="preserve"> COGGI-FT-001 PLAN ANTICORRUPCIÓN y COGGI-FT-002 POLÍTICAS, ESTRATEGIAS E INDICADORES DE TRANSPARENCIA DEFINIDOS.
</t>
    </r>
    <r>
      <rPr>
        <b/>
        <sz val="11"/>
        <color indexed="8"/>
        <rFont val="Arial Narrow"/>
        <family val="2"/>
      </rPr>
      <t>Inteligencia de la Información: 5.</t>
    </r>
    <r>
      <rPr>
        <sz val="11"/>
        <color indexed="8"/>
        <rFont val="Arial Narrow"/>
        <family val="2"/>
      </rPr>
      <t xml:space="preserve"> INTI-FT-001 ARQUITECTURA DE INFRAESTRUCTURA TECNOLÓGICA, INTI-FT-002 PETIC, INTI-FT-003 ARQUITECTURA DE INFORMACIÓN, INTI-FT-004 ARQUITECTURA DE NEGOCIO y INTI-FT-005 ESQUEMA DE GOBIERNO.
</t>
    </r>
    <r>
      <rPr>
        <b/>
        <sz val="11"/>
        <color indexed="8"/>
        <rFont val="Arial Narrow"/>
        <family val="2"/>
      </rPr>
      <t>Gestión del Modelo de Atención: 3.</t>
    </r>
    <r>
      <rPr>
        <sz val="11"/>
        <color indexed="8"/>
        <rFont val="Arial Narrow"/>
        <family val="2"/>
      </rPr>
      <t xml:space="preserve"> GEMA-FT-001 PQSRDyF VIABILIZADAS, GEMA-FT-002 COMUNICACIONES DE PROGRAMACIÓN DE MUNICIPIOS A LOS ALCALDES y GEMA-FT-003 CIRCULAR INTERNA INFORMANDO MUNICIPIOS PROGRAMADOS.
</t>
    </r>
    <r>
      <rPr>
        <b/>
        <sz val="11"/>
        <color indexed="8"/>
        <rFont val="Arial Narrow"/>
        <family val="2"/>
      </rPr>
      <t>Planificación del Ordenamiento Social de la Propiedad Rural: 5.</t>
    </r>
    <r>
      <rPr>
        <sz val="11"/>
        <color indexed="8"/>
        <rFont val="Arial Narrow"/>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Narrow"/>
        <family val="2"/>
      </rPr>
      <t xml:space="preserve">Seguridad Jurídica sobre la Titularidad de la Tierra y los Territorios: 10. </t>
    </r>
    <r>
      <rPr>
        <sz val="11"/>
        <color indexed="8"/>
        <rFont val="Arial Narrow"/>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Narrow"/>
        <family val="2"/>
      </rPr>
      <t>Acceso a la Propiedad de la Tierra y los Territorios: 13.</t>
    </r>
    <r>
      <rPr>
        <sz val="11"/>
        <color indexed="8"/>
        <rFont val="Arial Narrow"/>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Narrow"/>
        <family val="2"/>
      </rPr>
      <t>Administración de Tierras: 14.</t>
    </r>
    <r>
      <rPr>
        <sz val="11"/>
        <color indexed="8"/>
        <rFont val="Arial Narrow"/>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Narrow"/>
        <family val="2"/>
      </rPr>
      <t>Evaluación del impacto del Ordenamiento Social de la Propiedad Rural: 0.</t>
    </r>
    <r>
      <rPr>
        <sz val="11"/>
        <color indexed="8"/>
        <rFont val="Arial Narrow"/>
        <family val="2"/>
      </rPr>
      <t xml:space="preserve">
</t>
    </r>
    <r>
      <rPr>
        <b/>
        <sz val="11"/>
        <color indexed="8"/>
        <rFont val="Arial Narrow"/>
        <family val="2"/>
      </rPr>
      <t>Gestión de la información: 3.</t>
    </r>
    <r>
      <rPr>
        <sz val="11"/>
        <color indexed="8"/>
        <rFont val="Arial Narrow"/>
        <family val="2"/>
      </rPr>
      <t xml:space="preserve"> GINFO-FT-001 PUBLICACIONES PÁGINA WEB, GINFO-FT-002 REPORTES E INFORMES y GINFO-FT-003 SERVICIOS DE INTERCAMBIO DE INFORMACIÓN.
</t>
    </r>
    <r>
      <rPr>
        <b/>
        <sz val="11"/>
        <color indexed="8"/>
        <rFont val="Arial Narrow"/>
        <family val="2"/>
      </rPr>
      <t>Gestión del Talento Humano: 6.</t>
    </r>
    <r>
      <rPr>
        <sz val="11"/>
        <color indexed="8"/>
        <rFont val="Arial Narrow"/>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Narrow"/>
        <family val="2"/>
      </rPr>
      <t>Apoyo Jurídico: 4.</t>
    </r>
    <r>
      <rPr>
        <sz val="11"/>
        <color indexed="8"/>
        <rFont val="Arial Narrow"/>
        <family val="2"/>
      </rPr>
      <t xml:space="preserve"> APJUR-FT-001 EJECUCIÓN DE COBRO COACTIVO, APJUR-FT-002 VIABILIDAD JURÍDICA (DOCUMENTO). Artículo 13 No. 1 Dto 2363, APJUR-FT-003 CONCEPTOS JURÍDICOS y APJUR-FT-004 DEMANDAS, ARTICULO 13 No. 2 Dto 2363
</t>
    </r>
    <r>
      <rPr>
        <b/>
        <sz val="11"/>
        <color indexed="8"/>
        <rFont val="Arial Narrow"/>
        <family val="2"/>
      </rPr>
      <t>Adquisición de Bienes y Servicios: 7.</t>
    </r>
    <r>
      <rPr>
        <sz val="11"/>
        <color indexed="8"/>
        <rFont val="Arial Narrow"/>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Narrow"/>
        <family val="2"/>
      </rPr>
      <t>Administración de Bienes y Servicios: 3.</t>
    </r>
    <r>
      <rPr>
        <sz val="11"/>
        <color indexed="8"/>
        <rFont val="Arial Narrow"/>
        <family val="2"/>
      </rPr>
      <t xml:space="preserve"> ADMBS-FT-001 BAJA DE BIENES O SERVICIOS, ADMBS-FT-002 INFORME DE PÉRDIDA O FALTANTE DE INVENTARIOS y ADMBS-FT-003 REPORTE DE LA PÉRDIDA O FALTANTE ANTE LA AUTORIDAD DISCIPLINARIA
</t>
    </r>
    <r>
      <rPr>
        <b/>
        <sz val="11"/>
        <color indexed="8"/>
        <rFont val="Arial Narrow"/>
        <family val="2"/>
      </rPr>
      <t>Gestión Financiera: 0.</t>
    </r>
    <r>
      <rPr>
        <sz val="11"/>
        <color indexed="8"/>
        <rFont val="Arial Narrow"/>
        <family val="2"/>
      </rPr>
      <t xml:space="preserve">
</t>
    </r>
    <r>
      <rPr>
        <b/>
        <sz val="11"/>
        <color indexed="8"/>
        <rFont val="Arial Narrow"/>
        <family val="2"/>
      </rPr>
      <t xml:space="preserve">Seguimiento, Evaluación y Mejora: 5. </t>
    </r>
    <r>
      <rPr>
        <sz val="11"/>
        <color indexed="8"/>
        <rFont val="Arial Narrow"/>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</si>
  <si>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</si>
  <si>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</si>
  <si>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</si>
  <si>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</si>
  <si>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r>
      <rPr>
        <b/>
        <sz val="11"/>
        <rFont val="Arial Narrow"/>
        <family val="2"/>
      </rPr>
      <t xml:space="preserve">26/02/2019.  Actividad modificada y ejecutada
</t>
    </r>
    <r>
      <rPr>
        <sz val="11"/>
        <rFont val="Arial Narrow"/>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</si>
  <si>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Narrow"/>
        <family val="2"/>
      </rPr>
      <t>26/02/2019.  Actividad ejecutada con fecha posterior a lo planificado.</t>
    </r>
    <r>
      <rPr>
        <sz val="11"/>
        <rFont val="Arial Narrow"/>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</si>
  <si>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color indexed="8"/>
        <rFont val="Arial Narrow"/>
        <family val="2"/>
      </rPr>
      <t>25/02/2019.  Actividad ejecutada</t>
    </r>
    <r>
      <rPr>
        <sz val="11"/>
        <color indexed="8"/>
        <rFont val="Arial Narrow"/>
        <family val="2"/>
      </rPr>
      <t xml:space="preserve">
Con base a la información suministrada por la oficina Jurídica, mediante memorando 20191030024843 del 26/02/2019 y a los resultados del segumiento realizado por la Oficina de Control interno, el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</si>
  <si>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r>
      <rPr>
        <b/>
        <sz val="11"/>
        <color indexed="8"/>
        <rFont val="Arial Narrow"/>
        <family val="2"/>
      </rPr>
      <t xml:space="preserve">27/02/2019.  Actividad ejecutada
</t>
    </r>
    <r>
      <rPr>
        <sz val="11"/>
        <color indexed="8"/>
        <rFont val="Arial Narrow"/>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tecnicas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</si>
  <si>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r>
      <t xml:space="preserve">27/02/2019.  Actividad ejecutada
</t>
    </r>
    <r>
      <rPr>
        <sz val="11"/>
        <color indexed="8"/>
        <rFont val="Arial Narrow"/>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tecnicas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</si>
  <si>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r>
      <rPr>
        <b/>
        <sz val="11"/>
        <color indexed="8"/>
        <rFont val="Arial Narrow"/>
        <family val="2"/>
      </rPr>
      <t>27/02/2019.  Actividad ejecutada</t>
    </r>
    <r>
      <rPr>
        <sz val="11"/>
        <color indexed="8"/>
        <rFont val="Arial Narrow"/>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</si>
  <si>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t>27/02/2019.  Con base a la información suministrada por Comunicaciones, se cuenta con la ficha tecnica del indicador ""Desempeño del Plan de comunicaciones institucional" la cual cuenta con el reporte de octubre,noviembre y diciembre. Por lo anterior se da cierre a la acción de manera eficaz, toda vez que la acción fue ejecutada con fecha posterior a la programada.</t>
  </si>
  <si>
    <r>
      <rPr>
        <b/>
        <sz val="11"/>
        <color indexed="8"/>
        <rFont val="Arial Narrow"/>
        <family val="2"/>
      </rPr>
      <t>26/02/2019.  Actividad ejecutada</t>
    </r>
    <r>
      <rPr>
        <sz val="11"/>
        <color indexed="8"/>
        <rFont val="Arial Narrow"/>
        <family val="2"/>
      </rPr>
      <t xml:space="preserve">
Con base a la información suministrada por la Oficina de Planeación, se observó matriz de seguimiento no conformes consolidado, en la que se registra para el mes de octubre 74 fichas elabroradas,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</si>
  <si>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r>
      <rPr>
        <b/>
        <sz val="11"/>
        <color indexed="8"/>
        <rFont val="Arial Narrow"/>
        <family val="2"/>
      </rPr>
      <t>26/02/2019.  Actividad ejecutada</t>
    </r>
    <r>
      <rPr>
        <sz val="11"/>
        <color indexed="8"/>
        <rFont val="Arial Narrow"/>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Narrow"/>
        <family val="2"/>
      </rPr>
      <t>Direccionamiento Estratégico</t>
    </r>
    <r>
      <rPr>
        <sz val="11"/>
        <color indexed="8"/>
        <rFont val="Arial Narrow"/>
        <family val="2"/>
      </rPr>
      <t xml:space="preserve">: 3
</t>
    </r>
    <r>
      <rPr>
        <b/>
        <sz val="11"/>
        <color indexed="8"/>
        <rFont val="Arial Narrow"/>
        <family val="2"/>
      </rPr>
      <t xml:space="preserve">Comunicación y Gestión con Grupos de Interés: </t>
    </r>
    <r>
      <rPr>
        <sz val="11"/>
        <color indexed="8"/>
        <rFont val="Arial Narrow"/>
        <family val="2"/>
      </rPr>
      <t xml:space="preserve">3
</t>
    </r>
    <r>
      <rPr>
        <b/>
        <sz val="11"/>
        <color indexed="8"/>
        <rFont val="Arial Narrow"/>
        <family val="2"/>
      </rPr>
      <t>Inteligencia de la Información</t>
    </r>
    <r>
      <rPr>
        <sz val="11"/>
        <color indexed="8"/>
        <rFont val="Arial Narrow"/>
        <family val="2"/>
      </rPr>
      <t xml:space="preserve">: </t>
    </r>
    <r>
      <rPr>
        <b/>
        <sz val="11"/>
        <color indexed="8"/>
        <rFont val="Arial Narrow"/>
        <family val="2"/>
      </rPr>
      <t>5</t>
    </r>
    <r>
      <rPr>
        <sz val="11"/>
        <color indexed="8"/>
        <rFont val="Arial Narrow"/>
        <family val="2"/>
      </rPr>
      <t xml:space="preserve">. 
</t>
    </r>
    <r>
      <rPr>
        <b/>
        <sz val="11"/>
        <color indexed="8"/>
        <rFont val="Arial Narrow"/>
        <family val="2"/>
      </rPr>
      <t>Gestión del Modelo de Atención</t>
    </r>
    <r>
      <rPr>
        <sz val="11"/>
        <color indexed="8"/>
        <rFont val="Arial Narrow"/>
        <family val="2"/>
      </rPr>
      <t xml:space="preserve">: 3. 
</t>
    </r>
    <r>
      <rPr>
        <b/>
        <sz val="11"/>
        <color indexed="8"/>
        <rFont val="Arial Narrow"/>
        <family val="2"/>
      </rPr>
      <t>Planificación del Ordenamiento Social de la Propiedad Rural:</t>
    </r>
    <r>
      <rPr>
        <sz val="11"/>
        <color indexed="8"/>
        <rFont val="Arial Narrow"/>
        <family val="2"/>
      </rPr>
      <t xml:space="preserve"> 5.  
</t>
    </r>
    <r>
      <rPr>
        <b/>
        <sz val="11"/>
        <color indexed="8"/>
        <rFont val="Arial Narrow"/>
        <family val="2"/>
      </rPr>
      <t>Seguridad Jurídica sobre la Titularidad de la Tierra y los Territorios</t>
    </r>
    <r>
      <rPr>
        <sz val="11"/>
        <color indexed="8"/>
        <rFont val="Arial Narrow"/>
        <family val="2"/>
      </rPr>
      <t xml:space="preserve">: 10. 
</t>
    </r>
    <r>
      <rPr>
        <b/>
        <sz val="11"/>
        <color indexed="8"/>
        <rFont val="Arial Narrow"/>
        <family val="2"/>
      </rPr>
      <t>Acceso a la Propiedad de la Tierra y los Territorios</t>
    </r>
    <r>
      <rPr>
        <sz val="11"/>
        <color indexed="8"/>
        <rFont val="Arial Narrow"/>
        <family val="2"/>
      </rPr>
      <t xml:space="preserve">: 14. 
</t>
    </r>
    <r>
      <rPr>
        <b/>
        <sz val="11"/>
        <color indexed="8"/>
        <rFont val="Arial Narrow"/>
        <family val="2"/>
      </rPr>
      <t>Administración de Tierras:</t>
    </r>
    <r>
      <rPr>
        <sz val="11"/>
        <color indexed="8"/>
        <rFont val="Arial Narrow"/>
        <family val="2"/>
      </rPr>
      <t xml:space="preserve"> 15.  
</t>
    </r>
    <r>
      <rPr>
        <b/>
        <sz val="11"/>
        <color indexed="8"/>
        <rFont val="Arial Narrow"/>
        <family val="2"/>
      </rPr>
      <t>Evaluación del impacto del Ordenamiento Social de la Propiedad Rural</t>
    </r>
    <r>
      <rPr>
        <sz val="11"/>
        <color indexed="8"/>
        <rFont val="Arial Narrow"/>
        <family val="2"/>
      </rPr>
      <t xml:space="preserve">: 0.
</t>
    </r>
    <r>
      <rPr>
        <b/>
        <sz val="11"/>
        <color indexed="8"/>
        <rFont val="Arial Narrow"/>
        <family val="2"/>
      </rPr>
      <t>Gestión de la información:</t>
    </r>
    <r>
      <rPr>
        <sz val="11"/>
        <color indexed="8"/>
        <rFont val="Arial Narrow"/>
        <family val="2"/>
      </rPr>
      <t xml:space="preserve"> 3. 
</t>
    </r>
    <r>
      <rPr>
        <b/>
        <sz val="11"/>
        <color indexed="8"/>
        <rFont val="Arial Narrow"/>
        <family val="2"/>
      </rPr>
      <t>Gestión del Talento Humano</t>
    </r>
    <r>
      <rPr>
        <sz val="11"/>
        <color indexed="8"/>
        <rFont val="Arial Narrow"/>
        <family val="2"/>
      </rPr>
      <t xml:space="preserve">: 6. 
</t>
    </r>
    <r>
      <rPr>
        <b/>
        <sz val="11"/>
        <color indexed="8"/>
        <rFont val="Arial Narrow"/>
        <family val="2"/>
      </rPr>
      <t>Apoyo Jurídico</t>
    </r>
    <r>
      <rPr>
        <sz val="11"/>
        <color indexed="8"/>
        <rFont val="Arial Narrow"/>
        <family val="2"/>
      </rPr>
      <t xml:space="preserve">: 4. 
</t>
    </r>
    <r>
      <rPr>
        <b/>
        <sz val="11"/>
        <color indexed="8"/>
        <rFont val="Arial Narrow"/>
        <family val="2"/>
      </rPr>
      <t>Adquisición de Bienes y Servicios:</t>
    </r>
    <r>
      <rPr>
        <sz val="11"/>
        <color indexed="8"/>
        <rFont val="Arial Narrow"/>
        <family val="2"/>
      </rPr>
      <t xml:space="preserve"> 7. 
</t>
    </r>
    <r>
      <rPr>
        <b/>
        <sz val="11"/>
        <color indexed="8"/>
        <rFont val="Arial Narrow"/>
        <family val="2"/>
      </rPr>
      <t>Administración de Bienes y Servicios</t>
    </r>
    <r>
      <rPr>
        <sz val="11"/>
        <color indexed="8"/>
        <rFont val="Arial Narrow"/>
        <family val="2"/>
      </rPr>
      <t xml:space="preserve">: 3
</t>
    </r>
    <r>
      <rPr>
        <b/>
        <sz val="11"/>
        <color indexed="8"/>
        <rFont val="Arial Narrow"/>
        <family val="2"/>
      </rPr>
      <t>Gestión Financiera</t>
    </r>
    <r>
      <rPr>
        <sz val="11"/>
        <color indexed="8"/>
        <rFont val="Arial Narrow"/>
        <family val="2"/>
      </rPr>
      <t xml:space="preserve">: 1.
</t>
    </r>
    <r>
      <rPr>
        <b/>
        <sz val="11"/>
        <color indexed="8"/>
        <rFont val="Arial Narrow"/>
        <family val="2"/>
      </rPr>
      <t>Seguimiento, Evaluación y Mejora</t>
    </r>
    <r>
      <rPr>
        <sz val="11"/>
        <color indexed="8"/>
        <rFont val="Arial Narrow"/>
        <family val="2"/>
      </rPr>
      <t xml:space="preserve">: 6. </t>
    </r>
  </si>
  <si>
    <r>
      <rPr>
        <b/>
        <sz val="11"/>
        <color indexed="8"/>
        <rFont val="Arial Narrow"/>
        <family val="2"/>
      </rPr>
      <t>26/02/2019.  Actividad ejecutada</t>
    </r>
    <r>
      <rPr>
        <sz val="11"/>
        <color indexed="8"/>
        <rFont val="Arial Narrow"/>
        <family val="2"/>
      </rPr>
      <t xml:space="preserve">
Con base a la información suministrada, se observaron los correos electrónicos mediante los cuales se realizaron campañas de socialización de "Política general de seguridad de la informacin, tratamiento y protección de datos personales" y " Lineamientos de seguridad de la información, tratamiento y protección de datos personales". Por lo anterior se da cumplimiento a la acción establecida de realizar dos campañas de sociialización</t>
    </r>
  </si>
  <si>
    <r>
      <rPr>
        <b/>
        <sz val="11"/>
        <color indexed="8"/>
        <rFont val="Arial Narrow"/>
        <family val="2"/>
      </rPr>
      <t xml:space="preserve">26/02/2019.  Actividad ejecutada
</t>
    </r>
    <r>
      <rPr>
        <sz val="11"/>
        <color indexed="8"/>
        <rFont val="Arial Narrow"/>
        <family val="2"/>
      </rPr>
      <t>Con base a la información suministrada por Secretaría General, se observó el segundo informe de implementación de la estrategia de PQRSD con corte a diciembre 2018.</t>
    </r>
  </si>
  <si>
    <r>
      <rPr>
        <b/>
        <sz val="11"/>
        <color indexed="8"/>
        <rFont val="Arial Narrow"/>
        <family val="2"/>
      </rPr>
      <t>26/02/2019.  Actividad ejecutada</t>
    </r>
    <r>
      <rPr>
        <sz val="11"/>
        <color indexed="8"/>
        <rFont val="Arial Narrow"/>
        <family val="2"/>
      </rPr>
      <t xml:space="preserve">
Se observó la elaboración y publicación del Instructivo ADQBS-I-003 Lineamientos para la formulación de la ficha tecnica del proceso de bienes y servicios del la Agencia Nacional de Tierras </t>
    </r>
  </si>
  <si>
    <r>
      <t xml:space="preserve">26/02/2019.  Actividad ejecutada
</t>
    </r>
    <r>
      <rPr>
        <sz val="11"/>
        <color indexed="8"/>
        <rFont val="Arial Narrow"/>
        <family val="2"/>
      </rPr>
      <t>Se observó correo electrónico del 23/10/2018 de Secretaría General, en el que se presenta la razón por la que se solicitó la eliminación del riesgo de Adquisición de bienes y servicios.</t>
    </r>
    <r>
      <rPr>
        <b/>
        <sz val="11"/>
        <color indexed="8"/>
        <rFont val="Arial Narrow"/>
        <family val="2"/>
      </rPr>
      <t xml:space="preserve">
</t>
    </r>
  </si>
  <si>
    <t>Actividad ejecutada con corte al I Trimestre del 2018</t>
  </si>
  <si>
    <t>Actividad ejecutada con corte al III Trimestre del 2018.</t>
  </si>
  <si>
    <r>
      <rPr>
        <b/>
        <sz val="11"/>
        <rFont val="Arial Narrow"/>
        <family val="2"/>
      </rPr>
      <t>26/02/2019.   Actividad modificada e incumplida</t>
    </r>
    <r>
      <rPr>
        <sz val="11"/>
        <rFont val="Arial Narrow"/>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</si>
  <si>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color indexed="8"/>
        <rFont val="Arial Narrow"/>
        <family val="2"/>
      </rPr>
      <t>22/02/2019.   Actividad incumplida</t>
    </r>
    <r>
      <rPr>
        <sz val="11"/>
        <color indexed="8"/>
        <rFont val="Arial Narrow"/>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</si>
  <si>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Narrow"/>
        <family val="2"/>
      </rPr>
      <t>26/02/2019.   Actividad incumplida</t>
    </r>
    <r>
      <rPr>
        <sz val="11"/>
        <color indexed="8"/>
        <rFont val="Arial Narrow"/>
        <family val="2"/>
      </rPr>
      <t xml:space="preserve">
Con base a la información suministrada por la Secretaríia General, esta acción no fue ejecutada.</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</si>
  <si>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</si>
  <si>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</si>
  <si>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</si>
  <si>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rPr>
        <b/>
        <sz val="11"/>
        <color indexed="8"/>
        <rFont val="Arial Narrow"/>
        <family val="2"/>
      </rPr>
      <t>25/02/2019.   Actividad incumplida</t>
    </r>
    <r>
      <rPr>
        <sz val="11"/>
        <color indexed="8"/>
        <rFont val="Arial Narrow"/>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</si>
  <si>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Narrow"/>
        <family val="2"/>
      </rPr>
      <t>25/02/2019.   Actividad incumplida</t>
    </r>
    <r>
      <rPr>
        <sz val="11"/>
        <color indexed="8"/>
        <rFont val="Arial Narrow"/>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</si>
  <si>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</si>
  <si>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Narrow"/>
        <family val="2"/>
      </rPr>
      <t>25/02/2019.   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soprte suministrado que de los 370 procesos registrados únicamente 25 cuentan con la provisión contable registrada. La acción evaluada presentó incumplimiento en los tiempos establecidos para su cierre (30/05/2018).</t>
    </r>
  </si>
  <si>
    <r>
      <rPr>
        <b/>
        <sz val="11"/>
        <color indexed="8"/>
        <rFont val="Arial Narrow"/>
        <family val="2"/>
      </rPr>
      <t>25/02/2019.   Actividad incumplida</t>
    </r>
    <r>
      <rPr>
        <sz val="11"/>
        <color indexed="8"/>
        <rFont val="Arial Narrow"/>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</si>
  <si>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Narrow"/>
        <family val="2"/>
      </rPr>
      <t>25/02/2019.   Actividad incumplida</t>
    </r>
    <r>
      <rPr>
        <sz val="11"/>
        <color indexed="8"/>
        <rFont val="Arial Narrow"/>
        <family val="2"/>
      </rPr>
      <t xml:space="preserve">
Con base a la información suministrada mediante correo electrónico 25/02/2019, se observaron algunos soportes de las actividades realizadas para creación y organización de expedientes. No obstabte,  la Oficina de Control Interno no realiza el cierre de la misma, toda vez, que se evidenció reincidencia de la desviación asociada a la acción evaluada. Cabe anotar, que la acción evaluada presentó incumplimiento en los tiempos establecidos para su cierre (30/06/2018).</t>
    </r>
  </si>
  <si>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</si>
  <si>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</si>
  <si>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</si>
  <si>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</si>
  <si>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acción".Por lo anterior, para el presente seguimiento la Oficina de Planeación no remitió los soportes correspondientes al cumplimiento de la acción.
</t>
  </si>
  <si>
    <r>
      <rPr>
        <b/>
        <sz val="11"/>
        <color indexed="8"/>
        <rFont val="Arial Narrow"/>
        <family val="2"/>
      </rPr>
      <t>25/04/2019.  Actividad incumplida</t>
    </r>
    <r>
      <rPr>
        <sz val="11"/>
        <color indexed="8"/>
        <rFont val="Arial Narrow"/>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solicitides de emisión de viabilidades jurídicas. Por lo anterior, la actividad presentó incumplimiento.</t>
    </r>
  </si>
  <si>
    <r>
      <rPr>
        <b/>
        <sz val="11"/>
        <color indexed="8"/>
        <rFont val="Arial Narrow"/>
        <family val="2"/>
      </rPr>
      <t>29/04/2019.  Actividad incumplida</t>
    </r>
    <r>
      <rPr>
        <sz val="11"/>
        <color indexed="8"/>
        <rFont val="Arial Narrow"/>
        <family val="2"/>
      </rPr>
      <t xml:space="preserve">
La dependencia no presentó avances de esta actividad</t>
    </r>
  </si>
  <si>
    <r>
      <rPr>
        <b/>
        <sz val="11"/>
        <color indexed="8"/>
        <rFont val="Arial Narrow"/>
        <family val="2"/>
      </rPr>
      <t xml:space="preserve">25/04/2019.  Actividad incumplida
</t>
    </r>
    <r>
      <rPr>
        <sz val="11"/>
        <color indexed="8"/>
        <rFont val="Arial Narrow"/>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</si>
  <si>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t xml:space="preserve">25/04/2019.  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(15/06/2018).</t>
    </r>
  </si>
  <si>
    <r>
      <t xml:space="preserve">25/04/2019.  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(30/04/2018).</t>
    </r>
  </si>
  <si>
    <r>
      <t xml:space="preserve">25/04/2019.  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(30/06/2018).</t>
    </r>
  </si>
  <si>
    <r>
      <rPr>
        <b/>
        <sz val="11"/>
        <color indexed="8"/>
        <rFont val="Arial Narrow"/>
        <family val="2"/>
      </rPr>
      <t xml:space="preserve">25/04/2019.  Actividad incumplida
</t>
    </r>
    <r>
      <rPr>
        <sz val="11"/>
        <color indexed="8"/>
        <rFont val="Arial Narrow"/>
        <family val="2"/>
      </rPr>
      <t>Con base al seguimiento reportado por la dependencia se observó que la dependencia ha realizado gestión en la elaboración y cargue de las fichas tecnicas.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</si>
  <si>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Narrow"/>
        <family val="2"/>
      </rPr>
      <t xml:space="preserve">25/04/2019.  Actividad incumplida
</t>
    </r>
    <r>
      <rPr>
        <sz val="11"/>
        <color indexed="8"/>
        <rFont val="Arial Narrow"/>
        <family val="2"/>
      </rPr>
      <t>Con base al seguimiento reportado por la dependencia se observó que la dependencia ha realizado gestión en la verificación de las fichas tecnicas.  Sin embargo, atendiendo la acción establecida, esta se mantiene abierta y queda sujeta a la verificación de la efectividad la cual será realizada mediante los ejercicios de seguimiento por parte de la Oficina de Control Interno</t>
    </r>
  </si>
  <si>
    <r>
      <t xml:space="preserve">25/04/2019.  Actividad incumplida
</t>
    </r>
    <r>
      <rPr>
        <sz val="11"/>
        <color indexed="8"/>
        <rFont val="Arial Narrow"/>
        <family val="2"/>
      </rPr>
      <t>Con base a la informacón reportada por la Dependencia, esta ha realizado actividades encaminadas al cumplimiento de la actividad. Si embargo la acción presenta incumplimiento, debido a que los soportes allegados no responden a las actividades de seguimiento semanalesy generaciòn de reportes, tal como dicha acciòn fue establecida</t>
    </r>
  </si>
  <si>
    <t>Actividad ejecutada con corte al IV Trimestre del 2018.</t>
  </si>
  <si>
    <r>
      <rPr>
        <b/>
        <sz val="11"/>
        <color indexed="8"/>
        <rFont val="Arial Narrow"/>
        <family val="2"/>
      </rPr>
      <t>25/07/2019.  Actividad cumplida</t>
    </r>
    <r>
      <rPr>
        <sz val="11"/>
        <color indexed="8"/>
        <rFont val="Arial Narrow"/>
        <family val="2"/>
      </rPr>
      <t xml:space="preserve">                              Se observó de acuerdo a los soportes allegados por la dependencia, el reporte del sistema eKogui En el que se observa el registro de la provisión contable.</t>
    </r>
  </si>
  <si>
    <r>
      <rPr>
        <b/>
        <sz val="11"/>
        <color indexed="8"/>
        <rFont val="Arial Narrow"/>
        <family val="2"/>
      </rPr>
      <t>25/07/2019.  Actividad cumplida</t>
    </r>
    <r>
      <rPr>
        <sz val="11"/>
        <color indexed="8"/>
        <rFont val="Arial Narrow"/>
        <family val="2"/>
      </rPr>
      <t xml:space="preserve">                             Con base en los soportes allegados por la dependencia, se observó reporte del sistema eKogui En el que se observa el registro de la calificación del riesgo.</t>
    </r>
  </si>
  <si>
    <r>
      <rPr>
        <b/>
        <sz val="11"/>
        <color indexed="8"/>
        <rFont val="Arial Narrow"/>
        <family val="2"/>
      </rPr>
      <t>25/07/2019.  Actividad cumplida</t>
    </r>
    <r>
      <rPr>
        <sz val="11"/>
        <color indexed="8"/>
        <rFont val="Arial Narrow"/>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</si>
  <si>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Narrow"/>
        <family val="2"/>
      </rPr>
      <t xml:space="preserve">25/07/2019.  Actividad cumplida                                 </t>
    </r>
    <r>
      <rPr>
        <sz val="11"/>
        <color indexed="8"/>
        <rFont val="Arial Narrow"/>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</si>
  <si>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t>Observaciones a los avances de gestión y/o cumplimiento reportados
Oficina de Control Interno
II Trimestre 2019</t>
  </si>
  <si>
    <t>Reporte de la gestión y/o cumplimiento de las acciones de mejora continua 
Dependencia Responsable de Ejecución
II Trimestre 2019</t>
  </si>
  <si>
    <r>
      <rPr>
        <b/>
        <sz val="11"/>
        <rFont val="Arial Narrow"/>
        <family val="2"/>
      </rPr>
      <t xml:space="preserve">23/07/2019.  Actividad incumplida </t>
    </r>
    <r>
      <rPr>
        <sz val="11"/>
        <rFont val="Arial Narrow"/>
        <family val="2"/>
      </rPr>
      <t xml:space="preserve">                            La dependencia no reporta avances</t>
    </r>
  </si>
  <si>
    <r>
      <rPr>
        <b/>
        <sz val="11"/>
        <color indexed="8"/>
        <rFont val="Arial Narrow"/>
        <family val="2"/>
      </rPr>
      <t>23/07/2019.  Actividad incumplida.</t>
    </r>
    <r>
      <rPr>
        <sz val="11"/>
        <color indexed="8"/>
        <rFont val="Arial Narrow"/>
        <family val="2"/>
      </rPr>
      <t xml:space="preserve"> De acuerdo al avance reportado por la dependencia y a los soportes allegados, se observó que la actividad continua incumplida toda vez que el contrato de mantenimiento no ha sido suscrito.</t>
    </r>
  </si>
  <si>
    <r>
      <rPr>
        <b/>
        <sz val="11"/>
        <color indexed="8"/>
        <rFont val="Arial Narrow"/>
        <family val="2"/>
      </rPr>
      <t xml:space="preserve">23/07/2019.  Actividad incumplida. </t>
    </r>
    <r>
      <rPr>
        <sz val="11"/>
        <color indexed="8"/>
        <rFont val="Arial Narrow"/>
        <family val="2"/>
      </rPr>
      <t>De acuerdo al avance reportado por la dependencia y a los soportes allegados, se observó que la actividad continua incumplida toda vez que el contrato de mantenimiento no ha sido suscrito.</t>
    </r>
  </si>
  <si>
    <r>
      <rPr>
        <b/>
        <sz val="11"/>
        <color indexed="8"/>
        <rFont val="Arial Narrow"/>
        <family val="2"/>
      </rPr>
      <t xml:space="preserve">23/07/2019.  Actividad incumplida  </t>
    </r>
    <r>
      <rPr>
        <sz val="11"/>
        <color indexed="8"/>
        <rFont val="Arial Narrow"/>
        <family val="2"/>
      </rPr>
      <t xml:space="preserve">                        Con base en el reporte del sistema eKogui allegado por la Oficina Juridica, se observó el registro de  22 conciliaciones, de los cuales, 15 se encuentran en etapa de solicitud, 3 en otras etapas y a las 4 restantes no registran información, por lo cual no se cumple con el 100% de la actividad.</t>
    </r>
  </si>
  <si>
    <r>
      <rPr>
        <b/>
        <sz val="11"/>
        <color indexed="8"/>
        <rFont val="Arial Narrow"/>
        <family val="2"/>
      </rPr>
      <t>25/07/2019.  Actividad incumplida</t>
    </r>
    <r>
      <rPr>
        <sz val="11"/>
        <color indexed="8"/>
        <rFont val="Arial Narrow"/>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</si>
  <si>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indexed="8"/>
        <rFont val="Arial Narrow"/>
        <family val="2"/>
      </rPr>
      <t xml:space="preserve">25/07/2019.  Actividad incumplida                            </t>
    </r>
    <r>
      <rPr>
        <sz val="11"/>
        <color indexed="8"/>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</si>
  <si>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25/07/2019.  Actividad incumplida
</t>
    </r>
    <r>
      <rPr>
        <sz val="11"/>
        <color indexed="8"/>
        <rFont val="Arial Narrow"/>
        <family val="2"/>
      </rPr>
      <t>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t>
    </r>
  </si>
  <si>
    <r>
      <t xml:space="preserve">25/07/2019.  Actividad incumplida
</t>
    </r>
    <r>
      <rPr>
        <sz val="11"/>
        <color indexed="8"/>
        <rFont val="Arial Narrow"/>
        <family val="2"/>
      </rPr>
      <t>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t>
    </r>
  </si>
  <si>
    <r>
      <t xml:space="preserve">25/07/2019.  Actividad incumplida
</t>
    </r>
    <r>
      <rPr>
        <sz val="11"/>
        <color indexed="8"/>
        <rFont val="Arial Narrow"/>
        <family val="2"/>
      </rPr>
      <t>Con base a la informacón reportada por la Oficina Juridica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</si>
  <si>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indexed="8"/>
        <rFont val="Arial Narrow"/>
        <family val="2"/>
      </rPr>
      <t>23/07/2019.  Actividad incumplida.</t>
    </r>
    <r>
      <rPr>
        <sz val="11"/>
        <color indexed="8"/>
        <rFont val="Arial Narrow"/>
        <family val="2"/>
      </rPr>
      <t xml:space="preserve"> Con base en los avances presentados por la dependencia, Se observo que esta se mantiene incumplida, toda vez que la solicitud de modificación al mapa de riesgos no ha sido efectiva. </t>
    </r>
  </si>
  <si>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</si>
  <si>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</si>
  <si>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</si>
  <si>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</si>
  <si>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</si>
  <si>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</si>
  <si>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r>
      <t xml:space="preserve">31/10/2019.  Actividad incumplida
</t>
    </r>
    <r>
      <rPr>
        <sz val="11"/>
        <color theme="1"/>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</si>
  <si>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Narrow"/>
        <family val="2"/>
      </rPr>
      <t>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t>
    </r>
  </si>
  <si>
    <r>
      <t xml:space="preserve">31/10/2019.  Actividad incumplida
</t>
    </r>
    <r>
      <rPr>
        <sz val="11"/>
        <color theme="1"/>
        <rFont val="Arial Narrow"/>
        <family val="2"/>
      </rPr>
      <t>Con base a la informacón reportada por la Oficina Juridica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</si>
  <si>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t xml:space="preserve">31/10/2019.  Actividad Incumplida
</t>
    </r>
    <r>
      <rPr>
        <sz val="11"/>
        <color theme="1"/>
        <rFont val="Arial Narrow"/>
        <family val="2"/>
      </rPr>
      <t>Se reitera la necesidad de adelantar la acciones que conlleven al cierre inmediato de la actividad formulada. Se sugiere disponer de las evidencias correspondientes.</t>
    </r>
  </si>
  <si>
    <r>
      <t xml:space="preserve">31/10/2019.  Actividad incumplida
</t>
    </r>
    <r>
      <rPr>
        <sz val="11"/>
        <color theme="1"/>
        <rFont val="Arial Narrow"/>
        <family val="2"/>
      </rPr>
      <t>Se obserrvó avance de algunas acciones pero no se termina la acción.</t>
    </r>
  </si>
  <si>
    <r>
      <t xml:space="preserve">31/10/2019.  Actividad Incumplida   
</t>
    </r>
    <r>
      <rPr>
        <sz val="11"/>
        <rFont val="Arial Narrow"/>
        <family val="2"/>
      </rPr>
      <t xml:space="preserve">Se obserrvó avance de algunas acciones pero no se termina la acción.
</t>
    </r>
    <r>
      <rPr>
        <b/>
        <sz val="11"/>
        <rFont val="Arial Narrow"/>
        <family val="2"/>
      </rPr>
      <t xml:space="preserve"> </t>
    </r>
  </si>
  <si>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</si>
  <si>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</si>
  <si>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</si>
  <si>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r>
      <rPr>
        <b/>
        <sz val="11"/>
        <color indexed="8"/>
        <rFont val="Arial Narrow"/>
        <family val="2"/>
      </rPr>
      <t xml:space="preserve">30/12/2019.  Actividad incumplida. </t>
    </r>
    <r>
      <rPr>
        <sz val="11"/>
        <color indexed="8"/>
        <rFont val="Arial Narrow"/>
        <family val="2"/>
      </rPr>
      <t>De acuerdo al avance reportado por la dependencia y a los soportes allegados, se observó que la actividad continua incumplida toda vez que el contrato de mantenimiento no ha sido suscrito.</t>
    </r>
  </si>
  <si>
    <t xml:space="preserve">30/11/2019.  No se ha realizado aún la suscripción del contrato, por lo que no se cuenta con el cronograma de mantenimientos que permitan dar cierre a la acción. </t>
  </si>
  <si>
    <r>
      <t xml:space="preserve">30/12/2019.  Actividad incumplida.  </t>
    </r>
    <r>
      <rPr>
        <sz val="11"/>
        <color theme="1"/>
        <rFont val="Arial Narrow"/>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</si>
  <si>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Narrow"/>
        <family val="2"/>
      </rPr>
      <t xml:space="preserve"> Se reitera la necesidad de adelantar la acciones que conlleven al cierre inmediato de la actividad formulada. Se sugiere disponer de las evidencias correspondientes</t>
    </r>
  </si>
  <si>
    <r>
      <rPr>
        <b/>
        <sz val="11"/>
        <rFont val="Arial Narrow"/>
        <family val="2"/>
      </rPr>
      <t xml:space="preserve">30/12/2019.  Actividad incumplida </t>
    </r>
    <r>
      <rPr>
        <sz val="11"/>
        <rFont val="Arial Narrow"/>
        <family val="2"/>
      </rPr>
      <t xml:space="preserve">                            La dependencia no reporta avances.  Adelantar la acciones que conlleven al cierre inmediato de la actividad formulada. Se sugiere disponer de las evidencias correspondientes</t>
    </r>
  </si>
  <si>
    <r>
      <rPr>
        <b/>
        <sz val="11"/>
        <color indexed="8"/>
        <rFont val="Arial Narrow"/>
        <family val="2"/>
      </rPr>
      <t>30/12/2019.  Actividad incumplida.</t>
    </r>
    <r>
      <rPr>
        <sz val="11"/>
        <color indexed="8"/>
        <rFont val="Arial Narrow"/>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</si>
  <si>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</si>
  <si>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</si>
  <si>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</si>
  <si>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</si>
  <si>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Narrow"/>
        <family val="2"/>
      </rPr>
      <t>Informes entregados: Primer informe</t>
    </r>
    <r>
      <rPr>
        <sz val="11"/>
        <rFont val="Arial Narrow"/>
        <family val="2"/>
      </rPr>
      <t xml:space="preserve"> 28/06/2017 cronograma de actividades, </t>
    </r>
    <r>
      <rPr>
        <b/>
        <sz val="11"/>
        <rFont val="Arial Narrow"/>
        <family val="2"/>
      </rPr>
      <t xml:space="preserve">Segundo Informe </t>
    </r>
    <r>
      <rPr>
        <sz val="11"/>
        <rFont val="Arial Narrow"/>
        <family val="2"/>
      </rPr>
      <t xml:space="preserve"> 28/06/2017 estrategia integral de comunicaciones, </t>
    </r>
    <r>
      <rPr>
        <b/>
        <sz val="11"/>
        <rFont val="Arial Narrow"/>
        <family val="2"/>
      </rPr>
      <t xml:space="preserve">Tercer Informe </t>
    </r>
    <r>
      <rPr>
        <sz val="11"/>
        <rFont val="Arial Narrow"/>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Narrow"/>
        <family val="2"/>
      </rPr>
      <t xml:space="preserve">Cuarto Informe </t>
    </r>
    <r>
      <rPr>
        <sz val="11"/>
        <rFont val="Arial Narrow"/>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</si>
  <si>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t>Reporte de la gestión y/o cumplimiento de las acciones de mejora continua 
Dependencia Responsable de Ejecución
II Trimestre 2020</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</si>
  <si>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</si>
  <si>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</si>
  <si>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r>
      <rPr>
        <b/>
        <sz val="11"/>
        <color theme="1"/>
        <rFont val="Arial Narrow"/>
        <family val="2"/>
      </rPr>
      <t xml:space="preserve">27/07/2020.  Actividad Incumplida.  </t>
    </r>
    <r>
      <rPr>
        <sz val="11"/>
        <color theme="1"/>
        <rFont val="Arial Narrow"/>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Narrow"/>
        <family val="2"/>
      </rPr>
      <t xml:space="preserve">
23/07/2020.</t>
    </r>
    <r>
      <rPr>
        <sz val="11"/>
        <color theme="1"/>
        <rFont val="Arial Narrow"/>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</si>
  <si>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Narrow"/>
        <family val="2"/>
      </rPr>
      <t xml:space="preserve">27/07/2020. Solicitud de Eventualidad.  </t>
    </r>
    <r>
      <rPr>
        <sz val="11"/>
        <color theme="1"/>
        <rFont val="Arial Narrow"/>
        <family val="2"/>
      </rPr>
      <t xml:space="preserve">La Oficina Jurídica en el periodo de observaciones allegó, mediante correo electrónico del 24/07/2020, memorando 20201030153113 en el cual solicitan la modificación de la acción de mejora.
</t>
    </r>
    <r>
      <rPr>
        <b/>
        <sz val="11"/>
        <color theme="1"/>
        <rFont val="Arial Narrow"/>
        <family val="2"/>
      </rPr>
      <t xml:space="preserve">23/07/2020. </t>
    </r>
    <r>
      <rPr>
        <sz val="11"/>
        <color theme="1"/>
        <rFont val="Arial Narrow"/>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</si>
  <si>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Narrow"/>
        <family val="2"/>
      </rPr>
      <t xml:space="preserve">23/07/2020. </t>
    </r>
    <r>
      <rPr>
        <sz val="11"/>
        <color theme="1"/>
        <rFont val="Arial Narrow"/>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</si>
  <si>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color theme="1"/>
        <rFont val="Arial Narrow"/>
        <family val="2"/>
      </rPr>
      <t xml:space="preserve">23/07/2020. </t>
    </r>
    <r>
      <rPr>
        <sz val="11"/>
        <color theme="1"/>
        <rFont val="Arial Narrow"/>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</si>
  <si>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theme="1"/>
        <rFont val="Arial Narrow"/>
        <family val="2"/>
      </rPr>
      <t xml:space="preserve">23/07/2020.  </t>
    </r>
    <r>
      <rPr>
        <sz val="11"/>
        <color theme="1"/>
        <rFont val="Arial Narrow"/>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</si>
  <si>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theme="1"/>
        <rFont val="Arial Narrow"/>
        <family val="2"/>
      </rPr>
      <t xml:space="preserve">23/07/2020.  </t>
    </r>
    <r>
      <rPr>
        <sz val="11"/>
        <color theme="1"/>
        <rFont val="Arial Narrow"/>
        <family val="2"/>
      </rPr>
      <t>Se suministró correo electrónico del 01/07/2020, a través del cual el encargado del archivo de la Oficina jurídica informó que, "</t>
    </r>
    <r>
      <rPr>
        <i/>
        <sz val="11"/>
        <color theme="1"/>
        <rFont val="Arial Narrow"/>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Narrow"/>
        <family val="2"/>
      </rPr>
      <t>.
La efectividad de la acción de mejora se realizará en el marco del informe de seguimiento a la actividad litigiosa de la Agencia.</t>
    </r>
  </si>
  <si>
    <t>Reporte de la gestión y/o cumplimiento de las acciones de mejora continua 
Dependencia Responsable de Ejecución
III Trimestre 2020</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</si>
  <si>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</si>
  <si>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</si>
  <si>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</si>
  <si>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r>
      <rPr>
        <b/>
        <sz val="11"/>
        <color theme="1"/>
        <rFont val="Arial Narrow"/>
        <family val="2"/>
      </rPr>
      <t xml:space="preserve">28/10/2020. </t>
    </r>
    <r>
      <rPr>
        <sz val="11"/>
        <color theme="1"/>
        <rFont val="Arial Narrow"/>
        <family val="2"/>
      </rPr>
      <t xml:space="preserve"> Se observa cumplida la accion propuesta </t>
    </r>
  </si>
  <si>
    <r>
      <rPr>
        <b/>
        <sz val="11"/>
        <color theme="1"/>
        <rFont val="Arial Narrow"/>
        <family val="2"/>
      </rPr>
      <t xml:space="preserve">28/10/2020.  </t>
    </r>
    <r>
      <rPr>
        <sz val="11"/>
        <color theme="1"/>
        <rFont val="Arial Narrow"/>
        <family val="2"/>
      </rPr>
      <t>Esta accion fue modificada con autorizacion del comité institucional de control interno, luego de lo cual la accion quedo en reuniones quincenales, se encuentra en terminos y con ejecucion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</si>
  <si>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t>Por ser un servicio adquirido, no se realizó cronograma de mantenimiento, los equipos fueron entregados a la empresa de calibración y mantenimiento y así mismo fueron entregados por la misma después de tres días; tiempo requerido para realizar el servicio.</t>
  </si>
  <si>
    <r>
      <rPr>
        <b/>
        <sz val="11"/>
        <color theme="1"/>
        <rFont val="Arial Narrow"/>
        <family val="2"/>
      </rPr>
      <t xml:space="preserve">28/10/2020.  </t>
    </r>
    <r>
      <rPr>
        <sz val="11"/>
        <color theme="1"/>
        <rFont val="Arial Narrow"/>
        <family val="2"/>
      </rPr>
      <t xml:space="preserve">El incumplimiento de la accion, no corresponde a la prevision que se pretende a traves de la accion de mejora </t>
    </r>
  </si>
  <si>
    <r>
      <rPr>
        <b/>
        <sz val="11"/>
        <color theme="1"/>
        <rFont val="Arial Narrow"/>
        <family val="2"/>
      </rPr>
      <t xml:space="preserve">28/10/2020. </t>
    </r>
    <r>
      <rPr>
        <sz val="11"/>
        <color theme="1"/>
        <rFont val="Arial Narrow"/>
        <family val="2"/>
      </rPr>
      <t xml:space="preserve"> Se evidencia avance aunque aun faltan piezas pocesales.</t>
    </r>
  </si>
  <si>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</si>
  <si>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</si>
  <si>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r>
      <rPr>
        <b/>
        <sz val="11"/>
        <rFont val="Arial Narrow"/>
        <family val="2"/>
      </rPr>
      <t xml:space="preserve">28/10/2020.  </t>
    </r>
    <r>
      <rPr>
        <sz val="11"/>
        <rFont val="Arial Narrow"/>
        <family val="2"/>
      </rPr>
      <t>Se evidencia cumplimiento de la accion prevista</t>
    </r>
  </si>
  <si>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</si>
  <si>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tecnologico como de gestión documental. </t>
  </si>
  <si>
    <t>Se realiza la solicitud de acompañamiento y revisión a la Oficina de Planeación, se proyecta mesa de trabajo para el mes de octubre.</t>
  </si>
  <si>
    <t xml:space="preserve">El equipo de Gestión Documental se reunió el día 10 de agosto Coordinardora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</si>
  <si>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</si>
  <si>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Teniendo en cuenta las observaciones planteadas por la oficina de control interno, en las proximas visitas a las dependencias se generaran compromisos y no se realizarán modificaciones al formato de acta.</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</si>
  <si>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</si>
  <si>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Documento con la guia y estructuración del repositorio ya esta creado. Actividad al 100%</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</si>
  <si>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</si>
  <si>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</si>
  <si>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Activiadad al 100%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</si>
  <si>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</si>
  <si>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</si>
  <si>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Durante el año en vigencia se ha diligenciado en la plataforma, la información Cualitativa y Cuantitativa, asó como los soprtes respectivos a nivel departamental y municipal para cada mes de reporte conforme a la periodicidad de los indicadores respectivos</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</si>
  <si>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</si>
  <si>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</si>
  <si>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</si>
  <si>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 Bajo memorando No.20204100151333 de fecha 23 de julio de 2020 , la Subdirección de Acceso a Tirras en Zonas Focalizdas , Solicito ante la Oficina Juridica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recibdo respuesta. "</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</si>
  <si>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recibio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requermientos por parte de la Subdirección de Zonas Focalizadas, se anexa correo electronico del 2 de septiembre de 2020 como soporte PMI donde se remite plan de trabajo , Requerimientos y soportes de actividades realizadas y correo electrónico con listado de requerimiento del día 3 de septiembre de 2020 . Elaboración del Plan de trabajo "</t>
  </si>
  <si>
    <r>
      <rPr>
        <b/>
        <sz val="11"/>
        <color theme="1"/>
        <rFont val="Arial Narrow"/>
        <family val="2"/>
      </rPr>
      <t xml:space="preserve">28/10/2020. </t>
    </r>
    <r>
      <rPr>
        <sz val="11"/>
        <color theme="1"/>
        <rFont val="Arial Narrow"/>
        <family val="2"/>
      </rPr>
      <t xml:space="preserve"> En términos.</t>
    </r>
  </si>
  <si>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</si>
  <si>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</si>
  <si>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</si>
  <si>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</si>
  <si>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</si>
  <si>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</si>
  <si>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</si>
  <si>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Reporte de la gestión y/o cumplimiento de las acciones de mejora continua 
Dependencia Responsable de Ejecución
IV Trimestre 2020</t>
  </si>
  <si>
    <r>
      <rPr>
        <b/>
        <sz val="11"/>
        <color theme="1"/>
        <rFont val="Arial Narrow"/>
        <family val="2"/>
      </rPr>
      <t>29/01/2021.</t>
    </r>
    <r>
      <rPr>
        <sz val="11"/>
        <color theme="1"/>
        <rFont val="Arial Narrow"/>
        <family val="2"/>
      </rPr>
      <t xml:space="preserve">  La Oficina Jurídica allegó correo electrónico 25/01/2021, sin embargo, este no contenia avances de gestión y evidencias relacionadas con la acción.  No obstante, a partir de la comunicación telefonica sostenida el 29/01/2021 con el enlace establecido, se allegó mediante correo eletrónico 10 actas, las cuales dado a la premura del tiempo en que fueron suministradas, seran objeto de valoración en la próxima evaluación a realizarse en abril del 2021. </t>
    </r>
  </si>
  <si>
    <t>Actividad ejecutada con corte al III Trimestre del 2020.</t>
  </si>
  <si>
    <r>
      <rPr>
        <b/>
        <sz val="11"/>
        <color theme="1"/>
        <rFont val="Arial Narrow"/>
        <family val="2"/>
      </rPr>
      <t xml:space="preserve">19/01/2021. </t>
    </r>
    <r>
      <rPr>
        <sz val="11"/>
        <color theme="1"/>
        <rFont val="Arial Narrow"/>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</si>
  <si>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</si>
  <si>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</si>
  <si>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r>
      <rPr>
        <b/>
        <sz val="11"/>
        <color theme="1"/>
        <rFont val="Arial Narrow"/>
        <family val="2"/>
      </rPr>
      <t xml:space="preserve">29/01/2021. </t>
    </r>
    <r>
      <rPr>
        <sz val="11"/>
        <color theme="1"/>
        <rFont val="Arial Narrow"/>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</si>
  <si>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</si>
  <si>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</si>
  <si>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</si>
  <si>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</si>
  <si>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</si>
  <si>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</si>
  <si>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</si>
  <si>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</si>
  <si>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</si>
  <si>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</si>
  <si>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</si>
  <si>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</si>
  <si>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</si>
  <si>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r>
      <rPr>
        <b/>
        <sz val="11"/>
        <color theme="1"/>
        <rFont val="Arial Narrow"/>
        <family val="2"/>
      </rPr>
      <t xml:space="preserve">19/01/2021. </t>
    </r>
    <r>
      <rPr>
        <sz val="11"/>
        <color theme="1"/>
        <rFont val="Arial Narrow"/>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</si>
  <si>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t>Se actualizó la documentación en el repositorio de arquitectura empresarial</t>
  </si>
  <si>
    <t>Se designaron los profesionales del equipo de arquitectura quienes serán los responsables de la gestión de la información según el dominio que se le asignó</t>
  </si>
  <si>
    <t>Se creó Rruta para repositorio de arquitectura empresarial</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</si>
  <si>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</si>
  <si>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</si>
  <si>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Durante el año en vigencia se ha continuado diligenciando en la plataforma, la información Cualitativa y Cuantitativa, asó como los soprtes respectivos a nivel departamental y municipal para cada mes de reporte. Se recomineda a la Oficina de Control Interno dar por culminado esta actividad</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</si>
  <si>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extemporanea que historicamne la plataforma pernite, dalo la coyuntura contractual de las entidades y preparación de  la información para cierre de vigencia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</si>
  <si>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convacatoria que se llevo acabo. Por lo anterior la Subdirección de Zonas Focalizadas , remitio bajo memorando No. 20204100317093, la respuesta dada por la Oficina  Asesora Jurídica y a su vez  solicito el ceirre del hallazgo.</t>
  </si>
  <si>
    <t>La Subdireccion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informanos el procedimiento para el cierre del hallazgo toda vez que ya se cumplio con lo establecido en el PMI.</t>
  </si>
  <si>
    <t>AMI-141</t>
  </si>
  <si>
    <t>AMI-142</t>
  </si>
  <si>
    <t>AMI-143</t>
  </si>
  <si>
    <t>AMI-144</t>
  </si>
  <si>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Narrow"/>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Narrow"/>
        <family val="2"/>
      </rPr>
      <t xml:space="preserve">". 
</t>
    </r>
    <r>
      <rPr>
        <sz val="11"/>
        <color indexed="8"/>
        <rFont val="Arial Narrow"/>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</si>
  <si>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t>16/10/2018.   La Oficina Jurídica allego el memorando de radicado 20181030159623 del 25/09/2018, en el cual aclara el incumplimiento de las acciones formuladas.  Frente a la acción evaluada, se informó lo siguiente "</t>
    </r>
    <r>
      <rPr>
        <i/>
        <sz val="11"/>
        <color indexed="8"/>
        <rFont val="Arial Narrow"/>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Narrow"/>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</si>
  <si>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rFont val="Arial Narrow"/>
        <family val="2"/>
      </rPr>
      <t xml:space="preserve">28/10/2020. </t>
    </r>
    <r>
      <rPr>
        <sz val="11"/>
        <rFont val="Arial Narrow"/>
        <family val="2"/>
      </rPr>
      <t xml:space="preserve"> La accion se encuentra en desarrollo </t>
    </r>
  </si>
  <si>
    <r>
      <rPr>
        <b/>
        <sz val="11"/>
        <rFont val="Arial Narrow"/>
        <family val="2"/>
      </rPr>
      <t xml:space="preserve">19/01/2021. </t>
    </r>
    <r>
      <rPr>
        <sz val="11"/>
        <rFont val="Arial Narrow"/>
        <family val="2"/>
      </rPr>
      <t xml:space="preserve"> Se allego el documento "Muestra PQRSD I Semestre 2019 Corregida Sub Tierras de la Nación", a través del cual en la columna AA se evidenció el seguimiento a la muestra objeto de análisis.</t>
    </r>
  </si>
  <si>
    <r>
      <rPr>
        <b/>
        <sz val="11"/>
        <rFont val="Arial Narrow"/>
        <family val="2"/>
      </rPr>
      <t xml:space="preserve">19/01/2021.  </t>
    </r>
    <r>
      <rPr>
        <sz val="11"/>
        <rFont val="Arial Narrow"/>
        <family val="2"/>
      </rPr>
      <t>Se allegó fotografía de agenda llevada a acaben el marco del cronograma de capacitación del Sistema Orfeo.</t>
    </r>
  </si>
  <si>
    <r>
      <rPr>
        <b/>
        <sz val="11"/>
        <rFont val="Arial Narrow"/>
        <family val="2"/>
      </rPr>
      <t xml:space="preserve">19/01/2021.  </t>
    </r>
    <r>
      <rPr>
        <sz val="11"/>
        <rFont val="Arial Narrow"/>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Narrow"/>
        <family val="2"/>
      </rPr>
      <t>http://intranet.agenciadetierras.gov.co/wp-content/uploads/2020/12/GEMA-FT-001-PQSRD-Y-FELICITACIONES-FILTRADAS-Y-VIABILIZADAS-Versi%C3%B3n-2-.pdf</t>
    </r>
  </si>
  <si>
    <r>
      <rPr>
        <b/>
        <sz val="11"/>
        <rFont val="Arial Narrow"/>
        <family val="2"/>
      </rPr>
      <t xml:space="preserve">28/10/2020.  </t>
    </r>
    <r>
      <rPr>
        <sz val="11"/>
        <rFont val="Arial Narrow"/>
        <family val="2"/>
      </rPr>
      <t xml:space="preserve">No se evidencia la realizacion del seguimiento trimestral, obedece a que el proceso se encuentra por cumplimiento de otros planes de mejoramiento en construccion de la actualización de diferentes documentos que los rigen y estos planes tienen plazos mas amplios que el aqui definido. se proyecta que para el siguiente seguimiento ya se encuentre cumplida la accion. </t>
    </r>
  </si>
  <si>
    <r>
      <rPr>
        <b/>
        <sz val="11"/>
        <rFont val="Arial Narrow"/>
        <family val="2"/>
      </rPr>
      <t xml:space="preserve">19/01/2021.  </t>
    </r>
    <r>
      <rPr>
        <sz val="11"/>
        <rFont val="Arial Narrow"/>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</si>
  <si>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Narrow"/>
        <family val="2"/>
      </rPr>
      <t xml:space="preserve">28/10/2020. </t>
    </r>
    <r>
      <rPr>
        <sz val="11"/>
        <rFont val="Arial Narrow"/>
        <family val="2"/>
      </rPr>
      <t xml:space="preserve"> La dependencia se encuentra en fase preparatoria para el desarrollo de la accion</t>
    </r>
  </si>
  <si>
    <r>
      <rPr>
        <b/>
        <sz val="11"/>
        <rFont val="Arial Narrow"/>
        <family val="2"/>
      </rPr>
      <t xml:space="preserve">19/01/2021.  </t>
    </r>
    <r>
      <rPr>
        <sz val="11"/>
        <rFont val="Arial Narrow"/>
        <family val="2"/>
      </rPr>
      <t>Se observó el Acta No. 10 del 03/11/2020 del Comité Institucional de Gestión y Desempeño, mediante la cual se presentó y aprobó el cuadro de clasificación documental.</t>
    </r>
  </si>
  <si>
    <r>
      <rPr>
        <b/>
        <sz val="11"/>
        <rFont val="Arial Narrow"/>
        <family val="2"/>
      </rPr>
      <t>No Conformidad No. 6</t>
    </r>
    <r>
      <rPr>
        <sz val="11"/>
        <rFont val="Arial Narrow"/>
        <family val="2"/>
      </rPr>
      <t>: Incumplimiento en la publicación del Programa de Gestión Documental – PGD de la Agencia.</t>
    </r>
  </si>
  <si>
    <r>
      <rPr>
        <b/>
        <sz val="11"/>
        <rFont val="Arial Narrow"/>
        <family val="2"/>
      </rPr>
      <t xml:space="preserve">19/01/2021. </t>
    </r>
    <r>
      <rPr>
        <sz val="11"/>
        <rFont val="Arial Narrow"/>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</si>
  <si>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rPr>
        <b/>
        <sz val="11"/>
        <rFont val="Arial Narrow"/>
        <family val="2"/>
      </rPr>
      <t xml:space="preserve">28/10/2020. </t>
    </r>
    <r>
      <rPr>
        <sz val="11"/>
        <rFont val="Arial Narrow"/>
        <family val="2"/>
      </rPr>
      <t xml:space="preserve"> La accion se encuentra en desarrollo, revisadas las actas aportadas, en ellas no se encuentra el cronograma y plan de trabajo definido como evidencia. Este plan se relaciona con lo definido en el plan de mejoramiento archivistico y teniendo en cuenta que esas definiciones no se pueden desconocer, establecer el cronograma aca previsto depende de lo que se defina en ese proceso. </t>
    </r>
  </si>
  <si>
    <r>
      <rPr>
        <b/>
        <sz val="11"/>
        <rFont val="Arial Narrow"/>
        <family val="2"/>
      </rPr>
      <t xml:space="preserve">19/01/2021. </t>
    </r>
    <r>
      <rPr>
        <sz val="11"/>
        <rFont val="Arial Narrow"/>
        <family val="2"/>
      </rPr>
      <t xml:space="preserve"> Se allegó documento Cronograma Plan de Preservación Digital a largo plazo, sin embargo, este no contiene las fechas de inicio y finalización de las actividades propuestas.</t>
    </r>
  </si>
  <si>
    <r>
      <rPr>
        <b/>
        <sz val="11"/>
        <rFont val="Arial Narrow"/>
        <family val="2"/>
      </rPr>
      <t xml:space="preserve">No conformidad 1.  </t>
    </r>
    <r>
      <rPr>
        <sz val="11"/>
        <rFont val="Arial Narrow"/>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</si>
  <si>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 xml:space="preserve">28/10/2020.  </t>
    </r>
    <r>
      <rPr>
        <sz val="11"/>
        <rFont val="Arial Narrow"/>
        <family val="2"/>
      </rPr>
      <t xml:space="preserve">Se evidencia cumplimiento de las acciones programadas </t>
    </r>
  </si>
  <si>
    <r>
      <rPr>
        <b/>
        <sz val="11"/>
        <rFont val="Arial Narrow"/>
        <family val="2"/>
      </rPr>
      <t xml:space="preserve">20/01/2021. </t>
    </r>
    <r>
      <rPr>
        <sz val="11"/>
        <rFont val="Arial Narrow"/>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</si>
  <si>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Narrow"/>
        <family val="2"/>
      </rPr>
      <t xml:space="preserve">No conformidad 1. </t>
    </r>
    <r>
      <rPr>
        <sz val="11"/>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</si>
  <si>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 xml:space="preserve">28/10/2020. </t>
    </r>
    <r>
      <rPr>
        <sz val="11"/>
        <rFont val="Arial Narrow"/>
        <family val="2"/>
      </rPr>
      <t xml:space="preserve"> Se evidencia cumplimiento parcial de las acciones programadas </t>
    </r>
  </si>
  <si>
    <r>
      <rPr>
        <b/>
        <sz val="11"/>
        <rFont val="Arial Narrow"/>
        <family val="2"/>
      </rPr>
      <t>20/01/2021.</t>
    </r>
    <r>
      <rPr>
        <sz val="11"/>
        <rFont val="Arial Narrow"/>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</si>
  <si>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Narrow"/>
        <family val="2"/>
      </rPr>
      <t xml:space="preserve">20/01/2021. </t>
    </r>
    <r>
      <rPr>
        <sz val="11"/>
        <rFont val="Arial Narrow"/>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</si>
  <si>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Narrow"/>
        <family val="2"/>
      </rPr>
      <t>No conformidad 1.</t>
    </r>
    <r>
      <rPr>
        <sz val="11"/>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</si>
  <si>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Narrow"/>
        <family val="2"/>
      </rPr>
      <t>28/10/2020.</t>
    </r>
    <r>
      <rPr>
        <sz val="11"/>
        <rFont val="Arial Narrow"/>
        <family val="2"/>
      </rPr>
      <t xml:space="preserve">  Se evidencia cumplimiento de las acciones programadas </t>
    </r>
  </si>
  <si>
    <r>
      <rPr>
        <b/>
        <sz val="11"/>
        <rFont val="Arial Narrow"/>
        <family val="2"/>
      </rPr>
      <t xml:space="preserve">20/01/2021. </t>
    </r>
    <r>
      <rPr>
        <sz val="11"/>
        <rFont val="Arial Narrow"/>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</si>
  <si>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Narrow"/>
        <family val="2"/>
      </rPr>
      <t>No conformidad 2.</t>
    </r>
    <r>
      <rPr>
        <sz val="11"/>
        <rFont val="Arial Narrow"/>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</si>
  <si>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Narrow"/>
        <family val="2"/>
      </rPr>
      <t xml:space="preserve">20/01/2021. </t>
    </r>
    <r>
      <rPr>
        <sz val="11"/>
        <rFont val="Arial Narrow"/>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</si>
  <si>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Narrow"/>
        <family val="2"/>
      </rPr>
      <t xml:space="preserve">20/01/2021.  </t>
    </r>
    <r>
      <rPr>
        <sz val="11"/>
        <rFont val="Arial Narrow"/>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</si>
  <si>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</si>
  <si>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r>
      <rPr>
        <b/>
        <sz val="11"/>
        <rFont val="Arial Narrow"/>
        <family val="2"/>
      </rPr>
      <t>29/01/2021.</t>
    </r>
    <r>
      <rPr>
        <sz val="11"/>
        <rFont val="Arial Narrow"/>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</si>
  <si>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Narrow"/>
        <family val="2"/>
      </rPr>
      <t xml:space="preserve">29/01/2021.  </t>
    </r>
    <r>
      <rPr>
        <sz val="11"/>
        <rFont val="Arial Narrow"/>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</si>
  <si>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Narrow"/>
        <family val="2"/>
      </rPr>
      <t xml:space="preserve">21/01/2021. </t>
    </r>
    <r>
      <rPr>
        <sz val="11"/>
        <rFont val="Arial Narrow"/>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</si>
  <si>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Narrow"/>
        <family val="2"/>
      </rPr>
      <t xml:space="preserve">21/01/2021.  </t>
    </r>
    <r>
      <rPr>
        <sz val="11"/>
        <rFont val="Arial Narrow"/>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</si>
  <si>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</si>
  <si>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</si>
  <si>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</si>
  <si>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</si>
  <si>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</si>
  <si>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</si>
  <si>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</si>
  <si>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</si>
  <si>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r>
      <rPr>
        <b/>
        <sz val="11"/>
        <color theme="1"/>
        <rFont val="Arial Narrow"/>
        <family val="2"/>
      </rPr>
      <t xml:space="preserve">29/01/2021. </t>
    </r>
    <r>
      <rPr>
        <sz val="11"/>
        <color theme="1"/>
        <rFont val="Arial Narrow"/>
        <family val="2"/>
      </rPr>
      <t xml:space="preserve"> La acción de mejora se encuentra en términos para su ejecución</t>
    </r>
  </si>
  <si>
    <r>
      <rPr>
        <b/>
        <sz val="11"/>
        <color theme="1"/>
        <rFont val="Arial Narrow"/>
        <family val="2"/>
      </rPr>
      <t xml:space="preserve">19/01/2021. </t>
    </r>
    <r>
      <rPr>
        <sz val="11"/>
        <color theme="1"/>
        <rFont val="Arial Narrow"/>
        <family val="2"/>
      </rPr>
      <t xml:space="preserve">  No se allegaron avances de gestión por parte de la Secretaría General.</t>
    </r>
  </si>
  <si>
    <t>Reporte de la gestión y/o cumplimiento de las acciones de mejora continua 
Dependencia Responsable de Ejecución
I Semestre 2021</t>
  </si>
  <si>
    <t>Actividad ejecutada con corte al IV Trimestre del 2020.</t>
  </si>
  <si>
    <r>
      <rPr>
        <b/>
        <sz val="11"/>
        <color theme="1"/>
        <rFont val="Arial Narrow"/>
        <family val="2"/>
      </rPr>
      <t xml:space="preserve">28/07/2021. </t>
    </r>
    <r>
      <rPr>
        <sz val="11"/>
        <color theme="1"/>
        <rFont val="Arial Narrow"/>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Narrow"/>
        <family val="2"/>
      </rPr>
      <t xml:space="preserve">27/07/2021. </t>
    </r>
    <r>
      <rPr>
        <sz val="11"/>
        <color theme="1"/>
        <rFont val="Arial Narrow"/>
        <family val="2"/>
      </rPr>
      <t xml:space="preserve"> No se pudo determinar que evidencias pertenecían a la acción de mejora, se solicita se alleguen la carpeta de los soportes nombrada con el código de la acción de mejora.</t>
    </r>
  </si>
  <si>
    <r>
      <rPr>
        <b/>
        <sz val="11"/>
        <color theme="1"/>
        <rFont val="Arial Narrow"/>
        <family val="2"/>
      </rPr>
      <t xml:space="preserve">27/07/2021.  </t>
    </r>
    <r>
      <rPr>
        <sz val="11"/>
        <color theme="1"/>
        <rFont val="Arial Narrow"/>
        <family val="2"/>
      </rPr>
      <t>Se observó cronograma de mantenimiento para la vigencia 2021 .  Así mismo, se observó certificados de calibración del 26/04/2021</t>
    </r>
  </si>
  <si>
    <r>
      <rPr>
        <b/>
        <sz val="11"/>
        <color theme="1"/>
        <rFont val="Arial Narrow"/>
        <family val="2"/>
      </rPr>
      <t xml:space="preserve">28/07/2021. </t>
    </r>
    <r>
      <rPr>
        <sz val="11"/>
        <color theme="1"/>
        <rFont val="Arial Narrow"/>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Narrow"/>
        <family val="2"/>
      </rPr>
      <t xml:space="preserve">
27/07/2021. </t>
    </r>
    <r>
      <rPr>
        <sz val="11"/>
        <color theme="1"/>
        <rFont val="Arial Narrow"/>
        <family val="2"/>
      </rPr>
      <t xml:space="preserve"> No se pudo determinar que evidencias pertenecían a la acción de mejora, se solicita se alleguen la carpeta de los soportes nombrada con el código de la acción de mejora.</t>
    </r>
  </si>
  <si>
    <r>
      <rPr>
        <b/>
        <sz val="11"/>
        <rFont val="Arial Narrow"/>
        <family val="2"/>
      </rPr>
      <t>27/07/2021.</t>
    </r>
    <r>
      <rPr>
        <sz val="11"/>
        <rFont val="Arial Narrow"/>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</si>
  <si>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Narrow"/>
        <family val="2"/>
      </rPr>
      <t xml:space="preserve">27/07/2021. </t>
    </r>
    <r>
      <rPr>
        <sz val="11"/>
        <rFont val="Arial Narrow"/>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</si>
  <si>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rPr>
        <b/>
        <sz val="11"/>
        <rFont val="Arial Narrow"/>
        <family val="2"/>
      </rPr>
      <t xml:space="preserve">29/07/2021.  </t>
    </r>
    <r>
      <rPr>
        <sz val="11"/>
        <rFont val="Arial Narrow"/>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</si>
  <si>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Narrow"/>
        <family val="2"/>
      </rPr>
      <t xml:space="preserve">29/07/2021.  </t>
    </r>
    <r>
      <rPr>
        <sz val="11"/>
        <rFont val="Arial Narrow"/>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</si>
  <si>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t>Se reitera  que la  Subdireccion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trabajanado  con la Subdirección de   Sistemas de la información.</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</si>
  <si>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condifencialidad y autenticidad de los documentos generados por la Agencia Nacional de Tierras apoyando la estrategia de gobierno digital y el uso eficiente del papel en el sector púbico.</t>
  </si>
  <si>
    <r>
      <rPr>
        <b/>
        <sz val="11"/>
        <rFont val="Arial Narrow"/>
        <family val="2"/>
      </rPr>
      <t xml:space="preserve">29/07/2021. </t>
    </r>
    <r>
      <rPr>
        <sz val="11"/>
        <rFont val="Arial Narrow"/>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</si>
  <si>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Narrow"/>
        <family val="2"/>
      </rPr>
      <t xml:space="preserve">27/07/2021. </t>
    </r>
    <r>
      <rPr>
        <sz val="11"/>
        <rFont val="Arial Narrow"/>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</si>
  <si>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Narrow"/>
        <family val="2"/>
      </rPr>
      <t>27/07/2021.</t>
    </r>
    <r>
      <rPr>
        <sz val="11"/>
        <color theme="1"/>
        <rFont val="Arial Narrow"/>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</si>
  <si>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Narrow"/>
        <family val="2"/>
      </rPr>
      <t xml:space="preserve">27/07/2021.  </t>
    </r>
    <r>
      <rPr>
        <sz val="11"/>
        <rFont val="Arial Narrow"/>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</si>
  <si>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color theme="1"/>
        <rFont val="Arial Narrow"/>
        <family val="2"/>
      </rPr>
      <t xml:space="preserve">27/07/2021.  </t>
    </r>
    <r>
      <rPr>
        <sz val="11"/>
        <color theme="1"/>
        <rFont val="Arial Narrow"/>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</si>
  <si>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Narrow"/>
        <family val="2"/>
      </rPr>
      <t xml:space="preserve">27/07/2021.  </t>
    </r>
    <r>
      <rPr>
        <sz val="11"/>
        <color theme="1"/>
        <rFont val="Arial Narrow"/>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</si>
  <si>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Narrow"/>
        <family val="2"/>
      </rPr>
      <t xml:space="preserve">27/07/2021. </t>
    </r>
    <r>
      <rPr>
        <sz val="11"/>
        <color theme="1"/>
        <rFont val="Arial Narrow"/>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</si>
  <si>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Narrow"/>
        <family val="2"/>
      </rPr>
      <t xml:space="preserve">27/07/2021. </t>
    </r>
    <r>
      <rPr>
        <sz val="11"/>
        <color theme="1"/>
        <rFont val="Arial Narrow"/>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</si>
  <si>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Narrow"/>
        <family val="2"/>
      </rPr>
      <t xml:space="preserve">29/07/2021. </t>
    </r>
    <r>
      <rPr>
        <sz val="11"/>
        <color theme="1"/>
        <rFont val="Arial Narrow"/>
        <family val="2"/>
      </rPr>
      <t>Se allegó 6 archivos TFS Status, sin embargo, no se suministró los correos electrónicos enviados a la SSIT junto con el indicador.
Acción de mejora en términos.</t>
    </r>
  </si>
  <si>
    <r>
      <rPr>
        <b/>
        <sz val="11"/>
        <color theme="1"/>
        <rFont val="Arial Narrow"/>
        <family val="2"/>
      </rPr>
      <t xml:space="preserve">27/07/2021. </t>
    </r>
    <r>
      <rPr>
        <sz val="11"/>
        <color theme="1"/>
        <rFont val="Arial Narrow"/>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</si>
  <si>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Narrow"/>
        <family val="2"/>
      </rPr>
      <t>27/07/2021.</t>
    </r>
    <r>
      <rPr>
        <sz val="11"/>
        <color theme="1"/>
        <rFont val="Arial Narrow"/>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</si>
  <si>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Narrow"/>
        <family val="2"/>
      </rPr>
      <t xml:space="preserve">27/07/2021. </t>
    </r>
    <r>
      <rPr>
        <sz val="11"/>
        <color theme="1"/>
        <rFont val="Arial Narrow"/>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</si>
  <si>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Narrow"/>
        <family val="2"/>
      </rPr>
      <t xml:space="preserve">27/07/2021. </t>
    </r>
    <r>
      <rPr>
        <sz val="11"/>
        <color theme="1"/>
        <rFont val="Arial Narrow"/>
        <family val="2"/>
      </rPr>
      <t xml:space="preserve"> Se observó banner y correos electrónicos informativos sobre el uso del correo electrónico Info@agenciadetierras.gov.co</t>
    </r>
  </si>
  <si>
    <r>
      <rPr>
        <b/>
        <sz val="11"/>
        <color theme="1"/>
        <rFont val="Arial Narrow"/>
        <family val="2"/>
      </rPr>
      <t xml:space="preserve">27/07/2021.  </t>
    </r>
    <r>
      <rPr>
        <sz val="11"/>
        <color theme="1"/>
        <rFont val="Arial Narrow"/>
        <family val="2"/>
      </rPr>
      <t>La acción de mejora presentó avances de gestión documentados, observándose el documento base del procedimiento NUMERACIÓN, NOTIFICACIÓN, COMUNICACIÓN Y PUBLICACIÓN DE RESOLUCIONES Y AUTOS</t>
    </r>
  </si>
  <si>
    <r>
      <rPr>
        <b/>
        <sz val="11"/>
        <color theme="1"/>
        <rFont val="Arial Narrow"/>
        <family val="2"/>
      </rPr>
      <t xml:space="preserve">27/07/2021. </t>
    </r>
    <r>
      <rPr>
        <sz val="11"/>
        <color theme="1"/>
        <rFont val="Arial Narrow"/>
        <family val="2"/>
      </rPr>
      <t xml:space="preserve"> Se observó caso IM-85-814-7-148  a través del cual se solicitó la modificación de los tiempos de respuesta así, Petición 30 días, Solicitud de documentos 20 días, Consultas 35 días.</t>
    </r>
  </si>
  <si>
    <r>
      <rPr>
        <b/>
        <sz val="11"/>
        <color theme="1"/>
        <rFont val="Arial Narrow"/>
        <family val="2"/>
      </rPr>
      <t xml:space="preserve">27/07/2021. </t>
    </r>
    <r>
      <rPr>
        <sz val="11"/>
        <color theme="1"/>
        <rFont val="Arial Narrow"/>
        <family val="2"/>
      </rPr>
      <t xml:space="preserve"> Se observó banner y correos electrónicos de notificación al personal de la ANT la modificación de los términos de respuestas a peticiones </t>
    </r>
  </si>
  <si>
    <r>
      <rPr>
        <b/>
        <sz val="11"/>
        <color theme="1"/>
        <rFont val="Arial Narrow"/>
        <family val="2"/>
      </rPr>
      <t xml:space="preserve">27/07/2021. </t>
    </r>
    <r>
      <rPr>
        <sz val="11"/>
        <color theme="1"/>
        <rFont val="Arial Narrow"/>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</si>
  <si>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Narrow"/>
        <family val="2"/>
      </rPr>
      <t xml:space="preserve">27/07/2021. </t>
    </r>
    <r>
      <rPr>
        <sz val="11"/>
        <color theme="1"/>
        <rFont val="Arial Narrow"/>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</si>
  <si>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Narrow"/>
        <family val="2"/>
      </rPr>
      <t xml:space="preserve">27/07/2021. </t>
    </r>
    <r>
      <rPr>
        <sz val="11"/>
        <color theme="1"/>
        <rFont val="Arial Narrow"/>
        <family val="2"/>
      </rPr>
      <t xml:space="preserve"> Se observó soporte de programación de reunión para el 01/02/2021, así mismo, se allegó  la configuración del túnel y su activación.</t>
    </r>
  </si>
  <si>
    <r>
      <rPr>
        <b/>
        <sz val="11"/>
        <color theme="1"/>
        <rFont val="Arial Narrow"/>
        <family val="2"/>
      </rPr>
      <t xml:space="preserve">27/07/2021.  </t>
    </r>
    <r>
      <rPr>
        <sz val="11"/>
        <color theme="1"/>
        <rFont val="Arial Narrow"/>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</si>
  <si>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Narrow"/>
        <family val="2"/>
      </rPr>
      <t>27/07/2021.</t>
    </r>
    <r>
      <rPr>
        <sz val="11"/>
        <color theme="1"/>
        <rFont val="Arial Narrow"/>
        <family val="2"/>
      </rPr>
      <t xml:space="preserve">  La acción de mejora reportó avances de gestión documentados, su ejecución esta programada para diciembre del 2021</t>
    </r>
  </si>
  <si>
    <r>
      <rPr>
        <b/>
        <sz val="11"/>
        <color theme="1"/>
        <rFont val="Arial Narrow"/>
        <family val="2"/>
      </rPr>
      <t xml:space="preserve">27/07/2021.  </t>
    </r>
    <r>
      <rPr>
        <sz val="11"/>
        <color theme="1"/>
        <rFont val="Arial Narrow"/>
        <family val="2"/>
      </rPr>
      <t>Se observó captura de pantalla de SECOP, donde se evidencia la publicación del acta de audiencia de adjudicación LP-002-202</t>
    </r>
  </si>
  <si>
    <r>
      <rPr>
        <b/>
        <sz val="11"/>
        <color theme="1"/>
        <rFont val="Arial Narrow"/>
        <family val="2"/>
      </rPr>
      <t xml:space="preserve">27/07/2021.  </t>
    </r>
    <r>
      <rPr>
        <sz val="11"/>
        <color theme="1"/>
        <rFont val="Arial Narrow"/>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</si>
  <si>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Narrow"/>
        <family val="2"/>
      </rPr>
      <t xml:space="preserve">27/07/2021. </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</si>
  <si>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Narrow"/>
        <family val="2"/>
      </rPr>
      <t xml:space="preserve">27/07/2021. </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</si>
  <si>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Narrow"/>
        <family val="2"/>
      </rPr>
      <t xml:space="preserve">27/07/2021.  </t>
    </r>
    <r>
      <rPr>
        <sz val="11"/>
        <color theme="1"/>
        <rFont val="Arial Narrow"/>
        <family val="2"/>
      </rPr>
      <t>La acción de mejora presentó incumplimiento, no se allegaron avances de gestión.</t>
    </r>
  </si>
  <si>
    <r>
      <rPr>
        <b/>
        <sz val="11"/>
        <color theme="1"/>
        <rFont val="Arial Narrow"/>
        <family val="2"/>
      </rPr>
      <t xml:space="preserve">27/07/2021.  </t>
    </r>
    <r>
      <rPr>
        <sz val="11"/>
        <color theme="1"/>
        <rFont val="Arial Narrow"/>
        <family val="2"/>
      </rPr>
      <t>Se observaron listados de asistencia a capacitación con los lineamientos de la programación y actualización del PAA dados a la DAE, DGJT, DOSP, DG, SG, OJ, OP, OIGT, SAF, OCI.  Así mismo, se allegó las memorias de las capacitaciones.</t>
    </r>
  </si>
  <si>
    <r>
      <rPr>
        <b/>
        <sz val="11"/>
        <color theme="1"/>
        <rFont val="Arial Narrow"/>
        <family val="2"/>
      </rPr>
      <t>28/07/2021.</t>
    </r>
    <r>
      <rPr>
        <sz val="11"/>
        <color theme="1"/>
        <rFont val="Arial Narrow"/>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Narrow"/>
        <family val="2"/>
      </rPr>
      <t xml:space="preserve">
27/07/2021. </t>
    </r>
    <r>
      <rPr>
        <sz val="11"/>
        <color theme="1"/>
        <rFont val="Arial Narrow"/>
        <family val="2"/>
      </rPr>
      <t xml:space="preserve"> Se observó indicador de seguimiento y cumplimiento al PAA y solicitud de publicación del 28/06/2021 a la Oficina Planeación, sin embargo, al consultar el Sistema Integrado de Gestión, el indicador no ha sido publicado.</t>
    </r>
  </si>
  <si>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</si>
  <si>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r>
      <rPr>
        <b/>
        <sz val="11"/>
        <rFont val="Arial Narrow"/>
        <family val="2"/>
      </rPr>
      <t xml:space="preserve">18/10/2018. </t>
    </r>
    <r>
      <rPr>
        <sz val="11"/>
        <rFont val="Arial Narrow"/>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</si>
  <si>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</si>
  <si>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r>
      <t>18/10/2018.   Se verificó el sistema de gestión de la Agencia, en el cual se evidenció la disponibilidad del procedimiento GINFO-P-003 CONSTRUCCIÓN DE SOFTWARE con fecha del 17/08/2018, cuyo objetivo es "</t>
    </r>
    <r>
      <rPr>
        <i/>
        <sz val="11"/>
        <color indexed="8"/>
        <rFont val="Arial Narrow"/>
        <family val="2"/>
      </rPr>
      <t>Construir soluciones de software en función de las necesidades de la ANT</t>
    </r>
    <r>
      <rPr>
        <sz val="11"/>
        <color indexed="8"/>
        <rFont val="Arial Narrow"/>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</si>
  <si>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</si>
  <si>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 xml:space="preserve">Se realizaron campañas de socializacion al interior de la entidad, especificamente en Servicios de TI y  Sistemas de información donde se divulgaron los canales oficiales para la solicitud de requerimientos.
https://agenciadetierras-my.sharepoint.com/:f:/g/personal/erika_ladino_agenciadetierras_gov_co/EmdFmsS8QGpLnW_JJhL01aYBN4iRjTLs8J8JWkp63uksbA?e=i9Hqyv
</t>
  </si>
  <si>
    <r>
      <rPr>
        <b/>
        <sz val="11"/>
        <color theme="1"/>
        <rFont val="Arial Narrow"/>
        <family val="2"/>
      </rPr>
      <t xml:space="preserve">08/07/2020.  </t>
    </r>
    <r>
      <rPr>
        <sz val="11"/>
        <color theme="1"/>
        <rFont val="Arial Narrow"/>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Narrow"/>
        <family val="2"/>
      </rPr>
      <t>Normalizar las actividades requeridas para la recepción de las comunicaciones oficiales, independiente de su soporte o medio de ingreso, así como la gestión de las mismas dentro de la Entidad</t>
    </r>
    <r>
      <rPr>
        <sz val="11"/>
        <color theme="1"/>
        <rFont val="Arial Narrow"/>
        <family val="2"/>
      </rPr>
      <t xml:space="preserve">".
Por otra parte, se observaron soportes relacionados con la capacitación en el Acuerdo 060 de 2001 al equipo de correspondencia, a saber:
</t>
    </r>
    <r>
      <rPr>
        <b/>
        <sz val="11"/>
        <color theme="1"/>
        <rFont val="Arial Narrow"/>
        <family val="2"/>
      </rPr>
      <t>Listado de asistencia</t>
    </r>
    <r>
      <rPr>
        <sz val="11"/>
        <color theme="1"/>
        <rFont val="Arial Narrow"/>
        <family val="2"/>
      </rPr>
      <t xml:space="preserve">, del 16/03/2020, en cual participaron8 colaboradores de gestión documental.
</t>
    </r>
    <r>
      <rPr>
        <b/>
        <sz val="11"/>
        <color theme="1"/>
        <rFont val="Arial Narrow"/>
        <family val="2"/>
      </rPr>
      <t>Evaluación de la capacitación</t>
    </r>
    <r>
      <rPr>
        <sz val="11"/>
        <color theme="1"/>
        <rFont val="Arial Narrow"/>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</si>
  <si>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rPr>
        <b/>
        <sz val="11"/>
        <color theme="1"/>
        <rFont val="Arial Narrow"/>
        <family val="2"/>
      </rPr>
      <t xml:space="preserve">08/07/2020. </t>
    </r>
    <r>
      <rPr>
        <sz val="11"/>
        <color theme="1"/>
        <rFont val="Arial Narrow"/>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Narrow"/>
        <family val="2"/>
      </rPr>
      <t xml:space="preserve"> www.agenciadetierras.gov.co/wp-content/uploads/2018/12/ADMBS-Plan-002-PROGRAMA-DE-GESTION-DOCUMENTAL-ANT.pdf</t>
    </r>
    <r>
      <rPr>
        <sz val="11"/>
        <color theme="1"/>
        <rFont val="Arial Narrow"/>
        <family val="2"/>
      </rPr>
      <t xml:space="preserve"> </t>
    </r>
  </si>
  <si>
    <r>
      <rPr>
        <b/>
        <sz val="11"/>
        <color theme="1"/>
        <rFont val="Arial Narrow"/>
        <family val="2"/>
      </rPr>
      <t xml:space="preserve">08/07/2020.  </t>
    </r>
    <r>
      <rPr>
        <sz val="11"/>
        <color theme="1"/>
        <rFont val="Arial Narrow"/>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Narrow"/>
        <family val="2"/>
      </rPr>
      <t>http://intranet.agenciadetierras.gov.co/wp-content/uploads/2020/06/GINFO-P-008-CONFIGURACI%C3%93N-DE-EQUIPOS-DE-C%C3%93MPUTO-2.pdf</t>
    </r>
  </si>
  <si>
    <r>
      <rPr>
        <b/>
        <sz val="11"/>
        <color theme="1"/>
        <rFont val="Arial Narrow"/>
        <family val="2"/>
      </rPr>
      <t xml:space="preserve">06/07/2020.  </t>
    </r>
    <r>
      <rPr>
        <sz val="11"/>
        <color theme="1"/>
        <rFont val="Arial Narrow"/>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</si>
  <si>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color theme="1"/>
        <rFont val="Arial Narrow"/>
        <family val="2"/>
      </rPr>
      <t xml:space="preserve">06/07/2020.  </t>
    </r>
    <r>
      <rPr>
        <sz val="11"/>
        <color theme="1"/>
        <rFont val="Arial Narrow"/>
        <family val="2"/>
      </rPr>
      <t>La actividad se encuentra en términos para su ejecución. Cabe señalar que, la fecha de inicio de ejecución fue junio del 2020, sin embargo, el responsable de ejecución no reportó avances de gestión.</t>
    </r>
  </si>
  <si>
    <t>06/07/2020.  La actividad se encuentra en términos para su ejecución. Cabe señalar que, la fecha de inicio de ejecución fue junio del 2020, sin embargo, el responsable de ejecución no reportó avances de gestión.</t>
  </si>
  <si>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Narrow"/>
        <family val="2"/>
      </rPr>
      <t>"El acta o informe de entrega del cargo debe indicar la relación y ubicación de los archivos físicos y electrónicos entregados</t>
    </r>
    <r>
      <rPr>
        <sz val="11"/>
        <color theme="1"/>
        <rFont val="Arial Narrow"/>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Narrow"/>
        <family val="2"/>
      </rPr>
      <t xml:space="preserve">http://intranet.agenciadetierras.gov.co/wp-content/uploads/2020/01/ADQBS-I-001-MANUAL-DE-CONTRATACI%C3%93N-V-3-1.pdf
</t>
    </r>
    <r>
      <rPr>
        <sz val="11"/>
        <color theme="1"/>
        <rFont val="Arial Narrow"/>
        <family val="2"/>
      </rPr>
      <t>Expuesto lo anterior, la actividad presentó incumplimiento, toda vez que, no se evidenció la incorporación de lineamientos para la entrega de inventarios en el Manual de Contratación.</t>
    </r>
  </si>
  <si>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</si>
  <si>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Narrow"/>
        <family val="2"/>
      </rPr>
      <t xml:space="preserve">
FEBRERO</t>
    </r>
    <r>
      <rPr>
        <sz val="11"/>
        <color theme="1"/>
        <rFont val="Arial Narrow"/>
        <family val="2"/>
      </rPr>
      <t xml:space="preserve">
</t>
    </r>
    <r>
      <rPr>
        <b/>
        <sz val="11"/>
        <color theme="1"/>
        <rFont val="Arial Narrow"/>
        <family val="2"/>
      </rPr>
      <t>Acta No. 1 del 04/02/2020</t>
    </r>
    <r>
      <rPr>
        <sz val="11"/>
        <color theme="1"/>
        <rFont val="Arial Narrow"/>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Narrow"/>
        <family val="2"/>
      </rPr>
      <t>Acta No. 2 del 05/02/2020</t>
    </r>
    <r>
      <rPr>
        <sz val="11"/>
        <color theme="1"/>
        <rFont val="Arial Narrow"/>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Narrow"/>
        <family val="2"/>
      </rPr>
      <t>Acta No. 3 del 12/02/2020</t>
    </r>
    <r>
      <rPr>
        <sz val="11"/>
        <color theme="1"/>
        <rFont val="Arial Narrow"/>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Narrow"/>
        <family val="2"/>
      </rPr>
      <t>Acta No. 4 del 13/02/2020</t>
    </r>
    <r>
      <rPr>
        <sz val="11"/>
        <color theme="1"/>
        <rFont val="Arial Narrow"/>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Narrow"/>
        <family val="2"/>
      </rPr>
      <t>Acta No. 5 del 14/02/2020</t>
    </r>
    <r>
      <rPr>
        <sz val="11"/>
        <color theme="1"/>
        <rFont val="Arial Narrow"/>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Narrow"/>
        <family val="2"/>
      </rPr>
      <t>Acta No. 6 del 17/02/2020</t>
    </r>
    <r>
      <rPr>
        <sz val="11"/>
        <color theme="1"/>
        <rFont val="Arial Narrow"/>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Narrow"/>
        <family val="2"/>
      </rPr>
      <t xml:space="preserve">Acta No. 7 del 18/02/2020 </t>
    </r>
    <r>
      <rPr>
        <sz val="11"/>
        <color theme="1"/>
        <rFont val="Arial Narrow"/>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Narrow"/>
        <family val="2"/>
      </rPr>
      <t>Acta No. 8 del 19/02/2020</t>
    </r>
    <r>
      <rPr>
        <sz val="11"/>
        <color theme="1"/>
        <rFont val="Arial Narrow"/>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Narrow"/>
        <family val="2"/>
      </rPr>
      <t>Acta No. 9 del 24/02/2020</t>
    </r>
    <r>
      <rPr>
        <sz val="11"/>
        <color theme="1"/>
        <rFont val="Arial Narrow"/>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Narrow"/>
        <family val="2"/>
      </rPr>
      <t>Acta No. 10 del 25/02/2020</t>
    </r>
    <r>
      <rPr>
        <sz val="11"/>
        <color theme="1"/>
        <rFont val="Arial Narrow"/>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</si>
  <si>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Narrow"/>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Narrow"/>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</si>
  <si>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08/07/2020.  Se observó el documento Política de Gestión Documental 2020,  cuyo objeto es "</t>
    </r>
    <r>
      <rPr>
        <i/>
        <sz val="11"/>
        <color theme="1"/>
        <rFont val="Arial Narrow"/>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Narrow"/>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</si>
  <si>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08/07/2020.  Se observó el Acta No. 20190925-01 del  29/04/2020, de tema Socialización y Aplicación Plan de Preservación Digital a Largo Plazo y en cuyo resumen de compromisos y observaciones se estableció que "</t>
    </r>
    <r>
      <rPr>
        <i/>
        <sz val="11"/>
        <color theme="1"/>
        <rFont val="Arial Narrow"/>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Narrow"/>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</si>
  <si>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</si>
  <si>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</si>
  <si>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</si>
  <si>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</si>
  <si>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t>Auditoría a la adjudicación de baldíos - Revocatoría directa  de los actos de adjudicación de baldíos a persona natural</t>
  </si>
  <si>
    <r>
      <rPr>
        <b/>
        <sz val="11"/>
        <color theme="1"/>
        <rFont val="Arial Narrow"/>
        <family val="2"/>
      </rPr>
      <t>No conformidad No. 1: Incumplimiento en los tiempos establecidos para la atención de las solicitudes de revocatoria directa de los actos de adjudicación de baldíos a persona natural.</t>
    </r>
    <r>
      <rPr>
        <sz val="11"/>
        <color theme="1"/>
        <rFont val="Arial Narrow"/>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</si>
  <si>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Narrow"/>
        <family val="2"/>
      </rPr>
      <t xml:space="preserve">No conformidad No.  2:  </t>
    </r>
    <r>
      <rPr>
        <sz val="11"/>
        <color theme="1"/>
        <rFont val="Arial Narrow"/>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</si>
  <si>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Narrow"/>
        <family val="2"/>
      </rPr>
      <t>No conformidad No. 3: Debilidades en la organización de archivos de gestión.</t>
    </r>
    <r>
      <rPr>
        <sz val="11"/>
        <color theme="1"/>
        <rFont val="Arial Narrow"/>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</si>
  <si>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Narrow"/>
        <family val="2"/>
      </rPr>
      <t>No Conformidad No. 4: Deficiencias en la atención de las peticiones concernientes con la revocatoria directa de los actos de adjudicación de baldíos a persona natural.</t>
    </r>
    <r>
      <rPr>
        <sz val="11"/>
        <color theme="1"/>
        <rFont val="Arial Narrow"/>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</si>
  <si>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Narrow"/>
        <family val="2"/>
      </rPr>
      <t>No Conformidad No. 5: Debilidades en la tipificación de documentos según su naturaleza.</t>
    </r>
    <r>
      <rPr>
        <sz val="11"/>
        <color theme="1"/>
        <rFont val="Arial Narrow"/>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</si>
  <si>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t xml:space="preserve"> ACCIÓN DE MEJORA</t>
  </si>
  <si>
    <t>Grupo Gestión Documental</t>
  </si>
  <si>
    <t>Grupo Gestión Documental
Oficina de Control Interno</t>
  </si>
  <si>
    <r>
      <rPr>
        <b/>
        <sz val="11"/>
        <color theme="1"/>
        <rFont val="Arial Narrow"/>
        <family val="2"/>
      </rPr>
      <t>1</t>
    </r>
    <r>
      <rPr>
        <sz val="11"/>
        <color theme="1"/>
        <rFont val="Arial Narrow"/>
        <family val="2"/>
      </rPr>
      <t xml:space="preserve">. Matriz de asignación mensual
</t>
    </r>
    <r>
      <rPr>
        <b/>
        <sz val="11"/>
        <color theme="1"/>
        <rFont val="Arial Narrow"/>
        <family val="2"/>
      </rPr>
      <t>2</t>
    </r>
    <r>
      <rPr>
        <sz val="11"/>
        <color theme="1"/>
        <rFont val="Arial Narrow"/>
        <family val="2"/>
      </rPr>
      <t xml:space="preserve">. Matriz de seguimiento de tiempos de respuesta
</t>
    </r>
    <r>
      <rPr>
        <b/>
        <sz val="11"/>
        <color theme="1"/>
        <rFont val="Arial Narrow"/>
        <family val="2"/>
      </rPr>
      <t>3</t>
    </r>
    <r>
      <rPr>
        <sz val="11"/>
        <color theme="1"/>
        <rFont val="Arial Narrow"/>
        <family val="2"/>
      </rPr>
      <t xml:space="preserve">. Matriz de seguimiento a los certificados de envío cargados en el sistema de ORFEO
</t>
    </r>
    <r>
      <rPr>
        <b/>
        <sz val="11"/>
        <color theme="1"/>
        <rFont val="Arial Narrow"/>
        <family val="2"/>
      </rPr>
      <t>4</t>
    </r>
    <r>
      <rPr>
        <sz val="11"/>
        <color theme="1"/>
        <rFont val="Arial Narrow"/>
        <family val="2"/>
      </rPr>
      <t xml:space="preserve">. Protocolo publicado
</t>
    </r>
    <r>
      <rPr>
        <b/>
        <sz val="11"/>
        <color theme="1"/>
        <rFont val="Arial Narrow"/>
        <family val="2"/>
      </rPr>
      <t>5</t>
    </r>
    <r>
      <rPr>
        <sz val="11"/>
        <color theme="1"/>
        <rFont val="Arial Narrow"/>
        <family val="2"/>
      </rPr>
      <t>. Capacitación ORFEO</t>
    </r>
  </si>
  <si>
    <r>
      <rPr>
        <b/>
        <sz val="11"/>
        <color theme="1"/>
        <rFont val="Arial Narrow"/>
        <family val="2"/>
      </rPr>
      <t>1</t>
    </r>
    <r>
      <rPr>
        <sz val="11"/>
        <color theme="1"/>
        <rFont val="Arial Narrow"/>
        <family val="2"/>
      </rPr>
      <t xml:space="preserve">. Organizar y asignar las peticiones por tiempos de entrada y/o días de vencimiento para su atención dentro de los términos que establece la Ley. 
</t>
    </r>
    <r>
      <rPr>
        <b/>
        <sz val="11"/>
        <color theme="1"/>
        <rFont val="Arial Narrow"/>
        <family val="2"/>
      </rPr>
      <t>2</t>
    </r>
    <r>
      <rPr>
        <sz val="11"/>
        <color theme="1"/>
        <rFont val="Arial Narrow"/>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Narrow"/>
        <family val="2"/>
      </rPr>
      <t>3</t>
    </r>
    <r>
      <rPr>
        <sz val="11"/>
        <color theme="1"/>
        <rFont val="Arial Narrow"/>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Narrow"/>
        <family val="2"/>
      </rPr>
      <t>4</t>
    </r>
    <r>
      <rPr>
        <sz val="11"/>
        <color theme="1"/>
        <rFont val="Arial Narrow"/>
        <family val="2"/>
      </rPr>
      <t xml:space="preserve">. Elaborar el protocolo para la atención de solicitudes que requieren información adicional o casos especiales.
</t>
    </r>
    <r>
      <rPr>
        <b/>
        <sz val="11"/>
        <color theme="1"/>
        <rFont val="Arial Narrow"/>
        <family val="2"/>
      </rPr>
      <t>5.</t>
    </r>
    <r>
      <rPr>
        <sz val="11"/>
        <color theme="1"/>
        <rFont val="Arial Narrow"/>
        <family val="2"/>
      </rPr>
      <t xml:space="preserve"> Capacitar al personal en el manejo adecuado de la nueva versión del sistema ORFEO, para autocontrol respecto al vencimineto de los términos de respuesta a las peticiones y solicitudes.</t>
    </r>
  </si>
  <si>
    <r>
      <rPr>
        <b/>
        <sz val="11"/>
        <color theme="1"/>
        <rFont val="Arial Narrow"/>
        <family val="2"/>
      </rPr>
      <t>27/07/2021.</t>
    </r>
    <r>
      <rPr>
        <sz val="11"/>
        <color theme="1"/>
        <rFont val="Arial Narrow"/>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</si>
  <si>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Narrow"/>
        <family val="2"/>
      </rPr>
      <t>27/07/2021.</t>
    </r>
    <r>
      <rPr>
        <sz val="11"/>
        <color theme="1"/>
        <rFont val="Arial Narrow"/>
        <family val="2"/>
      </rPr>
      <t xml:space="preserve">  La acción se encuentra en términos para su ejecución.</t>
    </r>
  </si>
  <si>
    <r>
      <rPr>
        <b/>
        <sz val="11"/>
        <color theme="1"/>
        <rFont val="Arial Narrow"/>
        <family val="2"/>
      </rPr>
      <t xml:space="preserve">27/07/2021.  </t>
    </r>
    <r>
      <rPr>
        <sz val="11"/>
        <color theme="1"/>
        <rFont val="Arial Narrow"/>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</si>
  <si>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Narrow"/>
        <family val="2"/>
      </rPr>
      <t xml:space="preserve">27/07/2021.  </t>
    </r>
    <r>
      <rPr>
        <sz val="11"/>
        <color theme="1"/>
        <rFont val="Arial Narrow"/>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</si>
  <si>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Narrow"/>
        <family val="2"/>
      </rPr>
      <t xml:space="preserve">27/07/2021. </t>
    </r>
    <r>
      <rPr>
        <sz val="11"/>
        <color theme="1"/>
        <rFont val="Arial Narrow"/>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</si>
  <si>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Narrow"/>
        <family val="2"/>
      </rPr>
      <t xml:space="preserve">27/07/2021.  </t>
    </r>
    <r>
      <rPr>
        <sz val="11"/>
        <color theme="1"/>
        <rFont val="Arial Narrow"/>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</si>
  <si>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Narrow"/>
        <family val="2"/>
      </rPr>
      <t>27/07/2021.</t>
    </r>
    <r>
      <rPr>
        <sz val="11"/>
        <color theme="1"/>
        <rFont val="Arial Narrow"/>
        <family val="2"/>
      </rPr>
      <t xml:space="preserve">  La acción de mejora se encuentra en términos para su ejecución, no reportó avances de gestión documentados.</t>
    </r>
  </si>
  <si>
    <r>
      <rPr>
        <b/>
        <sz val="11"/>
        <color theme="1"/>
        <rFont val="Arial Narrow"/>
        <family val="2"/>
      </rPr>
      <t>27/07/2021.</t>
    </r>
    <r>
      <rPr>
        <sz val="11"/>
        <color theme="1"/>
        <rFont val="Arial Narrow"/>
        <family val="2"/>
      </rPr>
      <t xml:space="preserve">  Acción de mejora en términos para su ejecución</t>
    </r>
  </si>
  <si>
    <r>
      <rPr>
        <b/>
        <sz val="11"/>
        <color theme="1"/>
        <rFont val="Arial Narrow"/>
        <family val="2"/>
      </rPr>
      <t>27/07/2021.</t>
    </r>
    <r>
      <rPr>
        <sz val="11"/>
        <color theme="1"/>
        <rFont val="Arial Narrow"/>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</si>
  <si>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t>AMI-164</t>
  </si>
  <si>
    <t>AMI-165</t>
  </si>
  <si>
    <t>AMI-166</t>
  </si>
  <si>
    <t>AMI-167</t>
  </si>
  <si>
    <t>AMI-168</t>
  </si>
  <si>
    <t>AMI-169</t>
  </si>
  <si>
    <t>AMI-170</t>
  </si>
  <si>
    <t>AMI-171</t>
  </si>
  <si>
    <t>AMI-172</t>
  </si>
  <si>
    <t>AMI-173</t>
  </si>
  <si>
    <t>Auditoría Seguridad Jurídica sobre la Titularidad de la Tierra y los Territorios - Gestión de Formalización</t>
  </si>
  <si>
    <r>
      <rPr>
        <b/>
        <sz val="11"/>
        <color theme="1"/>
        <rFont val="Arial Narrow"/>
        <family val="2"/>
      </rPr>
      <t>No Conformidad No. 1. Desactualización de los Documentos del Sistema Integrado de Gestión de la ANT, con la normatividad actual y el proceso que realiza la Agencia.</t>
    </r>
    <r>
      <rPr>
        <sz val="11"/>
        <color theme="1"/>
        <rFont val="Arial Narrow"/>
        <family val="2"/>
      </rPr>
      <t xml:space="preserve">
De conformidad con los documentos soportes correspondientes al proceso. Se evidencia:
1. Caracterización: Seguridad Jurídica sobre la Titularidad de la Tierra y los Territorios. SEJUTCaracterización.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</si>
  <si>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color theme="1"/>
        <rFont val="Arial Narrow"/>
        <family val="2"/>
      </rPr>
      <t xml:space="preserve">No conformidad N.3 Debilidades en la efectividad (tiempo) del proceso de Formalización de Predios. </t>
    </r>
    <r>
      <rPr>
        <sz val="11"/>
        <color theme="1"/>
        <rFont val="Arial Narrow"/>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deTierras, si no de lo contrario, son rezagos del Ministerio de Agricultura y Desarrollo Rural Ver. Ver Anexo 1. Verificación Proceso Formalización Predios Rurales. </t>
    </r>
  </si>
  <si>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</si>
  <si>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</si>
  <si>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</si>
  <si>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</si>
  <si>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</si>
  <si>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</si>
  <si>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</si>
  <si>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</si>
  <si>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</si>
  <si>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</si>
  <si>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</si>
  <si>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</si>
  <si>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</si>
  <si>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</si>
  <si>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r>
      <rPr>
        <b/>
        <sz val="11"/>
        <color theme="1"/>
        <rFont val="Arial Narrow"/>
        <family val="2"/>
      </rPr>
      <t xml:space="preserve">27/07/2021.  </t>
    </r>
    <r>
      <rPr>
        <sz val="11"/>
        <color theme="1"/>
        <rFont val="Arial Narrow"/>
        <family val="2"/>
      </rPr>
      <t>Acción de mejora en términos para su ejecución</t>
    </r>
  </si>
  <si>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</si>
  <si>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</si>
  <si>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respondian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</si>
  <si>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</si>
  <si>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</si>
  <si>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</si>
  <si>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</si>
  <si>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</si>
  <si>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</si>
  <si>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</si>
  <si>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</si>
  <si>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</si>
  <si>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</si>
  <si>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</si>
  <si>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</si>
  <si>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</si>
  <si>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</si>
  <si>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</si>
  <si>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</si>
  <si>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</si>
  <si>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</si>
  <si>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</si>
  <si>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</si>
  <si>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</si>
  <si>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</si>
  <si>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</si>
  <si>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</si>
  <si>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</si>
  <si>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</si>
  <si>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</si>
  <si>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</si>
  <si>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</si>
  <si>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</si>
  <si>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</si>
  <si>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</si>
  <si>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</si>
  <si>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</si>
  <si>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</si>
  <si>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</si>
  <si>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</si>
  <si>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</si>
  <si>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</si>
  <si>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</si>
  <si>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</si>
  <si>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</si>
  <si>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</si>
  <si>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</si>
  <si>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</si>
  <si>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</si>
  <si>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</si>
  <si>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</si>
  <si>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</si>
  <si>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</si>
  <si>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</si>
  <si>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</si>
  <si>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</si>
  <si>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</si>
  <si>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</si>
  <si>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</si>
  <si>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</si>
  <si>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</si>
  <si>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</si>
  <si>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</si>
  <si>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</si>
  <si>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</si>
  <si>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</si>
  <si>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</si>
  <si>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</si>
  <si>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</si>
  <si>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</si>
  <si>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</si>
  <si>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</si>
  <si>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</si>
  <si>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</si>
  <si>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</si>
  <si>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</si>
  <si>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</si>
  <si>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</si>
  <si>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</si>
  <si>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</si>
  <si>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</si>
  <si>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</si>
  <si>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</si>
  <si>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</si>
  <si>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</si>
  <si>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</si>
  <si>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</si>
  <si>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</si>
  <si>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</si>
  <si>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</si>
  <si>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</si>
  <si>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</si>
  <si>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</si>
  <si>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</si>
  <si>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</si>
  <si>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</si>
  <si>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</si>
  <si>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</si>
  <si>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</si>
  <si>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</si>
  <si>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</si>
  <si>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</si>
  <si>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</si>
  <si>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</si>
  <si>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</si>
  <si>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</si>
  <si>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</si>
  <si>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</si>
  <si>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</si>
  <si>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</si>
  <si>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r>
      <t xml:space="preserve">NO CONFORMIDAD N°2. NO DISPONIBILIDAD DE INFORMACIÓN (PUBLICIDAD) 
</t>
    </r>
    <r>
      <rPr>
        <sz val="11"/>
        <rFont val="Arial Narrow"/>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Narrow"/>
        <family val="2"/>
      </rPr>
      <t xml:space="preserve">
-INCONSISTENCIAS EN LA INFORMACIÓN PUBLICADA POR LA ANT EN LAS PLATAFORMAS. </t>
    </r>
  </si>
  <si>
    <r>
      <rPr>
        <b/>
        <sz val="11"/>
        <rFont val="Arial Narrow"/>
        <family val="2"/>
      </rPr>
      <t xml:space="preserve">NO CONFORMIDAD N°3. FALTA A LOS PRINCIPIOS DE LA CONTRATACION ESTATAL POR LA CANCELACION DE ORDENES DE COMPRA 
</t>
    </r>
    <r>
      <rPr>
        <sz val="11"/>
        <rFont val="Arial Narrow"/>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</si>
  <si>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Narrow"/>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Narrow"/>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</si>
  <si>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t>Reporte de la gestión y/o cumplimiento de las acciones de mejora continua 
Dependencia Responsable de Ejecución
III Trimestre 2021</t>
  </si>
  <si>
    <t>Observaciones a los avances de gestión y/o cumplimiento reportados
Oficina de Control Interno
III Trimestre 2021</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</si>
  <si>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</si>
  <si>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</si>
  <si>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</si>
  <si>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</si>
  <si>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</si>
  <si>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</si>
  <si>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</si>
  <si>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</si>
  <si>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</si>
  <si>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</si>
  <si>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</si>
  <si>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</si>
  <si>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</si>
  <si>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</si>
  <si>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</si>
  <si>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</si>
  <si>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</si>
  <si>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</si>
  <si>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</si>
  <si>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</si>
  <si>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</si>
  <si>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</si>
  <si>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</si>
  <si>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</si>
  <si>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</si>
  <si>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</si>
  <si>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</si>
  <si>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</si>
  <si>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</si>
  <si>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</si>
  <si>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</si>
  <si>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</si>
  <si>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</si>
  <si>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</si>
  <si>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</si>
  <si>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</si>
  <si>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</si>
  <si>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</si>
  <si>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</si>
  <si>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</si>
  <si>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</si>
  <si>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r>
      <rPr>
        <b/>
        <sz val="11"/>
        <rFont val="Arial Narrow"/>
        <family val="2"/>
      </rPr>
      <t>Conclusión 1.</t>
    </r>
    <r>
      <rPr>
        <sz val="11"/>
        <rFont val="Arial Narrow"/>
        <family val="2"/>
      </rPr>
      <t xml:space="preserve"> La Notificación o comunicación de actos administrativos, se evidenciaron incumplimientos relacionados con el no uso del buzón info@agenciadetierras.gov.co y la autorización de medios electrónicos.</t>
    </r>
  </si>
  <si>
    <t>C2</t>
  </si>
  <si>
    <r>
      <rPr>
        <b/>
        <sz val="11"/>
        <rFont val="Arial Narrow"/>
        <family val="2"/>
      </rPr>
      <t xml:space="preserve">Conclusión 2. </t>
    </r>
    <r>
      <rPr>
        <sz val="11"/>
        <rFont val="Arial Narrow"/>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</si>
  <si>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t>C3</t>
  </si>
  <si>
    <r>
      <rPr>
        <b/>
        <sz val="11"/>
        <rFont val="Arial Narrow"/>
        <family val="2"/>
      </rPr>
      <t xml:space="preserve">Conclusión 3. </t>
    </r>
    <r>
      <rPr>
        <sz val="11"/>
        <rFont val="Arial Narrow"/>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</si>
  <si>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rFont val="Arial Narrow"/>
        <family val="2"/>
      </rPr>
      <t>Conclusión 4.</t>
    </r>
    <r>
      <rPr>
        <sz val="11"/>
        <rFont val="Arial Narrow"/>
        <family val="2"/>
      </rPr>
      <t xml:space="preserve"> La administración de bienes, se evidenciaron inconsistencias relacionadas con el control de la salida de los bienes, tales como, el no diligenciamiento de la forma ADMBS-F-032 Salida Individual de elementos establecida para tal fin.</t>
    </r>
  </si>
  <si>
    <t>C4</t>
  </si>
  <si>
    <r>
      <rPr>
        <b/>
        <sz val="11"/>
        <rFont val="Arial Narrow"/>
        <family val="2"/>
      </rPr>
      <t>Conclusión 5.</t>
    </r>
    <r>
      <rPr>
        <sz val="11"/>
        <rFont val="Arial Narrow"/>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</si>
  <si>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t>C5</t>
  </si>
  <si>
    <r>
      <rPr>
        <b/>
        <sz val="11"/>
        <rFont val="Arial Narrow"/>
        <family val="2"/>
      </rPr>
      <t>Conclusión 1.</t>
    </r>
    <r>
      <rPr>
        <sz val="11"/>
        <rFont val="Arial Narrow"/>
        <family val="2"/>
      </rPr>
      <t xml:space="preserve">  Todos los indicadores presentan incumplimiento al reporte de avance cualitativo y cuantitativo y o fueron actualizados de forma extemporánea</t>
    </r>
  </si>
  <si>
    <r>
      <rPr>
        <b/>
        <sz val="11"/>
        <rFont val="Arial Narrow"/>
        <family val="2"/>
      </rPr>
      <t xml:space="preserve">Conclusión 2. </t>
    </r>
    <r>
      <rPr>
        <sz val="11"/>
        <rFont val="Arial Narrow"/>
        <family val="2"/>
      </rPr>
      <t xml:space="preserve"> Fortalecer los mecanismos para el cargue de los documentos asociados a la información suministrada, la cual sirve de soporte para evidenciar las actividades ejecutadas durante el periodo evlauado y dar cumplimiento a la normatividad</t>
    </r>
  </si>
  <si>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</si>
  <si>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</si>
  <si>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</si>
  <si>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</si>
  <si>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</si>
  <si>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Secretaría General
</t>
  </si>
  <si>
    <t xml:space="preserve">Oficina del Inspector de la Gestión de Tierras
</t>
  </si>
  <si>
    <t xml:space="preserve">Subdirección de Administración de Tierras de la Nación
</t>
  </si>
  <si>
    <t>Equipo Gestión Documental</t>
  </si>
  <si>
    <t>Equipo Servicio al Ciudadano</t>
  </si>
  <si>
    <t>Dependencias ANT</t>
  </si>
  <si>
    <t>Equipo de Sistemas</t>
  </si>
  <si>
    <t xml:space="preserve">Subdirección Administrativa y Financiera
</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</si>
  <si>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</si>
  <si>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</si>
  <si>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</si>
  <si>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</si>
  <si>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</si>
  <si>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</si>
  <si>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 xml:space="preserve">Secretaría General 
</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</si>
  <si>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</si>
  <si>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</si>
  <si>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</si>
  <si>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</si>
  <si>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Secretaría General </t>
  </si>
  <si>
    <t xml:space="preserve">Secretaría General
</t>
  </si>
  <si>
    <t xml:space="preserve">Dirección de Acceso a Tierras
</t>
  </si>
  <si>
    <r>
      <rPr>
        <b/>
        <sz val="11"/>
        <rFont val="Arial Narrow"/>
        <family val="2"/>
      </rPr>
      <t xml:space="preserve">No Conformidad 2. </t>
    </r>
    <r>
      <rPr>
        <sz val="11"/>
        <rFont val="Arial Narrow"/>
        <family val="2"/>
      </rPr>
      <t xml:space="preserve"> No se evidenció la formalización y certificación ante la ANDJE de las capacitaciones efectuadas en el primer semestre a los usuarios del sistema, cuyo plazo vencía el 15 de junio de 2017, contrviniendo lo establecido en la Circular Externa No. 11 de 2015.</t>
    </r>
  </si>
  <si>
    <r>
      <rPr>
        <b/>
        <sz val="11"/>
        <rFont val="Arial Narrow"/>
        <family val="2"/>
      </rPr>
      <t>No Conformidad 3.</t>
    </r>
    <r>
      <rPr>
        <sz val="11"/>
        <rFont val="Arial Narrow"/>
        <family val="2"/>
      </rPr>
      <t xml:space="preserve"> No se evidenció el cargue de la totalidad de los procesos activos de la entidad a la plataforma de eKOGUI, contraviniendo lo establecido en el Artículo 2.2.3.4.1.9. del Decreto 1069 de 2015. </t>
    </r>
  </si>
  <si>
    <r>
      <rPr>
        <b/>
        <sz val="11"/>
        <rFont val="Arial Narrow"/>
        <family val="2"/>
      </rPr>
      <t>No Conformidad 4.</t>
    </r>
    <r>
      <rPr>
        <sz val="11"/>
        <rFont val="Arial Narrow"/>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</si>
  <si>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rFont val="Arial Narrow"/>
        <family val="2"/>
      </rPr>
      <t xml:space="preserve">No Conformidad 5.  </t>
    </r>
    <r>
      <rPr>
        <sz val="11"/>
        <rFont val="Arial Narrow"/>
        <family val="2"/>
      </rPr>
      <t xml:space="preserve">No se evidenció calificación del riesgo para ninguno de los 173 procesos registrados en el sistema eKOGUI, que por el estado en que se encuentran, debería contar con la la calificación de riesgo, contraviniendo lo establecido en el Numeral 4 del artículo 2.2.3.4.1.10. del Decreto 1069 de 2015. </t>
    </r>
  </si>
  <si>
    <r>
      <rPr>
        <b/>
        <sz val="11"/>
        <rFont val="Arial Narrow"/>
        <family val="2"/>
      </rPr>
      <t>No Conformidad 6.</t>
    </r>
    <r>
      <rPr>
        <sz val="11"/>
        <rFont val="Arial Narrow"/>
        <family val="2"/>
      </rPr>
      <t xml:space="preserve"> No se evidenció la realización de las fichas y actas del comité de conciliación en el sistema Ekogui, contraviniendo lo establecido en el Numeral 1 del artículo 2.2.3.4.1.10. del Decreto 1069 de 2015. </t>
    </r>
  </si>
  <si>
    <r>
      <rPr>
        <b/>
        <sz val="11"/>
        <rFont val="Arial Narrow"/>
        <family val="2"/>
      </rPr>
      <t>No Conformidad 7.</t>
    </r>
    <r>
      <rPr>
        <sz val="11"/>
        <rFont val="Arial Narrow"/>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</si>
  <si>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Narrow"/>
        <family val="2"/>
      </rPr>
      <t>No Conformidad 8.</t>
    </r>
    <r>
      <rPr>
        <sz val="11"/>
        <rFont val="Arial Narrow"/>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</si>
  <si>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r>
      <rPr>
        <b/>
        <sz val="11"/>
        <rFont val="Arial Narrow"/>
        <family val="2"/>
      </rPr>
      <t>No Conformidad 9.</t>
    </r>
    <r>
      <rPr>
        <sz val="11"/>
        <rFont val="Arial Narrow"/>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</si>
  <si>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</si>
  <si>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t>Informe sobre la actividad litigiosa del Estado - Ekogui, primer semestre del 2018.</t>
  </si>
  <si>
    <r>
      <rPr>
        <b/>
        <sz val="11"/>
        <rFont val="Arial Narrow"/>
        <family val="2"/>
      </rPr>
      <t xml:space="preserve">No Conformidad 1.  </t>
    </r>
    <r>
      <rPr>
        <sz val="11"/>
        <rFont val="Arial Narrow"/>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</si>
  <si>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</si>
  <si>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</si>
  <si>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t>Informe de Actividad Litigiosa del Estado - Ekogui, II Semestre 2018</t>
  </si>
  <si>
    <r>
      <rPr>
        <b/>
        <sz val="11"/>
        <color theme="1"/>
        <rFont val="Arial Narrow"/>
        <family val="2"/>
      </rPr>
      <t xml:space="preserve">14/03/2018. </t>
    </r>
    <r>
      <rPr>
        <sz val="11"/>
        <color theme="1"/>
        <rFont val="Arial Narrow"/>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t>
    </r>
  </si>
  <si>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</si>
  <si>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</si>
  <si>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r>
      <rPr>
        <b/>
        <sz val="11"/>
        <rFont val="Arial Narrow"/>
        <family val="2"/>
      </rPr>
      <t>Conclusiones</t>
    </r>
    <r>
      <rPr>
        <sz val="11"/>
        <rFont val="Arial Narrow"/>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</si>
  <si>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t>C</t>
  </si>
  <si>
    <r>
      <rPr>
        <b/>
        <sz val="11"/>
        <rFont val="Arial Narrow"/>
        <family val="2"/>
      </rPr>
      <t>Conclusiones</t>
    </r>
    <r>
      <rPr>
        <sz val="11"/>
        <rFont val="Arial Narrow"/>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</si>
  <si>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r>
      <rPr>
        <b/>
        <sz val="11"/>
        <rFont val="Arial Narrow"/>
        <family val="2"/>
      </rPr>
      <t xml:space="preserve">Conclusiones </t>
    </r>
    <r>
      <rPr>
        <sz val="11"/>
        <rFont val="Arial Narrow"/>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Narrow"/>
        <family val="2"/>
      </rPr>
      <t xml:space="preserve">Artículo 14 y 30 de la Ley 1755 de 2015, Artículo 5 de la Ley 1437 de 2011. </t>
    </r>
    <r>
      <rPr>
        <sz val="11"/>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Narrow"/>
        <family val="2"/>
      </rPr>
      <t xml:space="preserve"> </t>
    </r>
  </si>
  <si>
    <r>
      <rPr>
        <b/>
        <sz val="11"/>
        <color theme="1"/>
        <rFont val="Arial Narrow"/>
        <family val="2"/>
      </rPr>
      <t>Conclusiones</t>
    </r>
    <r>
      <rPr>
        <sz val="11"/>
        <color theme="1"/>
        <rFont val="Arial Narrow"/>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</si>
  <si>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t>OP</t>
  </si>
  <si>
    <t>ESTADO DE LAS ACCIONES DE MEJORA EN EL MARCO DE LA EFICACIA</t>
  </si>
  <si>
    <t xml:space="preserve">ESTADO DE LA ACCIONES DE  MEJORA EN EL MARCO DE LA EFECTIVIDAD </t>
  </si>
  <si>
    <r>
      <t xml:space="preserve">21/01/2021.  </t>
    </r>
    <r>
      <rPr>
        <sz val="11"/>
        <color theme="1"/>
        <rFont val="Arial Narrow"/>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</si>
  <si>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t>Actividad presentó eventualidad con corte al I Semestre del 2021.</t>
  </si>
  <si>
    <t>Actividad presentó eventualidad con corte al III Trimestre del 2020.</t>
  </si>
  <si>
    <t>Actividad presentó eventualidad com corte al I Trimestre del 2020.</t>
  </si>
  <si>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generò la acciòn bajo còdigo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Narrow"/>
        <family val="2"/>
      </rPr>
      <t xml:space="preserve">Memorando 20211020144393 del 02/06/2021.   </t>
    </r>
    <r>
      <rPr>
        <sz val="11"/>
        <rFont val="Arial Narrow"/>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</si>
  <si>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 xml:space="preserve">Hallazgo 1. Gestión arrendamiento operativo (A1) (F1) (D1)
</t>
    </r>
    <r>
      <rPr>
        <sz val="11"/>
        <color theme="1"/>
        <rFont val="Arial Narrow"/>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</si>
  <si>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Narrow"/>
        <family val="2"/>
      </rPr>
      <t xml:space="preserve">28/08/2020. </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Narrow"/>
        <family val="2"/>
      </rPr>
      <t xml:space="preserve">
21/10/2020. </t>
    </r>
    <r>
      <rPr>
        <sz val="11"/>
        <color theme="1"/>
        <rFont val="Arial Narrow"/>
        <family val="2"/>
      </rPr>
      <t xml:space="preserve">En cuanto a las evidencias suministradas se observó lo siguiente:
</t>
    </r>
    <r>
      <rPr>
        <b/>
        <sz val="11"/>
        <color theme="1"/>
        <rFont val="Arial Narrow"/>
        <family val="2"/>
      </rPr>
      <t xml:space="preserve">PARCELA VILLA DIANA, </t>
    </r>
    <r>
      <rPr>
        <sz val="11"/>
        <color theme="1"/>
        <rFont val="Arial Narrow"/>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Narrow"/>
        <family val="2"/>
      </rPr>
      <t xml:space="preserve">Resolución 477 del 31/01/2020 </t>
    </r>
    <r>
      <rPr>
        <sz val="11"/>
        <color theme="1"/>
        <rFont val="Arial Narrow"/>
        <family val="2"/>
      </rPr>
      <t xml:space="preserve">HUGO ALBERTO GARCÍAS SIERRA, la cual fue notificada a la ORIP de Maicao mediante comunicación 20204100992971 del 02/10/2020, para su correspondiente registro.
</t>
    </r>
    <r>
      <rPr>
        <b/>
        <sz val="11"/>
        <color theme="1"/>
        <rFont val="Arial Narrow"/>
        <family val="2"/>
      </rPr>
      <t>Resolución 4772 del 06/05/2019</t>
    </r>
    <r>
      <rPr>
        <sz val="11"/>
        <color theme="1"/>
        <rFont val="Arial Narrow"/>
        <family val="2"/>
      </rPr>
      <t xml:space="preserve">, GILBERTO NACIOANO POLO MORRÓN,  la cual fue notificada a la ORIP de Maicao mediante comunicación 20204100402081 del 04/05/2020, para su correspondiente registro.
</t>
    </r>
    <r>
      <rPr>
        <b/>
        <sz val="11"/>
        <color theme="1"/>
        <rFont val="Arial Narrow"/>
        <family val="2"/>
      </rPr>
      <t>Resolución 4773 del 06/05/2019,</t>
    </r>
    <r>
      <rPr>
        <sz val="11"/>
        <color theme="1"/>
        <rFont val="Arial Narrow"/>
        <family val="2"/>
      </rPr>
      <t xml:space="preserve"> ÁNGEL ANTONIO TORRES TORRE,  la cual fue notificada a la ORIP de Maicao mediante comunicación 20204100402061 del 04/05/2020, para su correspondiente registro.
</t>
    </r>
    <r>
      <rPr>
        <b/>
        <sz val="11"/>
        <color theme="1"/>
        <rFont val="Arial Narrow"/>
        <family val="2"/>
      </rPr>
      <t xml:space="preserve">Resolución 4774 del 06/05/2019, </t>
    </r>
    <r>
      <rPr>
        <sz val="11"/>
        <color theme="1"/>
        <rFont val="Arial Narrow"/>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Narrow"/>
        <family val="2"/>
      </rPr>
      <t>PREDIO EL BADO,</t>
    </r>
    <r>
      <rPr>
        <sz val="11"/>
        <color theme="1"/>
        <rFont val="Arial Narrow"/>
        <family val="2"/>
      </rPr>
      <t xml:space="preserve"> Que en atención a la acciones de tutela del 2017 y 2018 se ordenó a la Agencia reubicar a las señoras  MARÍA MENESES ROSALES y  ANA LUCIA YARPAS RIVERA y su familia, observándose lo siguiente: 
</t>
    </r>
    <r>
      <rPr>
        <b/>
        <sz val="11"/>
        <color theme="1"/>
        <rFont val="Arial Narrow"/>
        <family val="2"/>
      </rPr>
      <t>Resolución 10538 del 29/07/2019,</t>
    </r>
    <r>
      <rPr>
        <sz val="11"/>
        <color theme="1"/>
        <rFont val="Arial Narrow"/>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Resolución 1798 del 28/11/2017,</t>
    </r>
    <r>
      <rPr>
        <sz val="11"/>
        <color theme="1"/>
        <rFont val="Arial Narrow"/>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 xml:space="preserve">
PREDIO LA CALERA</t>
    </r>
    <r>
      <rPr>
        <sz val="11"/>
        <color theme="1"/>
        <rFont val="Arial Narrow"/>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Narrow"/>
        <family val="2"/>
      </rPr>
      <t xml:space="preserve">
PREDIO SANTA INÉS</t>
    </r>
    <r>
      <rPr>
        <sz val="11"/>
        <color theme="1"/>
        <rFont val="Arial Narrow"/>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Narrow"/>
        <family val="2"/>
      </rPr>
      <t>Ricardo Sandoval.</t>
    </r>
    <r>
      <rPr>
        <sz val="11"/>
        <color theme="1"/>
        <rFont val="Arial Narrow"/>
        <family val="2"/>
      </rPr>
      <t xml:space="preserve">
Resolución 9030 del 23/09/2020 </t>
    </r>
    <r>
      <rPr>
        <sz val="11"/>
        <color rgb="FFFF0000"/>
        <rFont val="Arial Narrow"/>
        <family val="2"/>
      </rPr>
      <t xml:space="preserve">Cecilia Solano
</t>
    </r>
    <r>
      <rPr>
        <sz val="11"/>
        <color theme="1"/>
        <rFont val="Arial Narrow"/>
        <family val="2"/>
      </rPr>
      <t xml:space="preserve">Resolución 9031 del 2309/2020 </t>
    </r>
    <r>
      <rPr>
        <sz val="11"/>
        <color rgb="FFFF0000"/>
        <rFont val="Arial Narrow"/>
        <family val="2"/>
      </rPr>
      <t xml:space="preserve">Olga Patricia Solano
</t>
    </r>
    <r>
      <rPr>
        <sz val="11"/>
        <color theme="1"/>
        <rFont val="Arial Narrow"/>
        <family val="2"/>
      </rPr>
      <t xml:space="preserve">Resolución 9032 del 23/09/2020 </t>
    </r>
    <r>
      <rPr>
        <sz val="11"/>
        <color rgb="FFFF0000"/>
        <rFont val="Arial Narrow"/>
        <family val="2"/>
      </rPr>
      <t>Ángel María</t>
    </r>
    <r>
      <rPr>
        <sz val="11"/>
        <color theme="1"/>
        <rFont val="Arial Narrow"/>
        <family val="2"/>
      </rPr>
      <t xml:space="preserve">
Resolución 9033 del 23/09/2020 </t>
    </r>
    <r>
      <rPr>
        <sz val="11"/>
        <color rgb="FFFF0000"/>
        <rFont val="Arial Narrow"/>
        <family val="2"/>
      </rPr>
      <t xml:space="preserve">Olga Rodríguez
</t>
    </r>
    <r>
      <rPr>
        <sz val="11"/>
        <color theme="1"/>
        <rFont val="Arial Narrow"/>
        <family val="2"/>
      </rPr>
      <t xml:space="preserve">Resolución 9034 del 23/09/2020 </t>
    </r>
    <r>
      <rPr>
        <sz val="11"/>
        <color rgb="FFFF0000"/>
        <rFont val="Arial Narrow"/>
        <family val="2"/>
      </rPr>
      <t>Ana Stella Carrillo</t>
    </r>
    <r>
      <rPr>
        <sz val="11"/>
        <color theme="1"/>
        <rFont val="Arial Narrow"/>
        <family val="2"/>
      </rPr>
      <t xml:space="preserve">
Resolución 9035 del 23/09/2020 </t>
    </r>
    <r>
      <rPr>
        <sz val="11"/>
        <color rgb="FFFF0000"/>
        <rFont val="Arial Narrow"/>
        <family val="2"/>
      </rPr>
      <t>Arnulfo Pabón</t>
    </r>
    <r>
      <rPr>
        <sz val="11"/>
        <color theme="1"/>
        <rFont val="Arial Narrow"/>
        <family val="2"/>
      </rPr>
      <t xml:space="preserve">
Resolución 9036 del 23/09/2020</t>
    </r>
    <r>
      <rPr>
        <sz val="11"/>
        <color rgb="FFFF0000"/>
        <rFont val="Arial Narrow"/>
        <family val="2"/>
      </rPr>
      <t xml:space="preserve"> Diosenel Márquez</t>
    </r>
    <r>
      <rPr>
        <sz val="11"/>
        <color theme="1"/>
        <rFont val="Arial Narrow"/>
        <family val="2"/>
      </rPr>
      <t xml:space="preserve">
Resolución 9037 del 23/09/2020 </t>
    </r>
    <r>
      <rPr>
        <sz val="11"/>
        <color rgb="FFFF0000"/>
        <rFont val="Arial Narrow"/>
        <family val="2"/>
      </rPr>
      <t>Gregorio Contreras</t>
    </r>
    <r>
      <rPr>
        <sz val="11"/>
        <color theme="1"/>
        <rFont val="Arial Narrow"/>
        <family val="2"/>
      </rPr>
      <t xml:space="preserve">
Resolución 9038 del 23/09/2020 </t>
    </r>
    <r>
      <rPr>
        <sz val="11"/>
        <color rgb="FFFF0000"/>
        <rFont val="Arial Narrow"/>
        <family val="2"/>
      </rPr>
      <t>Israel Velásquez</t>
    </r>
    <r>
      <rPr>
        <sz val="11"/>
        <color theme="1"/>
        <rFont val="Arial Narrow"/>
        <family val="2"/>
      </rPr>
      <t xml:space="preserve">
Resolución 9039 del 23/09/2020 </t>
    </r>
    <r>
      <rPr>
        <sz val="11"/>
        <color rgb="FFFF0000"/>
        <rFont val="Arial Narrow"/>
        <family val="2"/>
      </rPr>
      <t>Gilberto Bernal</t>
    </r>
    <r>
      <rPr>
        <sz val="11"/>
        <color theme="1"/>
        <rFont val="Arial Narrow"/>
        <family val="2"/>
      </rPr>
      <t xml:space="preserve">
Resolución 9040 del 23/09/2020 </t>
    </r>
    <r>
      <rPr>
        <sz val="11"/>
        <color rgb="FFFF0000"/>
        <rFont val="Arial Narrow"/>
        <family val="2"/>
      </rPr>
      <t>Yecit Gómez</t>
    </r>
    <r>
      <rPr>
        <sz val="11"/>
        <color theme="1"/>
        <rFont val="Arial Narrow"/>
        <family val="2"/>
      </rPr>
      <t xml:space="preserve">
Resolución 9041 del 23/09/2020 </t>
    </r>
    <r>
      <rPr>
        <sz val="11"/>
        <color rgb="FFFF0000"/>
        <rFont val="Arial Narrow"/>
        <family val="2"/>
      </rPr>
      <t>Luis Evelio Vergel</t>
    </r>
    <r>
      <rPr>
        <sz val="11"/>
        <color theme="1"/>
        <rFont val="Arial Narrow"/>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</si>
  <si>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Narrow"/>
        <family val="2"/>
      </rPr>
      <t>Justificación de las razones fácticas y jurídicas que obligó a replantear la expedición de la resolución 6060 de 2018.</t>
    </r>
    <r>
      <rPr>
        <sz val="11"/>
        <color theme="1"/>
        <rFont val="Arial Narrow"/>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Narrow"/>
        <family val="2"/>
      </rPr>
      <t>Nota:</t>
    </r>
    <r>
      <rPr>
        <sz val="11"/>
        <color theme="1"/>
        <rFont val="Arial Narrow"/>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</si>
  <si>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Narrow"/>
        <family val="2"/>
      </rPr>
      <t>Evidencia:</t>
    </r>
    <r>
      <rPr>
        <sz val="11"/>
        <color theme="1"/>
        <rFont val="Arial Narrow"/>
        <family val="2"/>
      </rPr>
      <t xml:space="preserve">  
Resolución No. 915 de 2020.</t>
    </r>
  </si>
  <si>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</si>
  <si>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Narrow"/>
        <family val="2"/>
      </rPr>
      <t>Resumen reporte AMC_366_H.2.3.4.</t>
    </r>
    <r>
      <rPr>
        <sz val="11"/>
        <color theme="1"/>
        <rFont val="Arial Narrow"/>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Narrow"/>
        <family val="2"/>
      </rPr>
      <t>Evidencias:</t>
    </r>
    <r>
      <rPr>
        <sz val="11"/>
        <color theme="1"/>
        <rFont val="Arial Narrow"/>
        <family val="2"/>
      </rPr>
      <t xml:space="preserve">
Resumen reporte AMC_366_H.2.3.4
MESAS DE SEGUIMIENTO MUNICPIOS IMPLEMENTACIÓN
ESTRATEGIA DE CONSERVACIÓN</t>
    </r>
  </si>
  <si>
    <r>
      <t xml:space="preserve">Se realizó el inventario de necesidades para la implementación de sistema de información. 
</t>
    </r>
    <r>
      <rPr>
        <b/>
        <sz val="11"/>
        <color theme="1"/>
        <rFont val="Arial Narrow"/>
        <family val="2"/>
      </rPr>
      <t>Evidencia</t>
    </r>
    <r>
      <rPr>
        <sz val="11"/>
        <color theme="1"/>
        <rFont val="Arial Narrow"/>
        <family val="2"/>
      </rPr>
      <t>:  
Inventario Requerimientos Asuntos Étnicos.xlsx</t>
    </r>
  </si>
  <si>
    <r>
      <rPr>
        <b/>
        <sz val="11"/>
        <color theme="1"/>
        <rFont val="Arial Narrow"/>
        <family val="2"/>
      </rPr>
      <t xml:space="preserve">28/01/2021.  </t>
    </r>
    <r>
      <rPr>
        <sz val="11"/>
        <color theme="1"/>
        <rFont val="Arial Narrow"/>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Narrow"/>
        <family val="2"/>
      </rPr>
      <t>27/01/2021.</t>
    </r>
    <r>
      <rPr>
        <sz val="11"/>
        <color theme="1"/>
        <rFont val="Arial Narrow"/>
        <family val="2"/>
      </rPr>
      <t xml:space="preserve">  La Dirección de Ordenamiento Social de la Propiedad en el marco de la fase preliminar allegó las a siguientes observaciones:
</t>
    </r>
    <r>
      <rPr>
        <b/>
        <sz val="11"/>
        <color theme="1"/>
        <rFont val="Arial Narrow"/>
        <family val="2"/>
      </rPr>
      <t>Convenio 653 VALOR +- IDEA /ANT</t>
    </r>
    <r>
      <rPr>
        <sz val="11"/>
        <color theme="1"/>
        <rFont val="Arial Narrow"/>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Narrow"/>
        <family val="2"/>
      </rPr>
      <t>Convenio 715 del 2017</t>
    </r>
    <r>
      <rPr>
        <sz val="11"/>
        <color theme="1"/>
        <rFont val="Arial Narrow"/>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t>
    </r>
    <r>
      <rPr>
        <sz val="11"/>
        <color theme="1"/>
        <rFont val="Arial Narrow"/>
        <family val="2"/>
      </rPr>
      <t xml:space="preserve">  La Dirección de Ordenamiento Social de la propiedad allegó soportes relacionados con el:
</t>
    </r>
    <r>
      <rPr>
        <b/>
        <sz val="11"/>
        <color theme="1"/>
        <rFont val="Arial Narrow"/>
        <family val="2"/>
      </rPr>
      <t>CONVENIO 951 DE 2017</t>
    </r>
    <r>
      <rPr>
        <sz val="11"/>
        <color theme="1"/>
        <rFont val="Arial Narrow"/>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Narrow"/>
        <family val="2"/>
      </rPr>
      <t xml:space="preserve">
CONVENIO 986 DE 2017</t>
    </r>
    <r>
      <rPr>
        <sz val="11"/>
        <color theme="1"/>
        <rFont val="Arial Narrow"/>
        <family val="2"/>
      </rPr>
      <t xml:space="preserve">,  se observaron 4 actas de mesas financieras, las cuales se relacionada a continuación, con el respectivo avance observado: 
</t>
    </r>
    <r>
      <rPr>
        <b/>
        <sz val="11"/>
        <color theme="1"/>
        <rFont val="Arial Narrow"/>
        <family val="2"/>
      </rPr>
      <t xml:space="preserve">Acta del 29/09/2020. </t>
    </r>
    <r>
      <rPr>
        <sz val="11"/>
        <color theme="1"/>
        <rFont val="Arial Narrow"/>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 xml:space="preserve">Acta del 27/10/2020. </t>
    </r>
    <r>
      <rPr>
        <sz val="11"/>
        <color theme="1"/>
        <rFont val="Arial Narrow"/>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23/11/2020.</t>
    </r>
    <r>
      <rPr>
        <sz val="11"/>
        <color theme="1"/>
        <rFont val="Arial Narrow"/>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21/12/2020.</t>
    </r>
    <r>
      <rPr>
        <sz val="11"/>
        <color theme="1"/>
        <rFont val="Arial Narrow"/>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</si>
  <si>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</si>
  <si>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</si>
  <si>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</si>
  <si>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</si>
  <si>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</si>
  <si>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</si>
  <si>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Narrow"/>
        <family val="2"/>
      </rPr>
      <t>25/05/2021.  Memorando 20211020144043 del 02/06/2021</t>
    </r>
    <r>
      <rPr>
        <sz val="11"/>
        <color theme="1"/>
        <rFont val="Arial Narrow"/>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</si>
  <si>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t>AME-622
AME-623
AME-624</t>
  </si>
  <si>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Narrow"/>
        <family val="2"/>
      </rPr>
      <t>La verificación de la presente actividad fue adelantada por el contratista Sergio Alejandro Matiz Parra.</t>
    </r>
    <r>
      <rPr>
        <sz val="11"/>
        <color theme="1"/>
        <rFont val="Arial Narrow"/>
        <family val="2"/>
      </rPr>
      <t xml:space="preserve">
</t>
    </r>
    <r>
      <rPr>
        <b/>
        <sz val="11"/>
        <color theme="1"/>
        <rFont val="Arial Narrow"/>
        <family val="2"/>
      </rPr>
      <t xml:space="preserve">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29/04/2021.   </t>
    </r>
    <r>
      <rPr>
        <sz val="11"/>
        <color theme="1"/>
        <rFont val="Arial Narrow"/>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Narrow"/>
        <family val="2"/>
      </rPr>
      <t>RECOMENDACIONES EVENTUALIDADES FORMULADAS</t>
    </r>
    <r>
      <rPr>
        <sz val="11"/>
        <color theme="1"/>
        <rFont val="Arial Narrow"/>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Narrow"/>
        <family val="2"/>
      </rPr>
      <t>REFLEXIONES DEL HALLAZGO</t>
    </r>
    <r>
      <rPr>
        <sz val="11"/>
        <color theme="1"/>
        <rFont val="Arial Narrow"/>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</si>
  <si>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Narrow"/>
        <family val="2"/>
      </rPr>
      <t>La verificación de la presente actividad fue adelantada por la profesional Lila María Guzmán</t>
    </r>
    <r>
      <rPr>
        <sz val="11"/>
        <color theme="1"/>
        <rFont val="Arial Narrow"/>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</si>
  <si>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Narrow"/>
        <family val="2"/>
      </rPr>
      <t xml:space="preserve">La verificación de la presente actividad fue adelantada por la profesional Lila María Guzmán
17/06/2021. </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15/06/2021. </t>
    </r>
    <r>
      <rPr>
        <sz val="11"/>
        <color theme="1"/>
        <rFont val="Arial Narrow"/>
        <family val="2"/>
      </rPr>
      <t xml:space="preserve"> Se sugiere fortalecer la justificación, a fin que se describa la situación que conlleva a modificar la acción.
</t>
    </r>
    <r>
      <rPr>
        <b/>
        <sz val="11"/>
        <color theme="1"/>
        <rFont val="Arial Narrow"/>
        <family val="2"/>
      </rPr>
      <t xml:space="preserve">11/05/2021.  </t>
    </r>
    <r>
      <rPr>
        <sz val="11"/>
        <color theme="1"/>
        <rFont val="Arial Narrow"/>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28/04/2021. </t>
    </r>
    <r>
      <rPr>
        <sz val="11"/>
        <color theme="1"/>
        <rFont val="Arial Narrow"/>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Narrow"/>
        <family val="2"/>
      </rPr>
      <t>REFLEXIONES FRENTE AL HALLAZGO:</t>
    </r>
    <r>
      <rPr>
        <sz val="11"/>
        <color theme="1"/>
        <rFont val="Arial Narrow"/>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</si>
  <si>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rFont val="Arial Narrow"/>
        <family val="2"/>
      </rPr>
      <t xml:space="preserve">30/06/2021.  </t>
    </r>
    <r>
      <rPr>
        <sz val="11"/>
        <rFont val="Arial Narrow"/>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</si>
  <si>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</si>
  <si>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</si>
  <si>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</si>
  <si>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</si>
  <si>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Analizar los posibles riesgos asociados al procedimiento de comrpas y formalización</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</si>
  <si>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</si>
  <si>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</si>
  <si>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</si>
  <si>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</si>
  <si>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</si>
  <si>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</si>
  <si>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</si>
  <si>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</si>
  <si>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</si>
  <si>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</si>
  <si>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</si>
  <si>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</si>
  <si>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Actualizar en el Sistema Integrado de Gestión la lista de chequeo del procedimiento de Adquisicíón de Predios.</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</si>
  <si>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</si>
  <si>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</si>
  <si>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</si>
  <si>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</si>
  <si>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</si>
  <si>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</si>
  <si>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</si>
  <si>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</si>
  <si>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</si>
  <si>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r>
      <rPr>
        <b/>
        <sz val="11"/>
        <color theme="1"/>
        <rFont val="Arial Narrow"/>
        <family val="2"/>
      </rPr>
      <t>Como avance de gestión,</t>
    </r>
    <r>
      <rPr>
        <sz val="11"/>
        <color theme="1"/>
        <rFont val="Arial Narrow"/>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</si>
  <si>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Narrow"/>
        <family val="2"/>
      </rPr>
      <t>Se solicita pasar el estado de esta acción a ejecutada,</t>
    </r>
    <r>
      <rPr>
        <sz val="11"/>
        <color theme="1"/>
        <rFont val="Arial Narrow"/>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criticos de la Entidad con sus respectivas matrices de medición de impactos.
</t>
    </r>
  </si>
  <si>
    <r>
      <rPr>
        <b/>
        <sz val="11"/>
        <color theme="1"/>
        <rFont val="Arial Narrow"/>
        <family val="2"/>
      </rPr>
      <t xml:space="preserve">Como avance de gestión, </t>
    </r>
    <r>
      <rPr>
        <sz val="11"/>
        <color theme="1"/>
        <rFont val="Arial Narrow"/>
        <family val="2"/>
      </rPr>
      <t xml:space="preserve">está en el proceso de la ejecución de las actividades previstas para el informe de resultados del BIA  se anexa el informe preliminar el cual esta en construcción </t>
    </r>
  </si>
  <si>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</si>
  <si>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r>
      <rPr>
        <b/>
        <sz val="11"/>
        <color theme="1"/>
        <rFont val="Calibri"/>
        <family val="2"/>
        <scheme val="minor"/>
      </rPr>
      <t>Se solicita pasar el estado de esta acción a ejecutada,</t>
    </r>
    <r>
      <rPr>
        <sz val="11"/>
        <color theme="1"/>
        <rFont val="Calibri"/>
        <family val="2"/>
        <scheme val="minor"/>
      </rPr>
      <t xml:space="preserve"> ya que se remiten los correos con la generación y entrega de indicadores de seguimiento al procedimiento de Construcción de software mensual correspondientes de enero a agosto del 2021</t>
    </r>
  </si>
  <si>
    <r>
      <rPr>
        <b/>
        <sz val="11"/>
        <color theme="1"/>
        <rFont val="Arial Narrow"/>
        <family val="2"/>
      </rPr>
      <t xml:space="preserve">Se solicita pasar el estado de esta acción a ejecutada, </t>
    </r>
    <r>
      <rPr>
        <sz val="11"/>
        <color theme="1"/>
        <rFont val="Arial Narrow"/>
        <family val="2"/>
      </rPr>
      <t>ya que como producto final, se expide la resolución 20211000121026 por medio de la cual se modifica la Resolución 6060 de 2018 y se actualiza el estado de intervención institucional en los municipios de Guaranda, Puerto Gaitán, Lebrija, Topaipi, San Carlos, Cáceres e Ituango. Por lo tanto se adjunta concepto de viabilidad de esta resolución por parte de la Oficina Jurídica y la resolución firmada por la Directora de la ANT</t>
    </r>
  </si>
  <si>
    <r>
      <rPr>
        <b/>
        <sz val="11"/>
        <color rgb="FF000000"/>
        <rFont val="Arial Narrow"/>
        <family val="2"/>
      </rPr>
      <t xml:space="preserve">Como avance de gestión, </t>
    </r>
    <r>
      <rPr>
        <sz val="11"/>
        <color rgb="FF000000"/>
        <rFont val="Arial Narrow"/>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</si>
  <si>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Narrow"/>
        <family val="2"/>
      </rPr>
      <t>Como avance de gestión,</t>
    </r>
    <r>
      <rPr>
        <sz val="11"/>
        <color indexed="8"/>
        <rFont val="Arial Narrow"/>
        <family val="2"/>
      </rPr>
      <t xml:space="preserve"> se elaboró informe preliminar con diagnóstico de los municipios que cuentan con POSPR identificando las gestiones operativas y financieras. Soportándose a través del documento preliminar de este</t>
    </r>
  </si>
  <si>
    <r>
      <rPr>
        <b/>
        <sz val="11"/>
        <color theme="1"/>
        <rFont val="Arial Narrow"/>
        <family val="2"/>
      </rPr>
      <t>Se solicita pasar el estado de esta acción a ejecutada,</t>
    </r>
    <r>
      <rPr>
        <sz val="11"/>
        <color theme="1"/>
        <rFont val="Arial Narrow"/>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</si>
  <si>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Narrow"/>
        <family val="2"/>
      </rPr>
      <t>Se solicita pasar el estado de esta acción a ejecutada,</t>
    </r>
    <r>
      <rPr>
        <sz val="11"/>
        <color theme="1"/>
        <rFont val="Arial Narrow"/>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</si>
  <si>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Narrow"/>
        <family val="2"/>
      </rPr>
      <t>Como avance de gestión,</t>
    </r>
    <r>
      <rPr>
        <sz val="11"/>
        <color theme="1"/>
        <rFont val="Arial Narrow"/>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</si>
  <si>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Narrow"/>
        <family val="2"/>
      </rPr>
      <t>Como avance de gestión:</t>
    </r>
    <r>
      <rPr>
        <sz val="11"/>
        <color theme="1"/>
        <rFont val="Arial Narrow"/>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</si>
  <si>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Item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</si>
  <si>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</si>
  <si>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</si>
  <si>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r>
      <rPr>
        <b/>
        <sz val="11"/>
        <color theme="1"/>
        <rFont val="Arial Narrow"/>
        <family val="2"/>
      </rPr>
      <t xml:space="preserve">Se solicita pasar el estado de esta acción a ejecutada, </t>
    </r>
    <r>
      <rPr>
        <sz val="11"/>
        <color theme="1"/>
        <rFont val="Arial Narrow"/>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</si>
  <si>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rFont val="Arial Narrow"/>
        <family val="2"/>
      </rPr>
      <t>Como avance de gestión,</t>
    </r>
    <r>
      <rPr>
        <sz val="11"/>
        <rFont val="Arial Narrow"/>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</si>
  <si>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color theme="1"/>
        <rFont val="Arial Narrow"/>
        <family val="2"/>
      </rPr>
      <t>Avance de producto</t>
    </r>
    <r>
      <rPr>
        <sz val="11"/>
        <color theme="1"/>
        <rFont val="Arial Narrow"/>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Narrow"/>
        <family val="2"/>
      </rPr>
      <t>Avance de gestión</t>
    </r>
    <r>
      <rPr>
        <sz val="11"/>
        <color theme="1"/>
        <rFont val="Arial Narrow"/>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</si>
  <si>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Narrow"/>
        <family val="2"/>
      </rPr>
      <t>Se solicita pasar el estado de esta acción a ejecutada</t>
    </r>
    <r>
      <rPr>
        <sz val="11"/>
        <color theme="1"/>
        <rFont val="Arial Narrow"/>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</si>
  <si>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Narrow"/>
        <family val="2"/>
      </rPr>
      <t>Se solicita pasar el estado de esta acción a ejecutada,</t>
    </r>
    <r>
      <rPr>
        <sz val="11"/>
        <color theme="1"/>
        <rFont val="Arial Narrow"/>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</si>
  <si>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rPr>
        <b/>
        <sz val="11"/>
        <color theme="1"/>
        <rFont val="Arial Narrow"/>
        <family val="2"/>
      </rPr>
      <t xml:space="preserve">Como avance de gestión, </t>
    </r>
    <r>
      <rPr>
        <sz val="11"/>
        <color theme="1"/>
        <rFont val="Arial Narrow"/>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</si>
  <si>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Narrow"/>
        <family val="2"/>
      </rPr>
      <t xml:space="preserve">Como avance de gestión, </t>
    </r>
    <r>
      <rPr>
        <sz val="11"/>
        <color theme="1"/>
        <rFont val="Arial Narrow"/>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</si>
  <si>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t xml:space="preserve">Avance de producto
</t>
    </r>
    <r>
      <rPr>
        <sz val="7.7"/>
        <color theme="1"/>
        <rFont val="Arial Narrow"/>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Narrow"/>
        <family val="2"/>
      </rPr>
      <t xml:space="preserve">
Avance de gestión
</t>
    </r>
    <r>
      <rPr>
        <sz val="11"/>
        <color theme="1"/>
        <rFont val="Arial Narrow"/>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</si>
  <si>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rPr>
        <b/>
        <sz val="11"/>
        <color theme="1"/>
        <rFont val="Arial Narrow"/>
        <family val="2"/>
      </rPr>
      <t xml:space="preserve">Como avance de gestión, </t>
    </r>
    <r>
      <rPr>
        <sz val="11"/>
        <color theme="1"/>
        <rFont val="Arial Narrow"/>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</si>
  <si>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Narrow"/>
        <family val="2"/>
      </rPr>
      <t>Se solicita pasar el estado de esta acción a ejecutada</t>
    </r>
    <r>
      <rPr>
        <sz val="11"/>
        <color theme="1"/>
        <rFont val="Arial Narrow"/>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</si>
  <si>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Narrow"/>
        <family val="2"/>
      </rPr>
      <t>Se solicita pasar el estado de esta acción a ejecutada,</t>
    </r>
    <r>
      <rPr>
        <sz val="11"/>
        <color theme="1"/>
        <rFont val="Arial Narrow"/>
        <family val="2"/>
      </rPr>
      <t xml:space="preserve"> ya que en la mesa de OSPR No.11 realizada el 27 de mayo y la 12 realizada el 31 de agosto, se presentaron los gestiones adelantadas para la consecución de recursos dirigidos a implementar los 18 POSPR formulados y aprobados.  </t>
    </r>
  </si>
  <si>
    <r>
      <rPr>
        <b/>
        <sz val="11"/>
        <color theme="1"/>
        <rFont val="Arial Narrow"/>
        <family val="2"/>
      </rPr>
      <t>Se solicita pasar el estado de esta acción a ejecutada,</t>
    </r>
    <r>
      <rPr>
        <sz val="11"/>
        <color theme="1"/>
        <rFont val="Arial Narrow"/>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</si>
  <si>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Narrow"/>
        <family val="2"/>
      </rPr>
      <t>Se solicita pasar el estado de esta acción a ejecutada</t>
    </r>
    <r>
      <rPr>
        <sz val="11"/>
        <color theme="1"/>
        <rFont val="Arial Narrow"/>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</si>
  <si>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</si>
  <si>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r>
      <rPr>
        <b/>
        <sz val="11"/>
        <color theme="1"/>
        <rFont val="Arial Narrow"/>
        <family val="2"/>
      </rPr>
      <t>Se solicita pasar el estado de esta acción a ejecutada,</t>
    </r>
    <r>
      <rPr>
        <sz val="11"/>
        <color theme="1"/>
        <rFont val="Arial Narrow"/>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</si>
  <si>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Narrow"/>
        <family val="2"/>
      </rPr>
      <t xml:space="preserve">Como avance de gestión, </t>
    </r>
    <r>
      <rPr>
        <sz val="11"/>
        <color theme="1"/>
        <rFont val="Arial Narrow"/>
        <family val="2"/>
      </rPr>
      <t>se sigue con la consolidación de los datos de los servidores  públicos, contratistas y colaboradores capacitados sobre diligenciamiento de FISO con enfoque de genero. (se anexa Excel)</t>
    </r>
  </si>
  <si>
    <r>
      <rPr>
        <b/>
        <sz val="11"/>
        <color theme="1"/>
        <rFont val="Arial Narrow"/>
        <family val="2"/>
      </rPr>
      <t>Se solicita pasar el estado de esta acción a ejecutada,</t>
    </r>
    <r>
      <rPr>
        <sz val="11"/>
        <color theme="1"/>
        <rFont val="Arial Narrow"/>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</si>
  <si>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t xml:space="preserve">HALLAZGO 2.3.2. Resolución 6060 de 2018. -ANT </t>
    </r>
    <r>
      <rPr>
        <sz val="11"/>
        <color theme="1"/>
        <rFont val="Arial Narrow"/>
        <family val="2"/>
      </rPr>
      <t xml:space="preserve"> La fase de implementación de los POSPR de los municipios de </t>
    </r>
    <r>
      <rPr>
        <sz val="11"/>
        <color rgb="FFFF0000"/>
        <rFont val="Arial Narrow"/>
        <family val="2"/>
      </rPr>
      <t>Guaranda (Sucre); Puerto Gaitán (Meta); Lebrija (Santander); Topaipí (Cundinamarca) y San Carlos (Antioquia) fue suspendida mediante Resolución 6060 de 2018</t>
    </r>
    <r>
      <rPr>
        <sz val="11"/>
        <color theme="1"/>
        <rFont val="Arial Narrow"/>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Narrow"/>
        <family val="2"/>
      </rPr>
      <t>una apropiación sin situación de fondos solo implica que no se requiere para su ejecución desembolsos directos por parte de la ANT, sino que llegan directamente a la entidad beneficiaria o proveedor</t>
    </r>
    <r>
      <rPr>
        <sz val="11"/>
        <color theme="1"/>
        <rFont val="Arial Narrow"/>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Narrow"/>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Narrow"/>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</si>
  <si>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</si>
  <si>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</si>
  <si>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Elaborar el informe de administración del predio "Terreno baldío sin nombre conocido", con destino a laOficina Jurídica, que contenga el reporte de la gestión adelantada, con miras a determinar el cumplimiento o no de la obligación de "hacer", consignada en el acuerdo de pago.</t>
  </si>
  <si>
    <t>Modificar y/o actualizar el procedimiento de Gestión Financiera GEFIN -009, que incluya los controles de seguimiento, para su adecuado cumplimiento</t>
  </si>
  <si>
    <t>Procedimiento modificado y/o actualizado</t>
  </si>
  <si>
    <t>De determinarse el incumplimiento por parte de SATN de la obligacion "de hacer" contenida en el acuerdo de pago correspondiente al contrato No 002 de 2008, la OJ iniciará el cobro según lo establecido en el Código General del Proceso Artículo 433.</t>
  </si>
  <si>
    <t>Presentar la demanda ante los despachos judiciales.</t>
  </si>
  <si>
    <t>Acta de presentación de la demanda</t>
  </si>
  <si>
    <t>En el desarrollo de la Auditoría por parte de la CGR no se había concluído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</si>
  <si>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</si>
  <si>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</si>
  <si>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</si>
  <si>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</si>
  <si>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</si>
  <si>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</si>
  <si>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</si>
  <si>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</si>
  <si>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No se evidencia gestión o trámite alguno por parte de la ANT, para la recuperación de los predios, generando incertidumbre a la CGR, en lo que corresponde a la cartera reflejada por los predios, puesto que, si bien el predio se encuentra invadido, las personas que lo habitan no han suscrito contrato alguno que genere una obligación clara, expresa y exigible.</t>
  </si>
  <si>
    <t>Elaboración de matriz de procesos de recuperación de baldios pendientes de finalización jurídica</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</si>
  <si>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</si>
  <si>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</si>
  <si>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</si>
  <si>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</si>
  <si>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</si>
  <si>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</si>
  <si>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</si>
  <si>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</si>
  <si>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Elaborar oficio a la Oficina de Registro de Instrimentos Públicos de Cartagena, para el registro de la Resolución que resuelve un recurso de reposición relacionado con el predio Buena Esperanza.</t>
  </si>
  <si>
    <t>Oficio a ORIP Cartagena</t>
  </si>
  <si>
    <t>Se evidencia alto deterioro de la cartera debido a la ausencia de controles adecuados, encaminados a lograr la baja de la edad, asi como, la recuperación de la cartera de la entidad</t>
  </si>
  <si>
    <t xml:space="preserve">La actuación  tardía de la entidad,  para el incio de los procedimientos administrativos tendientes a declarar el incumplimiento de los contratos y su terminación cuando el incumplimiento persiste.
</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</si>
  <si>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</si>
  <si>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</si>
  <si>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</si>
  <si>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</si>
  <si>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</si>
  <si>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</si>
  <si>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No se evidencia una depuración real y concreta de los expedientes con el fin de lograr su organización, de acuerdo con lo dispuesto por las tablas de retención documental y las directrices archivísticas</t>
  </si>
  <si>
    <t xml:space="preserve">Adelantar las acciones necesarias tendientes a organizar los expedientes de los predios baldíos de la Nación ubicados en las islas. </t>
  </si>
  <si>
    <t xml:space="preserve">Revisar y organizar los expedentes de los predios baldíos de la Nación ubicados en las islas </t>
  </si>
  <si>
    <t>Carpetas revisadas</t>
  </si>
  <si>
    <t xml:space="preserve">No se evidencia una depuración real y concreta de los expedientes con el fin de lograr su organización.
</t>
  </si>
  <si>
    <t>Adelantar la clasificación, ordenación, foliación, descripción, levantamiento de hojas de control e Inventario Documental de los expedientes correspondientes a los contratos de arrendamiento de Islas del Rosario y San Bernardo, de acuerdo con lla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</si>
  <si>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fisicos y digitales que conforman los expedientes de los contratos de arrendamiento de Islas del Rosario y San Bernardo.</t>
  </si>
  <si>
    <t>Listados de asistencia a los acompañamientos</t>
  </si>
  <si>
    <t>Inobservancia con lo dispuesto por la exigencia normativa en lo relacionado con un profesional con la experticia en construcción, para la realización de las visitas de inspección ocular a los predios de las Islas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</si>
  <si>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</si>
  <si>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</si>
  <si>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</si>
  <si>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</si>
  <si>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</si>
  <si>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</si>
  <si>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</si>
  <si>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No se ejerció verificación, seguimiento y control sobre los requisitos exigidos en el contrato en las cláusulas tres (3) parágrafo dos (2), ocho (8) literal e y veintidós (22) parágrafo uno (1), así como los documentos mínimos para la constitución del componente ambiental en el expediente.</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</si>
  <si>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</si>
  <si>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</si>
  <si>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</si>
  <si>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</si>
  <si>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Falta de gestión por parte de la entidad y sus oficinas asesoras para iniciar oportunamente las acciones, tanto de recuperación de la cartera morosa, como la recuperación del predio</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</si>
  <si>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</si>
  <si>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</si>
  <si>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</si>
  <si>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</si>
  <si>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</si>
  <si>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</si>
  <si>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xml:space="preserve">
Ausencia de procedimiento que instruya sobre la renovación de los contratos de arrendamiento de las islas, una vez hayan sido finalizados.
</t>
  </si>
  <si>
    <t xml:space="preserve">Deficiente articulación de las dependencias intervinientes en el proceso de conformación de  los titulos ejecutivos para hacer exigibles las obligaciones via ejecutiva o coactiva.
</t>
  </si>
  <si>
    <t xml:space="preserve">Deficiente articulación de las dependencias intervinientes en el proceso de conformación de  los titulos ejecutivos para hacer exigibles las obligacionesvia ejecutiva o coactiva.
</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</si>
  <si>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</si>
  <si>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</si>
  <si>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</si>
  <si>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Solicitud de interponer demandas correspondiente a acciones de reparacion directa.</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</si>
  <si>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</si>
  <si>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</si>
  <si>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</si>
  <si>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r>
      <rPr>
        <b/>
        <sz val="11"/>
        <rFont val="Arial Narrow"/>
        <family val="2"/>
      </rPr>
      <t xml:space="preserve">Hallazgo No. 1. Irregularidades en la ejecución del contrato 002-08 – Disciplinario (D1).  </t>
    </r>
    <r>
      <rPr>
        <sz val="11"/>
        <rFont val="Arial Narrow"/>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Narrow"/>
        <family val="2"/>
      </rPr>
      <t xml:space="preserve">
Análisis de la Respuesta </t>
    </r>
    <r>
      <rPr>
        <sz val="11"/>
        <rFont val="Arial Narrow"/>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</si>
  <si>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t>Hallazgo No. 2 - Contrato 003-16 Procedimiento Administrativo –Disciplinaria (D2).</t>
    </r>
    <r>
      <rPr>
        <sz val="11"/>
        <rFont val="Arial Narrow"/>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Narrow"/>
        <family val="2"/>
      </rPr>
      <t xml:space="preserve">Análisis de la Respuesta </t>
    </r>
    <r>
      <rPr>
        <sz val="11"/>
        <rFont val="Arial Narrow"/>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</si>
  <si>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rFont val="Arial Narrow"/>
        <family val="2"/>
      </rPr>
      <t xml:space="preserve">Hallazgo No. 4 - Concentración de Cartera - Predios Invadidos.  </t>
    </r>
    <r>
      <rPr>
        <sz val="1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Narrow"/>
        <family val="2"/>
      </rPr>
      <t xml:space="preserve">
Análisis de la Respuesta</t>
    </r>
    <r>
      <rPr>
        <sz val="11"/>
        <rFont val="Arial Narrow"/>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</si>
  <si>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rFont val="Arial Narrow"/>
        <family val="2"/>
      </rPr>
      <t xml:space="preserve">Hallazgo No. 7 - El valor mensual del canon de arrendamiento de los predios arrendados no corresponde al valor estipulado por la normatividad en relación con su uso. – presunto Fiscal (F1) y Disciplinario (D4) . </t>
    </r>
    <r>
      <rPr>
        <sz val="11"/>
        <rFont val="Arial Narrow"/>
        <family val="2"/>
      </rPr>
      <t xml:space="preserve">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t>
    </r>
    <r>
      <rPr>
        <b/>
        <sz val="11"/>
        <rFont val="Arial Narrow"/>
        <family val="2"/>
      </rPr>
      <t>Análisis de la respuesta</t>
    </r>
    <r>
      <rPr>
        <sz val="11"/>
        <rFont val="Arial Narrow"/>
        <family val="2"/>
      </rPr>
      <t xml:space="preserve">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r>
  </si>
  <si>
    <r>
      <rPr>
        <b/>
        <sz val="11"/>
        <rFont val="Arial Narrow"/>
        <family val="2"/>
      </rPr>
      <t xml:space="preserve">Hallazgo No. 16. Gestión de cartera contratos de arrendamiento Islas del Rosario y San Bernardo. –  Presunto Fiscal (F1). </t>
    </r>
    <r>
      <rPr>
        <sz val="11"/>
        <rFont val="Arial Narrow"/>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Narrow"/>
        <family val="2"/>
      </rPr>
      <t>Análisis de la respuesta</t>
    </r>
    <r>
      <rPr>
        <sz val="11"/>
        <rFont val="Arial Narrow"/>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</si>
  <si>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rFont val="Arial Narrow"/>
        <family val="2"/>
      </rPr>
      <t xml:space="preserve">Hallazgo No. 18 - Declaratoria de incumplimiento contrato 003-2009 isla El Arca de Noe – Presunto Disciplinario (D10). </t>
    </r>
    <r>
      <rPr>
        <sz val="11"/>
        <rFont val="Arial Narrow"/>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Narrow"/>
        <family val="2"/>
      </rPr>
      <t>Análisis de la respuesta</t>
    </r>
    <r>
      <rPr>
        <sz val="11"/>
        <rFont val="Arial Narrow"/>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</si>
  <si>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rFont val="Arial Narrow"/>
        <family val="2"/>
      </rPr>
      <t xml:space="preserve">Hallazgo No. 19 - Procesos Ejecutivos ante los Jueces – Presunto Fiscal (F3). </t>
    </r>
    <r>
      <rPr>
        <sz val="11"/>
        <rFont val="Arial Narrow"/>
        <family val="2"/>
      </rPr>
      <t xml:space="preserve">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t>
    </r>
    <r>
      <rPr>
        <b/>
        <sz val="11"/>
        <rFont val="Arial Narrow"/>
        <family val="2"/>
      </rPr>
      <t>Análisis de la Respuesta</t>
    </r>
    <r>
      <rPr>
        <sz val="11"/>
        <rFont val="Arial Narrow"/>
        <family val="2"/>
      </rPr>
      <t xml:space="preserve">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r>
  </si>
  <si>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</si>
  <si>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</si>
  <si>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</si>
  <si>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</si>
  <si>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</si>
  <si>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</si>
  <si>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</si>
  <si>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</si>
  <si>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</si>
  <si>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</si>
  <si>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</si>
  <si>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</si>
  <si>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</si>
  <si>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</si>
  <si>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</si>
  <si>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</si>
  <si>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</si>
  <si>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</si>
  <si>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</si>
  <si>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</si>
  <si>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</si>
  <si>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</si>
  <si>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</si>
  <si>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</si>
  <si>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</si>
  <si>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</si>
  <si>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</si>
  <si>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</si>
  <si>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</si>
  <si>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</si>
  <si>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</si>
  <si>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</si>
  <si>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</si>
  <si>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</si>
  <si>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</si>
  <si>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</si>
  <si>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</si>
  <si>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</si>
  <si>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r>
      <rPr>
        <b/>
        <sz val="11"/>
        <rFont val="Arial Narrow"/>
        <family val="2"/>
      </rPr>
      <t xml:space="preserve">Hallazgo 1. Identificación de beneficiarios del Fondo de Tierras para la Reforma Rural Integral  </t>
    </r>
    <r>
      <rPr>
        <sz val="11"/>
        <rFont val="Arial Narrow"/>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Narrow"/>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Narrow"/>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Narrow"/>
        <family val="2"/>
      </rPr>
      <t xml:space="preserve">Respuesta de la Agencia Nacional de Tierras </t>
    </r>
    <r>
      <rPr>
        <sz val="11"/>
        <rFont val="Arial Narrow"/>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Narrow"/>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Narrow"/>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Narrow"/>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Narrow"/>
        <family val="2"/>
      </rPr>
      <t>.  
En cuanto a lo señalado por la CGR</t>
    </r>
    <r>
      <rPr>
        <sz val="11"/>
        <color rgb="FFFF0000"/>
        <rFont val="Arial Narrow"/>
        <family val="2"/>
      </rPr>
      <t xml:space="preserve"> frente a las 1021 adjudicaciones realizadas a través de la subcuenta de población campesina, en las que solo 852 corresponden a sujetos de ordenamiento inscritos en el RESO</t>
    </r>
    <r>
      <rPr>
        <sz val="11"/>
        <rFont val="Arial Narrow"/>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</si>
  <si>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rFont val="Arial Narrow"/>
        <family val="2"/>
      </rPr>
      <t xml:space="preserve">Hallago 7. Criterios de participación y enfoque diferencial en los POSPR   </t>
    </r>
    <r>
      <rPr>
        <sz val="11"/>
        <rFont val="Arial Narrow"/>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</si>
  <si>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rFont val="Arial Narrow"/>
        <family val="2"/>
      </rPr>
      <t>11/10/2021.</t>
    </r>
    <r>
      <rPr>
        <sz val="11"/>
        <rFont val="Arial Narrow"/>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</si>
  <si>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color theme="1"/>
        <rFont val="Arial Narrow"/>
        <family val="2"/>
      </rPr>
      <t xml:space="preserve">11/10/2021. </t>
    </r>
    <r>
      <rPr>
        <sz val="11"/>
        <color theme="1"/>
        <rFont val="Arial Narrow"/>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Narrow"/>
        <family val="2"/>
      </rPr>
      <t>Convenio 361 FAO - ANT (5)</t>
    </r>
    <r>
      <rPr>
        <sz val="11"/>
        <color theme="1"/>
        <rFont val="Arial Narrow"/>
        <family val="2"/>
      </rPr>
      <t xml:space="preserve">: Acta 43 de 26/01/201 y 26/02/2021, Acta 45 del 25/03/2021, Acta 46 del 29/04/2021, Acta 47 del 26/05/2021, Acta 48 del 07/07/2021 y Acta 49 del 10/08/2021.
</t>
    </r>
    <r>
      <rPr>
        <b/>
        <sz val="11"/>
        <color theme="1"/>
        <rFont val="Arial Narrow"/>
        <family val="2"/>
      </rPr>
      <t>Convenio 1278 FAO - ANT (6)</t>
    </r>
    <r>
      <rPr>
        <sz val="11"/>
        <color theme="1"/>
        <rFont val="Arial Narrow"/>
        <family val="2"/>
      </rPr>
      <t xml:space="preserve">: Acta 16 del 11/02/2021 y 29/01/2021, Acta 17 del 02/03/2021, Acta 18 del 09/04/2021, Acta 19 del23/03/2021, Acta 21 del 29/04/2021, Acta del 27/05/2021 y Acta del 23/03/2021.
</t>
    </r>
    <r>
      <rPr>
        <b/>
        <sz val="11"/>
        <color theme="1"/>
        <rFont val="Arial Narrow"/>
        <family val="2"/>
      </rPr>
      <t>Convenio  986/2017 OIM (1</t>
    </r>
    <r>
      <rPr>
        <sz val="11"/>
        <color theme="1"/>
        <rFont val="Arial Narrow"/>
        <family val="2"/>
      </rPr>
      <t xml:space="preserve">): Acta 57 del 15/02/2021, Acta 58 del 26/02/2021 y 08/03/2021.
</t>
    </r>
    <r>
      <rPr>
        <b/>
        <sz val="11"/>
        <color theme="1"/>
        <rFont val="Arial Narrow"/>
        <family val="2"/>
      </rPr>
      <t>Convenio 951/2017 PNTP (3)</t>
    </r>
    <r>
      <rPr>
        <sz val="11"/>
        <color theme="1"/>
        <rFont val="Arial Narrow"/>
        <family val="2"/>
      </rPr>
      <t xml:space="preserve">: Acta 10 del 25/02/2021, Acta 12 del 22/04/2021, Acta 11 del 25/03/2021 y Acta 13 del 27/05/2021.
</t>
    </r>
    <r>
      <rPr>
        <b/>
        <sz val="11"/>
        <color theme="1"/>
        <rFont val="Arial Narrow"/>
        <family val="2"/>
      </rPr>
      <t xml:space="preserve">Convenio PNUD (1): </t>
    </r>
    <r>
      <rPr>
        <sz val="11"/>
        <color theme="1"/>
        <rFont val="Arial Narrow"/>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</si>
  <si>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Narrow"/>
        <family val="2"/>
      </rPr>
      <t xml:space="preserve">11/10/2021. </t>
    </r>
    <r>
      <rPr>
        <sz val="11"/>
        <color theme="1"/>
        <rFont val="Arial Narrow"/>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</si>
  <si>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t xml:space="preserve">11/10/2021. </t>
    </r>
    <r>
      <rPr>
        <sz val="11"/>
        <color theme="1"/>
        <rFont val="Arial Narrow"/>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</si>
  <si>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12/10/2021.</t>
    </r>
    <r>
      <rPr>
        <sz val="11"/>
        <color theme="1"/>
        <rFont val="Arial Narrow"/>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Narrow"/>
        <family val="2"/>
      </rPr>
      <t>1.</t>
    </r>
    <r>
      <rPr>
        <sz val="11"/>
        <color theme="1"/>
        <rFont val="Arial Narrow"/>
        <family val="2"/>
      </rPr>
      <t xml:space="preserve"> MUJER RURAL, ¿CUÁLES SON LOS REQUISITOS PARA EL DILIGENCIAMIENTO DEL FISO Y ESTUDIOS DE LA SOLICITUD PARA LA INCLUSIÓN EN EL RESO?
</t>
    </r>
    <r>
      <rPr>
        <b/>
        <sz val="11"/>
        <color theme="1"/>
        <rFont val="Arial Narrow"/>
        <family val="2"/>
      </rPr>
      <t>2.</t>
    </r>
    <r>
      <rPr>
        <sz val="11"/>
        <color theme="1"/>
        <rFont val="Arial Narrow"/>
        <family val="2"/>
      </rPr>
      <t xml:space="preserve"> MUJER RURAL, OCUPATES BALDÍOS - DOCUMENTOS - FORMALIZACIÓN DE LA PROPIEDAD.
</t>
    </r>
    <r>
      <rPr>
        <b/>
        <sz val="11"/>
        <color theme="1"/>
        <rFont val="Arial Narrow"/>
        <family val="2"/>
      </rPr>
      <t>3.</t>
    </r>
    <r>
      <rPr>
        <sz val="11"/>
        <color theme="1"/>
        <rFont val="Arial Narrow"/>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</si>
  <si>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Narrow"/>
        <family val="2"/>
      </rPr>
      <t xml:space="preserve">12/11/2021. </t>
    </r>
    <r>
      <rPr>
        <sz val="11"/>
        <color theme="1"/>
        <rFont val="Arial Narrow"/>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</si>
  <si>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Narrow"/>
        <family val="2"/>
      </rPr>
      <t>11/10/2021.</t>
    </r>
    <r>
      <rPr>
        <sz val="11"/>
        <color theme="1"/>
        <rFont val="Arial Narrow"/>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</si>
  <si>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Narrow"/>
        <family val="2"/>
      </rPr>
      <t>12/10/2021.</t>
    </r>
    <r>
      <rPr>
        <sz val="11"/>
        <color theme="1"/>
        <rFont val="Arial Narrow"/>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</si>
  <si>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</si>
  <si>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</si>
  <si>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</si>
  <si>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terminos para su ejecución. </t>
  </si>
  <si>
    <t>Se realizó el reporte mensual del avance del proyecto del fondo documental en el SPI, y se presenta la evidencia de los pantallazos al mes de agosto.</t>
  </si>
  <si>
    <r>
      <t xml:space="preserve">Desde la Secretaría General se expidió el memorando No. 20216000286833 del 15 de septiembre de 2021, en el cual se dictan los </t>
    </r>
    <r>
      <rPr>
        <i/>
        <sz val="11"/>
        <color rgb="FF000000"/>
        <rFont val="Arial Narrow"/>
        <family val="2"/>
      </rPr>
      <t xml:space="preserve">"Lineamientos para la suscripción y ejecución de los Convenios de Cooperación Internacional, celebrados o que se celebren en virtud de lo dispuesto en el artículo 20 de la Ley 1150 de 2007"; </t>
    </r>
    <r>
      <rPr>
        <sz val="11"/>
        <color rgb="FF000000"/>
        <rFont val="Arial Narrow"/>
        <family val="2"/>
      </rPr>
      <t>el lineamiento fue enviado a través de l aplicativo Orfeo y socializado por intermedio del correo electrónico de la Secretaría y enviado a todas las dependencias de la Agencia. (Se adjunta correo electrónico y documento en PDF).   </t>
    </r>
  </si>
  <si>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</si>
  <si>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</si>
  <si>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</si>
  <si>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</si>
  <si>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En cumplimiento al seguimiento a la desagregación, registro y ejecución de las subcuentas del fondo de tierras, la Subidrección Administrativa y Financiera desarrolló el pasado 13 de julio la mesa de seguimiento, por lo cual se adjuntan las evidencias: lista de asistencia y temario.</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</si>
  <si>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</si>
  <si>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</si>
  <si>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</si>
  <si>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Administrativa,Equipo de Almacén y Equipo de Tecnología, con el fin de dar los lineamientos para la salida de bienes de la ANT, donde se aclaró y se concluyó que todo formato ADMBS-F-032 FORMA SALIDA INDIVIDUAL DE ELEMENTOS debe contener todas las firmas incluida la de seguriddad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</si>
  <si>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</si>
  <si>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</si>
  <si>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realizó dos mesas de trabajo donde se definieron los procesos suceptibles a medir, por lo tanto se dió inicio a la creación de los indicadores: Seguimiento al Plan de Adquisiciones, tiquetes aéreos y reserva presulpuestal. Cabe resaltar que se están evaluando otros procesos adicionales para su respectiva medición.</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</si>
  <si>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</si>
  <si>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</si>
  <si>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</si>
  <si>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</si>
  <si>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</si>
  <si>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</si>
  <si>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</si>
  <si>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</si>
  <si>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</si>
  <si>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</si>
  <si>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</si>
  <si>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</si>
  <si>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r>
      <rPr>
        <sz val="11"/>
        <rFont val="Calibri"/>
        <family val="2"/>
        <scheme val="minor"/>
      </rPr>
      <t>Se adjunta la ruta donde se encuentra publicado el Instructivo en la Intranet de la ANT:</t>
    </r>
    <r>
      <rPr>
        <u/>
        <sz val="11"/>
        <color theme="10"/>
        <rFont val="Calibri"/>
        <family val="2"/>
        <scheme val="minor"/>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</si>
  <si>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t>Se adjunta acta de sesión del COPASST del 27 de Julio del presente año, donde se hace la socialización de la  revisión por parte de la Alta Dirección del SG- SST</t>
  </si>
  <si>
    <t>1. Se entrega archivo de las tareas automatizadas a la fecha para la bases de datos misionales y operativas.
2. Se realizan las restauraciones aleatorias de los bakcups de bases de datos.
Las evidencias se pueden consultar en: https://agenciadetierras-my.sharepoint.com/:f:/g/personal/alexandra_ruiz_ant_gov_co/EmjG2vyU-RlOpV1UbUJPWkABNO2OCIUOLMSoMidbQa757w?e=DOLjG2</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</si>
  <si>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</si>
  <si>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pantallazos,Tienda Virtual del Estado Colombiano.</t>
  </si>
  <si>
    <t xml:space="preserve">Actividad cumplida, se realiza la actualización y publicación del Manual de Supervisión en el mes de diciembre de 2020. </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</si>
  <si>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programacion de las reuniones de seguimiento.</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</si>
  <si>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</si>
  <si>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</si>
  <si>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r>
      <rPr>
        <b/>
        <sz val="11"/>
        <color theme="1"/>
        <rFont val="Arial Narrow"/>
        <family val="2"/>
      </rPr>
      <t xml:space="preserve">13/10/2021. </t>
    </r>
    <r>
      <rPr>
        <sz val="11"/>
        <color theme="1"/>
        <rFont val="Arial Narrow"/>
        <family val="2"/>
      </rPr>
      <t xml:space="preserve"> La acción de mejora presentó cumplimiento, toda vez que, se observó el documento con las necesidades de baños  para Personas en condición de Movilidad Reducida - PMR.</t>
    </r>
  </si>
  <si>
    <r>
      <rPr>
        <b/>
        <sz val="11"/>
        <color theme="1"/>
        <rFont val="Arial Narrow"/>
        <family val="2"/>
      </rPr>
      <t xml:space="preserve">13/10/2021. </t>
    </r>
    <r>
      <rPr>
        <sz val="11"/>
        <color theme="1"/>
        <rFont val="Arial Narrow"/>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</si>
  <si>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Narrow"/>
        <family val="2"/>
      </rPr>
      <t xml:space="preserve">13/10/2021. </t>
    </r>
    <r>
      <rPr>
        <sz val="11"/>
        <color theme="1"/>
        <rFont val="Arial Narrow"/>
        <family val="2"/>
      </rPr>
      <t>La acción de mejora presentó cumplimiento, dado que, se observó el contrato suscrito para la intervención de la serie documental "Titulación de Baldíos”</t>
    </r>
  </si>
  <si>
    <r>
      <rPr>
        <b/>
        <sz val="11"/>
        <color theme="1"/>
        <rFont val="Arial Narrow"/>
        <family val="2"/>
      </rPr>
      <t>13/10/2021.</t>
    </r>
    <r>
      <rPr>
        <sz val="11"/>
        <color theme="1"/>
        <rFont val="Arial Narrow"/>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</si>
  <si>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Narrow"/>
        <family val="2"/>
      </rPr>
      <t>13/10/2021</t>
    </r>
    <r>
      <rPr>
        <sz val="11"/>
        <color theme="1"/>
        <rFont val="Arial Narrow"/>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</si>
  <si>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rPr>
        <b/>
        <sz val="11"/>
        <color theme="1"/>
        <rFont val="Arial Narrow"/>
        <family val="2"/>
      </rPr>
      <t xml:space="preserve">08/07/2021. </t>
    </r>
    <r>
      <rPr>
        <sz val="11"/>
        <color theme="1"/>
        <rFont val="Arial Narrow"/>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</si>
  <si>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indexed="8"/>
        <rFont val="Arial Narrow"/>
        <family val="2"/>
      </rPr>
      <t xml:space="preserve">13/10/2021. </t>
    </r>
    <r>
      <rPr>
        <sz val="11"/>
        <color indexed="8"/>
        <rFont val="Arial Narrow"/>
        <family val="2"/>
      </rPr>
      <t xml:space="preserve">  La acción de mejora presentó cumplimiento, toda vez que, se observó la comunicación a las dependencias, sobre los lineamientos definidos para convenios internacionales.</t>
    </r>
  </si>
  <si>
    <r>
      <rPr>
        <b/>
        <sz val="11"/>
        <color indexed="8"/>
        <rFont val="Arial Narrow"/>
        <family val="2"/>
      </rPr>
      <t xml:space="preserve">13/10/2021. </t>
    </r>
    <r>
      <rPr>
        <sz val="11"/>
        <color indexed="8"/>
        <rFont val="Arial Narrow"/>
        <family val="2"/>
      </rPr>
      <t xml:space="preserve"> La acción de mejora se encuentra en términos para su ejecución, siendo el 31/12/2021 la fecha limite establecida para su finalización</t>
    </r>
  </si>
  <si>
    <r>
      <rPr>
        <b/>
        <sz val="11"/>
        <color theme="1"/>
        <rFont val="Arial Narrow"/>
        <family val="2"/>
      </rPr>
      <t>13/10/2021.</t>
    </r>
    <r>
      <rPr>
        <sz val="11"/>
        <color theme="1"/>
        <rFont val="Arial Narrow"/>
        <family val="2"/>
      </rPr>
      <t xml:space="preserve">  La acción de mejora presentó cumplimiento, toda vez que, se observó la comunicación a las dependencias, sobre los lineamientos definidos para convenios internacionales.</t>
    </r>
  </si>
  <si>
    <r>
      <rPr>
        <b/>
        <sz val="11"/>
        <color theme="1"/>
        <rFont val="Arial Narrow"/>
        <family val="2"/>
      </rPr>
      <t xml:space="preserve">13/10/2021. </t>
    </r>
    <r>
      <rPr>
        <sz val="11"/>
        <color theme="1"/>
        <rFont val="Arial Narrow"/>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</si>
  <si>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Narrow"/>
        <family val="2"/>
      </rPr>
      <t xml:space="preserve">13/10/2021. </t>
    </r>
    <r>
      <rPr>
        <sz val="11"/>
        <color theme="1"/>
        <rFont val="Arial Narrow"/>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</si>
  <si>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</si>
  <si>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</si>
  <si>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resporte de gestión el borrador de la resolución por medio de la cual se delega esta competencia a la DAT.</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</si>
  <si>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resporte de gestión el borrador de la resolución por medio de la cual se delega esta competencia a la DAT.</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</si>
  <si>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</si>
  <si>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Una vez esté gestionada la acción de mejora AME-413 donde se solicitó la actualización y creación catastral, se procedera a continuar con esta acción de mejora AME-414 donde se evidenciará el No. De predios con valor actualizado en la base del Fondo y comunicados a Contabilidad de la ANT.</t>
  </si>
  <si>
    <t>Solicitamos amablemente sea ajustado como Responsable la SATN, no es responsable la DAT.
A la fecha se estan adelantando los estudios de títulos respectivos para la integración al patrimonio mediante acto administrativo.
La acción de mejora se encuentra planificada para inicio de ejecución  el 2021/02/02 y finalización 2023/02/02.</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</si>
  <si>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</si>
  <si>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Capacitaciones realizadas el 25 y 26 de marzo de 2021 a las Subdirecciones de Acceso a Tierras en Zonas Focalizadas (incluyendo subsidios) y de Acceso a Tierras por Demanda y Desongestión. Y en reunión del día 4 de agosto se realizó la correspondiente capacitación al Grupo de Compras Procesos Especiales.</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</si>
  <si>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</si>
  <si>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Se envian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</si>
  <si>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</si>
  <si>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</si>
  <si>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</si>
  <si>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</si>
  <si>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</si>
  <si>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Se envia evidencia de reporte de gestión que mediante los radicados ANT 20214301267741 y 20214301267671 se oficio a Catastro Antioquia y al IGAC, solicitando los certificados catastrales de los predios identificados con valor CERO.</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</si>
  <si>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</si>
  <si>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</si>
  <si>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</si>
  <si>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De conformidad con el Hallazago la SATN realizó mesas tecnicas con las areas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Títulación de Baldío EDP.
18.14 Ruta Apertura FMI y 18.18 Ruta Administración de predios baldíos.
18.19 Ruta Títuación de predio baldío a persona natural.</t>
  </si>
  <si>
    <t>El día 23 de agosto fue remitido al Comité Fondo de Tierras correo solicitando aprobación del acta proyectada en el comité realizado el 5 agosto con los siguentes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resivieron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</si>
  <si>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</si>
  <si>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</si>
  <si>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 xml:space="preserve">Se anexa informe  elaborado conjuntamente con la Dirección de Asuntos Ëtnicos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</si>
  <si>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envián como reporte de gestión los siguientes documentos:
*Tres (3) conceptos de viabilidad jurídica ZRC en constitución Losada, Guejar y Sumapaz.
*Un (1) Borrador Concepto Viabilidad Técnica ZRC en Constitución Guejar
*Un (1) Borrador Concepto Viabilidad Técnica ZRC en Constitución Losada_09092021 Ajustado
*Un (1)Concepto Técnico Viabilidad Zona de Reserva Campesina Sumapaz</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</si>
  <si>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</si>
  <si>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</si>
  <si>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</si>
  <si>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</si>
  <si>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</si>
  <si>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</si>
  <si>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Se estan intervinidndo los procesos de revocatoria,son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</si>
  <si>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</si>
  <si>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r>
      <rPr>
        <b/>
        <sz val="11"/>
        <color indexed="8"/>
        <rFont val="Arial Narrow"/>
        <family val="2"/>
      </rPr>
      <t xml:space="preserve">Hallazgo 6. Asignación Subsidio Integral de Reforma Agraria - SIRA.  </t>
    </r>
    <r>
      <rPr>
        <sz val="11"/>
        <color theme="1"/>
        <rFont val="Arial Narrow"/>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Narrow"/>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Narrow"/>
        <family val="2"/>
      </rPr>
      <t xml:space="preserve">
</t>
    </r>
    <r>
      <rPr>
        <sz val="11"/>
        <color rgb="FFFF0000"/>
        <rFont val="Arial Narrow"/>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Narrow"/>
        <family val="2"/>
      </rPr>
      <t xml:space="preserve">
De otra parte, se pudo evidenciar, a través de las resoluciones de adjudicación del SIDRA mencionadas en el párrafo anterior, </t>
    </r>
    <r>
      <rPr>
        <sz val="11"/>
        <color rgb="FFFF0000"/>
        <rFont val="Arial Narrow"/>
        <family val="2"/>
      </rPr>
      <t xml:space="preserve">que los predios </t>
    </r>
    <r>
      <rPr>
        <b/>
        <sz val="11"/>
        <color rgb="FFFF0000"/>
        <rFont val="Arial Narrow"/>
        <family val="2"/>
      </rPr>
      <t>Unidad Agrícola Familiar - UAF Diamante y Maracaibo</t>
    </r>
    <r>
      <rPr>
        <sz val="11"/>
        <color rgb="FFFF0000"/>
        <rFont val="Arial Narrow"/>
        <family val="2"/>
      </rPr>
      <t xml:space="preserve"> que fueron inicialmente adjudicados y luego revocados, no han ingresado al Fondo Nacional de Tierras administrado por la ANT</t>
    </r>
    <r>
      <rPr>
        <sz val="11"/>
        <color theme="1"/>
        <rFont val="Arial Narrow"/>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</si>
  <si>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 xml:space="preserve">14/10/2021. </t>
    </r>
    <r>
      <rPr>
        <sz val="11"/>
        <color theme="1"/>
        <rFont val="Arial Narrow"/>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</si>
  <si>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Narrow"/>
        <family val="2"/>
      </rPr>
      <t xml:space="preserve">14/10/2021. </t>
    </r>
    <r>
      <rPr>
        <sz val="11"/>
        <color theme="1"/>
        <rFont val="Arial Narrow"/>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</si>
  <si>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t>DAT - ZONAS FOCALIZADAS
Subdirección de Administración de Tierras de la Nación</t>
  </si>
  <si>
    <r>
      <rPr>
        <b/>
        <sz val="11"/>
        <color theme="1"/>
        <rFont val="Arial Narrow"/>
        <family val="2"/>
      </rPr>
      <t>14/10/2021.</t>
    </r>
    <r>
      <rPr>
        <sz val="11"/>
        <color theme="1"/>
        <rFont val="Arial Narrow"/>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</si>
  <si>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Narrow"/>
        <family val="2"/>
      </rPr>
      <t xml:space="preserve">14/10/2021. </t>
    </r>
    <r>
      <rPr>
        <sz val="11"/>
        <color theme="1"/>
        <rFont val="Arial Narrow"/>
        <family val="2"/>
      </rPr>
      <t xml:space="preserve"> La acción de mejora presentó cumplimiento, dado que, se observó la actualización del procedimiento e instructivo.</t>
    </r>
  </si>
  <si>
    <r>
      <rPr>
        <b/>
        <sz val="11"/>
        <color theme="1"/>
        <rFont val="Arial Narrow"/>
        <family val="2"/>
      </rPr>
      <t xml:space="preserve">14/10/2021. </t>
    </r>
    <r>
      <rPr>
        <sz val="11"/>
        <color theme="1"/>
        <rFont val="Arial Narrow"/>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</si>
  <si>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Narrow"/>
        <family val="2"/>
      </rPr>
      <t>14/10/2021.</t>
    </r>
    <r>
      <rPr>
        <sz val="11"/>
        <color theme="1"/>
        <rFont val="Arial Narrow"/>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</si>
  <si>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Narrow"/>
        <family val="2"/>
      </rPr>
      <t xml:space="preserve">14/10/2021. </t>
    </r>
    <r>
      <rPr>
        <sz val="11"/>
        <color theme="1"/>
        <rFont val="Arial Narrow"/>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</si>
  <si>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t xml:space="preserve">Oficina Jurídica
Subdirección Administrativa y Financiera
Coordinación para la Gestión Contractual
</t>
  </si>
  <si>
    <r>
      <rPr>
        <b/>
        <sz val="11"/>
        <color theme="1"/>
        <rFont val="Arial Narrow"/>
        <family val="2"/>
      </rPr>
      <t xml:space="preserve">15/10/2021. </t>
    </r>
    <r>
      <rPr>
        <sz val="11"/>
        <color theme="1"/>
        <rFont val="Arial Narrow"/>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</si>
  <si>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</si>
  <si>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Narrow"/>
        <family val="2"/>
      </rPr>
      <t xml:space="preserve">20/10/2020. </t>
    </r>
    <r>
      <rPr>
        <sz val="11"/>
        <color theme="1"/>
        <rFont val="Arial Narrow"/>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</si>
  <si>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</si>
  <si>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Narrow"/>
        <family val="2"/>
      </rPr>
      <t xml:space="preserve">15/10/2021. </t>
    </r>
    <r>
      <rPr>
        <sz val="11"/>
        <color theme="1"/>
        <rFont val="Arial Narrow"/>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</si>
  <si>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Narrow"/>
        <family val="2"/>
      </rPr>
      <t>15/10/2021.</t>
    </r>
    <r>
      <rPr>
        <sz val="11"/>
        <color theme="1"/>
        <rFont val="Arial Narrow"/>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</si>
  <si>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Narrow"/>
        <family val="2"/>
      </rPr>
      <t xml:space="preserve">15/10/2021.  </t>
    </r>
    <r>
      <rPr>
        <sz val="11"/>
        <color theme="1"/>
        <rFont val="Arial Narrow"/>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</si>
  <si>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Narrow"/>
        <family val="2"/>
      </rPr>
      <t>15/10/2021.</t>
    </r>
    <r>
      <rPr>
        <sz val="11"/>
        <color theme="1"/>
        <rFont val="Arial Narrow"/>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</si>
  <si>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Narrow"/>
        <family val="2"/>
      </rPr>
      <t>15/10/2021</t>
    </r>
    <r>
      <rPr>
        <sz val="11"/>
        <color theme="1"/>
        <rFont val="Arial Narrow"/>
        <family val="2"/>
      </rPr>
      <t xml:space="preserve"> En atención a los avances de gestión y evidencias suministradas, la acción de mejora presentó cumplimiento, toda vez que, se observó la Metodología actualizada.</t>
    </r>
  </si>
  <si>
    <t>Actividad presentó eventualidad con corte al I Trimestre del 2020.</t>
  </si>
  <si>
    <r>
      <rPr>
        <b/>
        <sz val="11"/>
        <color indexed="8"/>
        <rFont val="Arial Narrow"/>
        <family val="2"/>
      </rPr>
      <t>11/10/2021.</t>
    </r>
    <r>
      <rPr>
        <sz val="11"/>
        <color indexed="8"/>
        <rFont val="Arial Narrow"/>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</si>
  <si>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theme="1"/>
        <rFont val="Arial Narrow"/>
        <family val="2"/>
      </rPr>
      <t xml:space="preserve">13/10/2021. </t>
    </r>
    <r>
      <rPr>
        <sz val="11"/>
        <color theme="1"/>
        <rFont val="Arial Narrow"/>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</si>
  <si>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Narrow"/>
        <family val="2"/>
      </rPr>
      <t>14/10/2021.</t>
    </r>
    <r>
      <rPr>
        <sz val="11"/>
        <color theme="1"/>
        <rFont val="Arial Narrow"/>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</si>
  <si>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14/10/2021.</t>
    </r>
    <r>
      <rPr>
        <sz val="11"/>
        <color theme="1"/>
        <rFont val="Arial Narrow"/>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</si>
  <si>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Narrow"/>
        <family val="2"/>
      </rPr>
      <t xml:space="preserve">14/10/2021. </t>
    </r>
    <r>
      <rPr>
        <sz val="11"/>
        <color theme="1"/>
        <rFont val="Arial Narrow"/>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</si>
  <si>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14/10/2021</t>
    </r>
    <r>
      <rPr>
        <sz val="11"/>
        <color theme="1"/>
        <rFont val="Arial Narrow"/>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Narrow"/>
        <family val="2"/>
      </rPr>
      <t>Acta  del 21/04/2021</t>
    </r>
    <r>
      <rPr>
        <sz val="11"/>
        <color theme="1"/>
        <rFont val="Arial Narrow"/>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Narrow"/>
        <family val="2"/>
      </rPr>
      <t>Acta del 25-26/03/2021</t>
    </r>
    <r>
      <rPr>
        <sz val="11"/>
        <color theme="1"/>
        <rFont val="Arial Narrow"/>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Narrow"/>
        <family val="2"/>
      </rPr>
      <t>Reunión del 04/08/2021</t>
    </r>
    <r>
      <rPr>
        <sz val="11"/>
        <color theme="1"/>
        <rFont val="Arial Narrow"/>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</si>
  <si>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color theme="1"/>
        <rFont val="Arial Narrow"/>
        <family val="2"/>
      </rPr>
      <t xml:space="preserve">13/10/2021. </t>
    </r>
    <r>
      <rPr>
        <sz val="11"/>
        <color theme="1"/>
        <rFont val="Arial Narrow"/>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</si>
  <si>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Narrow"/>
        <family val="2"/>
      </rPr>
      <t xml:space="preserve">14/10/2021. </t>
    </r>
    <r>
      <rPr>
        <sz val="11"/>
        <color theme="1"/>
        <rFont val="Arial Narrow"/>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Narrow"/>
        <family val="2"/>
      </rPr>
      <t>Acta No. 10 del 11/05/2021</t>
    </r>
    <r>
      <rPr>
        <sz val="11"/>
        <color theme="1"/>
        <rFont val="Arial Narrow"/>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Narrow"/>
        <family val="2"/>
      </rPr>
      <t xml:space="preserve">Acta No. 16 del 25/03/2021 </t>
    </r>
    <r>
      <rPr>
        <sz val="11"/>
        <color theme="1"/>
        <rFont val="Arial Narrow"/>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Narrow"/>
        <family val="2"/>
      </rPr>
      <t xml:space="preserve">Acta No. 17 del 21/06/2021 </t>
    </r>
    <r>
      <rPr>
        <sz val="11"/>
        <color theme="1"/>
        <rFont val="Arial Narrow"/>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</si>
  <si>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Narrow"/>
        <family val="2"/>
      </rPr>
      <t>13/10/2021.</t>
    </r>
    <r>
      <rPr>
        <sz val="11"/>
        <color theme="1"/>
        <rFont val="Arial Narrow"/>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</si>
  <si>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Narrow"/>
        <family val="2"/>
      </rPr>
      <t xml:space="preserve">13/10/2021. </t>
    </r>
    <r>
      <rPr>
        <sz val="11"/>
        <color theme="1"/>
        <rFont val="Arial Narrow"/>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</si>
  <si>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Narrow"/>
        <family val="2"/>
      </rPr>
      <t xml:space="preserve">15/10/2021.  </t>
    </r>
    <r>
      <rPr>
        <sz val="11"/>
        <color theme="1"/>
        <rFont val="Arial Narrow"/>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</si>
  <si>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Narrow"/>
        <family val="2"/>
      </rPr>
      <t>15/10/2021.</t>
    </r>
    <r>
      <rPr>
        <sz val="11"/>
        <color theme="1"/>
        <rFont val="Arial Narrow"/>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</si>
  <si>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Narrow"/>
        <family val="2"/>
      </rPr>
      <t xml:space="preserve">14/10/2021.  </t>
    </r>
    <r>
      <rPr>
        <sz val="11"/>
        <color theme="1"/>
        <rFont val="Arial Narrow"/>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u/>
        <sz val="11"/>
        <color theme="1"/>
        <rFont val="Arial Narrow"/>
        <family val="2"/>
      </rPr>
      <t>IGAC</t>
    </r>
    <r>
      <rPr>
        <sz val="11"/>
        <color theme="1"/>
        <rFont val="Arial Narrow"/>
        <family val="2"/>
      </rPr>
      <t xml:space="preserve">
</t>
    </r>
    <r>
      <rPr>
        <b/>
        <sz val="11"/>
        <color theme="1"/>
        <rFont val="Arial Narrow"/>
        <family val="2"/>
      </rPr>
      <t>31/03/2021</t>
    </r>
    <r>
      <rPr>
        <sz val="11"/>
        <color theme="1"/>
        <rFont val="Arial Narrow"/>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Narrow"/>
        <family val="2"/>
      </rPr>
      <t>29/09/2021</t>
    </r>
    <r>
      <rPr>
        <sz val="11"/>
        <color theme="1"/>
        <rFont val="Arial Narrow"/>
        <family val="2"/>
      </rPr>
      <t xml:space="preserve">, Comunicación Oficial 20214301267741 solicitud certificados catastrales de 7 bienes baldíos.  Sin embargo, el certificado de comunicación electrónica indica que el mensaje no fue entregado.
</t>
    </r>
    <r>
      <rPr>
        <b/>
        <u/>
        <sz val="11"/>
        <color theme="1"/>
        <rFont val="Arial Narrow"/>
        <family val="2"/>
      </rPr>
      <t>CATASTRO ANTIOQUIA</t>
    </r>
    <r>
      <rPr>
        <sz val="11"/>
        <color theme="1"/>
        <rFont val="Arial Narrow"/>
        <family val="2"/>
      </rPr>
      <t xml:space="preserve">
</t>
    </r>
    <r>
      <rPr>
        <b/>
        <sz val="11"/>
        <color theme="1"/>
        <rFont val="Arial Narrow"/>
        <family val="2"/>
      </rPr>
      <t xml:space="preserve">31/03/2021, </t>
    </r>
    <r>
      <rPr>
        <sz val="11"/>
        <color theme="1"/>
        <rFont val="Arial Narrow"/>
        <family val="2"/>
      </rPr>
      <t xml:space="preserve">Comunicación Oficial 20214300305491 solicitud certificados catastrales de 65 bienes baldíos.  Certificado de comunicación electrónica E43641142-S del 06/04/2021.
</t>
    </r>
    <r>
      <rPr>
        <b/>
        <sz val="11"/>
        <color theme="1"/>
        <rFont val="Arial Narrow"/>
        <family val="2"/>
      </rPr>
      <t>29/09/2021</t>
    </r>
    <r>
      <rPr>
        <sz val="11"/>
        <color theme="1"/>
        <rFont val="Arial Narrow"/>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</si>
  <si>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Narrow"/>
        <family val="2"/>
      </rPr>
      <t xml:space="preserve">14/10/2021. </t>
    </r>
    <r>
      <rPr>
        <sz val="11"/>
        <color theme="1"/>
        <rFont val="Arial Narrow"/>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</si>
  <si>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Narrow"/>
        <family val="2"/>
      </rPr>
      <t>11/10/2021.</t>
    </r>
    <r>
      <rPr>
        <sz val="11"/>
        <color theme="1"/>
        <rFont val="Arial Narrow"/>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</si>
  <si>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Narrow"/>
        <family val="2"/>
      </rPr>
      <t>14/10/2021.</t>
    </r>
    <r>
      <rPr>
        <sz val="11"/>
        <color theme="1"/>
        <rFont val="Arial Narrow"/>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</si>
  <si>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Narrow"/>
        <family val="2"/>
      </rPr>
      <t xml:space="preserve">14/10/2021.  </t>
    </r>
    <r>
      <rPr>
        <sz val="11"/>
        <color theme="1"/>
        <rFont val="Arial Narrow"/>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u/>
        <sz val="11"/>
        <color theme="1"/>
        <rFont val="Arial Narrow"/>
        <family val="2"/>
      </rPr>
      <t>IGAC</t>
    </r>
    <r>
      <rPr>
        <sz val="11"/>
        <color theme="1"/>
        <rFont val="Arial Narrow"/>
        <family val="2"/>
      </rPr>
      <t xml:space="preserve">
</t>
    </r>
    <r>
      <rPr>
        <b/>
        <sz val="11"/>
        <color theme="1"/>
        <rFont val="Arial Narrow"/>
        <family val="2"/>
      </rPr>
      <t>31/03/2021</t>
    </r>
    <r>
      <rPr>
        <sz val="11"/>
        <color theme="1"/>
        <rFont val="Arial Narrow"/>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Narrow"/>
        <family val="2"/>
      </rPr>
      <t>29/09/2021</t>
    </r>
    <r>
      <rPr>
        <sz val="11"/>
        <color theme="1"/>
        <rFont val="Arial Narrow"/>
        <family val="2"/>
      </rPr>
      <t xml:space="preserve">, Comunicación Oficial 20214301267741 solicitud certificados catastrales de 7 bienes baldíos.  Sin embargo, el certificado de comunicación electrónica indica que el mensaje no fue entregado.
</t>
    </r>
    <r>
      <rPr>
        <b/>
        <u/>
        <sz val="11"/>
        <color theme="1"/>
        <rFont val="Arial Narrow"/>
        <family val="2"/>
      </rPr>
      <t>CATASTRO ANTIOQUIA</t>
    </r>
    <r>
      <rPr>
        <sz val="11"/>
        <color theme="1"/>
        <rFont val="Arial Narrow"/>
        <family val="2"/>
      </rPr>
      <t xml:space="preserve">
</t>
    </r>
    <r>
      <rPr>
        <b/>
        <sz val="11"/>
        <color theme="1"/>
        <rFont val="Arial Narrow"/>
        <family val="2"/>
      </rPr>
      <t xml:space="preserve">31/03/2021, </t>
    </r>
    <r>
      <rPr>
        <sz val="11"/>
        <color theme="1"/>
        <rFont val="Arial Narrow"/>
        <family val="2"/>
      </rPr>
      <t xml:space="preserve">Comunicación Oficial 20214300305491 solicitud certificados catastrales de 65 bienes baldíos.  Certificado de comunicación electrónica E43641142-S del 06/04/2021.
</t>
    </r>
    <r>
      <rPr>
        <b/>
        <sz val="11"/>
        <color theme="1"/>
        <rFont val="Arial Narrow"/>
        <family val="2"/>
      </rPr>
      <t>29/09/2021</t>
    </r>
    <r>
      <rPr>
        <sz val="11"/>
        <color theme="1"/>
        <rFont val="Arial Narrow"/>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</si>
  <si>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Narrow"/>
        <family val="2"/>
      </rPr>
      <t>11/10/2021.</t>
    </r>
    <r>
      <rPr>
        <sz val="11"/>
        <color theme="1"/>
        <rFont val="Arial Narrow"/>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</si>
  <si>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t>11/10/2021.</t>
    </r>
    <r>
      <rPr>
        <sz val="11"/>
        <color theme="1"/>
        <rFont val="Arial Narrow"/>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</si>
  <si>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rPr>
        <b/>
        <sz val="11"/>
        <color theme="1"/>
        <rFont val="Arial Narrow"/>
        <family val="2"/>
      </rPr>
      <t xml:space="preserve">11/10/2021. </t>
    </r>
    <r>
      <rPr>
        <sz val="11"/>
        <color theme="1"/>
        <rFont val="Arial Narrow"/>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</si>
  <si>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Narrow"/>
        <family val="2"/>
      </rPr>
      <t>11/10/2021.</t>
    </r>
    <r>
      <rPr>
        <sz val="11"/>
        <color theme="1"/>
        <rFont val="Arial Narrow"/>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</si>
  <si>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color theme="1"/>
        <rFont val="Arial Narrow"/>
        <family val="2"/>
      </rPr>
      <t>15/10/2021.</t>
    </r>
    <r>
      <rPr>
        <sz val="11"/>
        <color theme="1"/>
        <rFont val="Arial Narrow"/>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</si>
  <si>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Narrow"/>
        <family val="2"/>
      </rPr>
      <t>12/10/2021.</t>
    </r>
    <r>
      <rPr>
        <sz val="11"/>
        <color theme="1"/>
        <rFont val="Arial Narrow"/>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</si>
  <si>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Narrow"/>
        <family val="2"/>
      </rPr>
      <t xml:space="preserve">13/10/2021. </t>
    </r>
    <r>
      <rPr>
        <sz val="11"/>
        <color theme="1"/>
        <rFont val="Arial Narrow"/>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</si>
  <si>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Narrow"/>
        <family val="2"/>
      </rPr>
      <t xml:space="preserve">15/10/2021.  </t>
    </r>
    <r>
      <rPr>
        <sz val="11"/>
        <color theme="1"/>
        <rFont val="Arial Narrow"/>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</si>
  <si>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color theme="1"/>
        <rFont val="Arial Narrow"/>
        <family val="2"/>
      </rPr>
      <t>08/10/2021</t>
    </r>
    <r>
      <rPr>
        <sz val="11"/>
        <color theme="1"/>
        <rFont val="Arial Narrow"/>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</si>
  <si>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08/10/2021.</t>
    </r>
    <r>
      <rPr>
        <sz val="11"/>
        <color theme="1"/>
        <rFont val="Arial Narrow"/>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</si>
  <si>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 xml:space="preserve">08/10/2021. </t>
    </r>
    <r>
      <rPr>
        <sz val="11"/>
        <color theme="1"/>
        <rFont val="Arial Narrow"/>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</si>
  <si>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Narrow"/>
        <family val="2"/>
      </rPr>
      <t>01/10/2021</t>
    </r>
    <r>
      <rPr>
        <sz val="11"/>
        <color theme="1"/>
        <rFont val="Arial Narrow"/>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</si>
  <si>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t>29092021: Se remitieron los cinco informes de supervisión a la OCI, a la fecha se está tramitando el informe final y acta de liquidación del convenio en cuestión.</t>
  </si>
  <si>
    <r>
      <t xml:space="preserve">29092021: Se elaboró el informe (ficha técnica del expediente) correspondiente al primer  trimestre, determinando el estado actual de la solicitud de titulación colectiva para el Consejo Comunitario Bocas del </t>
    </r>
    <r>
      <rPr>
        <sz val="11"/>
        <rFont val="Arial Narrow"/>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Narrow"/>
        <family val="2"/>
      </rPr>
      <t xml:space="preserve">
</t>
    </r>
  </si>
  <si>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</si>
  <si>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</si>
  <si>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</si>
  <si>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</si>
  <si>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r>
      <t xml:space="preserve">29092021: Acción de mejora ejecutada, para soportar su cumplimiento se anexa: 1. informe explicativo de como el proyecto está ajustado, 2.Cadena de valor 2021; 3. Documento Técnico del Proyecto de Inversión 2021; 4. Guia DEST-I-002 Criterios para la priorización de los procedimientos del plan de atención y metas de los proyectos de inversión de la Dirección Asuntos Étnicos; </t>
    </r>
    <r>
      <rPr>
        <sz val="11"/>
        <color rgb="FFFF0000"/>
        <rFont val="Arial Narrow"/>
        <family val="2"/>
      </rPr>
      <t>5. Documento Plan de titulación colectiva</t>
    </r>
    <r>
      <rPr>
        <sz val="11"/>
        <rFont val="Arial Narrow"/>
        <family val="2"/>
      </rPr>
      <t xml:space="preserve">; 6. Reformulación del Proyecto Horizonte 2022 a 2025 (cadena de valor y documento técnico).
</t>
    </r>
  </si>
  <si>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</si>
  <si>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</si>
  <si>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</si>
  <si>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</si>
  <si>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 xml:space="preserve">29092021: Acción ejecutada, se diseñó, elaboró, socializó y se tiene como documento controlado en el Sistema Integral de Gestión la Guia operativa para la implementación para las iniciativas comunitarias con enfoque diferencial étnico, enfoque de género, asociadas al componente de formalización de tierras, codificación ACCTI-G-005 del 21/sept/2021. Se anexa soporte de la Guía. </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</si>
  <si>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</si>
  <si>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</si>
  <si>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 xml:space="preserve">29092021: Acción en gestión: se han remitido a la Subidrección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</si>
  <si>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Narrow"/>
        <family val="2"/>
      </rPr>
      <t xml:space="preserve"> </t>
    </r>
  </si>
  <si>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</si>
  <si>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</si>
  <si>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r>
      <rPr>
        <b/>
        <sz val="11"/>
        <color theme="1"/>
        <rFont val="Arial Narrow"/>
        <family val="2"/>
      </rPr>
      <t xml:space="preserve">30/06/2021. </t>
    </r>
    <r>
      <rPr>
        <sz val="11"/>
        <color theme="1"/>
        <rFont val="Arial Narrow"/>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Narrow"/>
        <family val="2"/>
      </rPr>
      <t>La verificación de la presente actividad fue adelantada por la profesional Lila María Guzmán.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11/05/2021.</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02/03/2021. </t>
    </r>
    <r>
      <rPr>
        <sz val="11"/>
        <color theme="1"/>
        <rFont val="Arial Narrow"/>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Narrow"/>
        <family val="2"/>
      </rPr>
      <t xml:space="preserve">15/03/2021. </t>
    </r>
    <r>
      <rPr>
        <sz val="11"/>
        <color theme="1"/>
        <rFont val="Arial Narrow"/>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</si>
  <si>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Narrow"/>
        <family val="2"/>
      </rPr>
      <t xml:space="preserve">La verificación de la presente actividad fue adelantada por la contratista Eliana Paola Castro Arrieta.
17/06/2021.  </t>
    </r>
    <r>
      <rPr>
        <sz val="11"/>
        <color theme="1"/>
        <rFont val="Arial Narrow"/>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08/06/2021.  </t>
    </r>
    <r>
      <rPr>
        <sz val="11"/>
        <color theme="1"/>
        <rFont val="Arial Narrow"/>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30/04/2021.  </t>
    </r>
    <r>
      <rPr>
        <sz val="11"/>
        <color theme="1"/>
        <rFont val="Arial Narrow"/>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Narrow"/>
        <family val="2"/>
      </rPr>
      <t>REFLEXIONES FRENTE AL HALLAZGO:</t>
    </r>
    <r>
      <rPr>
        <sz val="11"/>
        <color theme="1"/>
        <rFont val="Arial Narrow"/>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</si>
  <si>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Narrow"/>
        <family val="2"/>
      </rPr>
      <t>La verificación de la presente actividad fue adelantada por el contratista Sergio Alejandro Matiz Parra.
17/06/2021.</t>
    </r>
    <r>
      <rPr>
        <sz val="11"/>
        <color theme="1"/>
        <rFont val="Arial Narrow"/>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Narrow"/>
        <family val="2"/>
      </rPr>
      <t xml:space="preserve">11/05/2021. </t>
    </r>
    <r>
      <rPr>
        <sz val="11"/>
        <color theme="1"/>
        <rFont val="Arial Narrow"/>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Narrow"/>
        <family val="2"/>
      </rPr>
      <t xml:space="preserve">29/04/2021. </t>
    </r>
    <r>
      <rPr>
        <sz val="11"/>
        <color theme="1"/>
        <rFont val="Arial Narrow"/>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Narrow"/>
        <family val="2"/>
      </rPr>
      <t>REFLEXIONES DEL HALLAZGO</t>
    </r>
    <r>
      <rPr>
        <sz val="11"/>
        <color theme="1"/>
        <rFont val="Arial Narrow"/>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</si>
  <si>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Narrow"/>
        <family val="2"/>
      </rPr>
      <t>15/10/2021.</t>
    </r>
    <r>
      <rPr>
        <sz val="11"/>
        <color theme="1"/>
        <rFont val="Arial Narrow"/>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</si>
  <si>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Narrow"/>
        <family val="2"/>
      </rPr>
      <t>15/10/2021.</t>
    </r>
    <r>
      <rPr>
        <sz val="11"/>
        <color theme="1"/>
        <rFont val="Arial Narrow"/>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</si>
  <si>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15/10/2021.</t>
    </r>
    <r>
      <rPr>
        <sz val="11"/>
        <color theme="1"/>
        <rFont val="Arial Narrow"/>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</si>
  <si>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15/10/2021.</t>
    </r>
    <r>
      <rPr>
        <sz val="11"/>
        <color theme="1"/>
        <rFont val="Arial Narrow"/>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</si>
  <si>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Narrow"/>
        <family val="2"/>
      </rPr>
      <t xml:space="preserve">13/07/2021. </t>
    </r>
    <r>
      <rPr>
        <sz val="11"/>
        <color theme="1"/>
        <rFont val="Arial Narrow"/>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Narrow"/>
        <family val="2"/>
      </rPr>
      <t>http://intranet.agenciadetierras.gov.co/wp-content/uploads/2020/02/FISO_Etnico_2020_v3.pdf</t>
    </r>
    <r>
      <rPr>
        <sz val="11"/>
        <color theme="1"/>
        <rFont val="Arial Narrow"/>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</si>
  <si>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Narrow"/>
        <family val="2"/>
      </rPr>
      <t>15/10/2021.</t>
    </r>
    <r>
      <rPr>
        <sz val="11"/>
        <color theme="1"/>
        <rFont val="Arial Narrow"/>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</si>
  <si>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theme="1"/>
        <rFont val="Arial Narrow"/>
        <family val="2"/>
      </rPr>
      <t>13/07/2021. L</t>
    </r>
    <r>
      <rPr>
        <sz val="11"/>
        <color theme="1"/>
        <rFont val="Arial Narrow"/>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</si>
  <si>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Narrow"/>
        <family val="2"/>
      </rPr>
      <t xml:space="preserve">18/10/2021. </t>
    </r>
    <r>
      <rPr>
        <sz val="11"/>
        <color theme="1"/>
        <rFont val="Arial Narrow"/>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</si>
  <si>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theme="1"/>
        <rFont val="Arial Narrow"/>
        <family val="2"/>
      </rPr>
      <t xml:space="preserve">18/10/2021.  </t>
    </r>
    <r>
      <rPr>
        <sz val="11"/>
        <color theme="1"/>
        <rFont val="Arial Narrow"/>
        <family val="2"/>
      </rPr>
      <t>En atención a los avances de gestión y evidencias suministradas, la acción de mejora presentó cumplimiento, toda vez que, se observó el proyecto de inversión ajustado.</t>
    </r>
  </si>
  <si>
    <r>
      <rPr>
        <b/>
        <sz val="11"/>
        <color theme="1"/>
        <rFont val="Arial Narrow"/>
        <family val="2"/>
      </rPr>
      <t xml:space="preserve">18/10/2021. </t>
    </r>
    <r>
      <rPr>
        <sz val="11"/>
        <color theme="1"/>
        <rFont val="Arial Narrow"/>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</si>
  <si>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rPr>
        <b/>
        <sz val="11"/>
        <color theme="1"/>
        <rFont val="Arial Narrow"/>
        <family val="2"/>
      </rPr>
      <t>18/10/2021.</t>
    </r>
    <r>
      <rPr>
        <sz val="11"/>
        <color theme="1"/>
        <rFont val="Arial Narrow"/>
        <family val="2"/>
      </rPr>
      <t xml:space="preserve"> la acción de mejora presentó cumplimiento, toda vez que, se observó el  informe que da cuenta de las actuaciones adelantadas por la ANT dentro de sus competencias hasta la presentación de la Querella Policiva.</t>
    </r>
  </si>
  <si>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</si>
  <si>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r>
      <rPr>
        <b/>
        <sz val="11"/>
        <color theme="1"/>
        <rFont val="Arial Narrow"/>
        <family val="2"/>
      </rPr>
      <t>18/10/2021.</t>
    </r>
    <r>
      <rPr>
        <sz val="11"/>
        <color theme="1"/>
        <rFont val="Arial Narrow"/>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</si>
  <si>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Narrow"/>
        <family val="2"/>
      </rPr>
      <t xml:space="preserve">18/10/2021.  </t>
    </r>
    <r>
      <rPr>
        <sz val="11"/>
        <color theme="1"/>
        <rFont val="Arial Narrow"/>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</si>
  <si>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Narrow"/>
        <family val="2"/>
      </rPr>
      <t xml:space="preserve">18/10/2021.  </t>
    </r>
    <r>
      <rPr>
        <sz val="11"/>
        <color theme="1"/>
        <rFont val="Arial Narrow"/>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</si>
  <si>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Narrow"/>
        <family val="2"/>
      </rPr>
      <t xml:space="preserve">15/10/2021. </t>
    </r>
    <r>
      <rPr>
        <sz val="11"/>
        <color theme="1"/>
        <rFont val="Arial Narrow"/>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esta pa actual y última actuación, así como, los procedimientos sugeridos a seguir.
La acción de mejora presentó avances de gestión documentados relacionados con 1 de los 4 informes trimestrales que determine el estado de la solicitud de titulación colectiva en el marco del Plan de Atención para comunidades negras.
</t>
    </r>
  </si>
  <si>
    <r>
      <rPr>
        <b/>
        <sz val="11"/>
        <color theme="1"/>
        <rFont val="Arial Narrow"/>
        <family val="2"/>
      </rPr>
      <t xml:space="preserve">15/10/2021.  </t>
    </r>
    <r>
      <rPr>
        <sz val="11"/>
        <color theme="1"/>
        <rFont val="Arial Narrow"/>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Narrow"/>
        <family val="2"/>
      </rPr>
      <t>Primer Informe de seguimiento cuatrimestral  de Revisión, Migración y Adopción del Sistema Integrado de Tierras</t>
    </r>
    <r>
      <rPr>
        <sz val="11"/>
        <color theme="1"/>
        <rFont val="Arial Narrow"/>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Narrow"/>
        <family val="2"/>
      </rPr>
      <t>Segundo Informe de seguimiento cuatrimestral  de Revisión, Migración y Adopción del Sistema Integrado de Tierras en los módulos 1071, 2333 y 1066</t>
    </r>
    <r>
      <rPr>
        <sz val="11"/>
        <color theme="1"/>
        <rFont val="Arial Narrow"/>
        <family val="2"/>
      </rPr>
      <t xml:space="preserve">, a la fecha de presentación del informe el proyecto cuenta con un avance real del 38%, un valor planeado del 32% dando un indicador de SPI1 de 1,13.
</t>
    </r>
    <r>
      <rPr>
        <b/>
        <sz val="11"/>
        <color theme="1"/>
        <rFont val="Arial Narrow"/>
        <family val="2"/>
      </rPr>
      <t>Tercer Informe de seguimiento cuatrimestral  de Revisión, Migración y Adopción del Sistema Integrado de Tierras en los módulos 1071, 2333 y 1066</t>
    </r>
    <r>
      <rPr>
        <sz val="11"/>
        <color theme="1"/>
        <rFont val="Arial Narrow"/>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</si>
  <si>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Narrow"/>
        <family val="2"/>
      </rPr>
      <t>14/10/2021.</t>
    </r>
    <r>
      <rPr>
        <sz val="11"/>
        <color theme="1"/>
        <rFont val="Arial Narrow"/>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</si>
  <si>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Narrow"/>
        <family val="2"/>
      </rPr>
      <t xml:space="preserve">15/10/2021. </t>
    </r>
    <r>
      <rPr>
        <sz val="11"/>
        <color theme="1"/>
        <rFont val="Arial Narrow"/>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</si>
  <si>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Narrow"/>
        <family val="2"/>
      </rPr>
      <t>15/10/2021</t>
    </r>
    <r>
      <rPr>
        <sz val="11"/>
        <color theme="1"/>
        <rFont val="Arial Narrow"/>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</si>
  <si>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theme="1"/>
        <rFont val="Arial Narrow"/>
        <family val="2"/>
      </rPr>
      <t xml:space="preserve">18/10/2021. </t>
    </r>
    <r>
      <rPr>
        <sz val="11"/>
        <color theme="1"/>
        <rFont val="Arial Narrow"/>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Narrow"/>
        <family val="2"/>
      </rPr>
      <t>Convenio 1170/2019 Amazon Conservation Team ACT:</t>
    </r>
    <r>
      <rPr>
        <sz val="11"/>
        <color theme="1"/>
        <rFont val="Arial Narrow"/>
        <family val="2"/>
      </rPr>
      <t xml:space="preserve"> GEFIN-F-019 del 17/08/2021, comunicado a la SAF mediante memorando 20215000266203 del 31/08/2021.
</t>
    </r>
    <r>
      <rPr>
        <b/>
        <sz val="11"/>
        <color theme="1"/>
        <rFont val="Arial Narrow"/>
        <family val="2"/>
      </rPr>
      <t>Convenio 1251/2021 ASOCIT</t>
    </r>
    <r>
      <rPr>
        <sz val="11"/>
        <color theme="1"/>
        <rFont val="Arial Narrow"/>
        <family val="2"/>
      </rPr>
      <t xml:space="preserve">: GEFIN-F-019 del 06/08/2021, comunicado a la SAF mediante memorando 20215000226693 del 06/08/2021.
</t>
    </r>
    <r>
      <rPr>
        <b/>
        <sz val="11"/>
        <color theme="1"/>
        <rFont val="Arial Narrow"/>
        <family val="2"/>
      </rPr>
      <t>Convenio 1550/2020 FDRP</t>
    </r>
    <r>
      <rPr>
        <sz val="11"/>
        <color theme="1"/>
        <rFont val="Arial Narrow"/>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</si>
  <si>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Narrow"/>
        <family val="2"/>
      </rPr>
      <t xml:space="preserve">14/10/2021. </t>
    </r>
    <r>
      <rPr>
        <sz val="11"/>
        <color theme="1"/>
        <rFont val="Arial Narrow"/>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Narrow"/>
        <family val="2"/>
      </rPr>
      <t>https://agenciadetierras.sharepoint.com/sites/antintranet/sistema-integrado-de-gestion/procesos-misionales/Paginas/acceso-a-la-propiedad-de-la-tierra-y-los-territorios.aspx</t>
    </r>
    <r>
      <rPr>
        <sz val="11"/>
        <color theme="1"/>
        <rFont val="Arial Narrow"/>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</si>
  <si>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rPr>
        <b/>
        <sz val="11"/>
        <color theme="1"/>
        <rFont val="Arial Narrow"/>
        <family val="2"/>
      </rPr>
      <t>15/10/2021.</t>
    </r>
    <r>
      <rPr>
        <sz val="11"/>
        <color theme="1"/>
        <rFont val="Arial Narrow"/>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</si>
  <si>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Narrow"/>
        <family val="2"/>
      </rPr>
      <t xml:space="preserve">18/10/2021. </t>
    </r>
    <r>
      <rPr>
        <sz val="11"/>
        <color theme="1"/>
        <rFont val="Arial Narrow"/>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Narrow"/>
        <family val="2"/>
      </rPr>
      <t>AME380 Fondo de Tierras_Control Interno</t>
    </r>
    <r>
      <rPr>
        <sz val="11"/>
        <color theme="1"/>
        <rFont val="Arial Narrow"/>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</si>
  <si>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Narrow"/>
        <family val="2"/>
      </rPr>
      <t>15/10/2021.</t>
    </r>
    <r>
      <rPr>
        <sz val="11"/>
        <color theme="1"/>
        <rFont val="Arial Narrow"/>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Narrow"/>
        <family val="2"/>
      </rPr>
      <t>Plan de Titulaciones Colectividad para los Territorios Étnicos de las Comunidades Negras e Indígenas del País" del 30/09/2021</t>
    </r>
    <r>
      <rPr>
        <sz val="11"/>
        <color theme="1"/>
        <rFont val="Arial Narrow"/>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</si>
  <si>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rgb="FF000000"/>
        <rFont val="Arial Narrow"/>
        <family val="2"/>
      </rPr>
      <t>8/10/2021.</t>
    </r>
    <r>
      <rPr>
        <sz val="11"/>
        <color indexed="8"/>
        <rFont val="Arial Narrow"/>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</si>
  <si>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theme="1"/>
        <rFont val="Arial Narrow"/>
        <family val="2"/>
      </rPr>
      <t>11/10/2021.</t>
    </r>
    <r>
      <rPr>
        <sz val="11"/>
        <color theme="1"/>
        <rFont val="Arial Narrow"/>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Narrow"/>
        <family val="2"/>
      </rPr>
      <t>11/10/2021.</t>
    </r>
    <r>
      <rPr>
        <sz val="11"/>
        <color theme="1"/>
        <rFont val="Arial Narrow"/>
        <family val="2"/>
      </rPr>
      <t xml:space="preserve"> Se solicita nuevamente vía correo a nuestra referente allegar la información a más tardar el día de hoy, con el fin de validar el cumplimiento de esta acción de mejora.
</t>
    </r>
    <r>
      <rPr>
        <b/>
        <sz val="11"/>
        <color theme="1"/>
        <rFont val="Arial Narrow"/>
        <family val="2"/>
      </rPr>
      <t xml:space="preserve">8/10/2021. </t>
    </r>
    <r>
      <rPr>
        <sz val="11"/>
        <color theme="1"/>
        <rFont val="Arial Narrow"/>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Narrow"/>
        <family val="2"/>
      </rPr>
      <t>8/10/2021</t>
    </r>
    <r>
      <rPr>
        <sz val="11"/>
        <color theme="1"/>
        <rFont val="Arial Narrow"/>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</si>
  <si>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</si>
  <si>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Narrow"/>
        <family val="2"/>
      </rPr>
      <t>06/10/2021.</t>
    </r>
    <r>
      <rPr>
        <sz val="11"/>
        <color theme="1"/>
        <rFont val="Arial Narrow"/>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Narrow"/>
        <family val="2"/>
      </rPr>
      <t>16/09/2021.</t>
    </r>
    <r>
      <rPr>
        <sz val="11"/>
        <color theme="1"/>
        <rFont val="Arial Narrow"/>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</si>
  <si>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Narrow"/>
        <family val="2"/>
      </rPr>
      <t>8/10/2021.</t>
    </r>
    <r>
      <rPr>
        <sz val="11"/>
        <color theme="1"/>
        <rFont val="Arial Narrow"/>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Narrow"/>
        <family val="2"/>
      </rPr>
      <t>06/10/2021.</t>
    </r>
    <r>
      <rPr>
        <sz val="11"/>
        <color theme="1"/>
        <rFont val="Arial Narrow"/>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Narrow"/>
        <family val="2"/>
      </rPr>
      <t>16/09/2021.</t>
    </r>
    <r>
      <rPr>
        <sz val="11"/>
        <color theme="1"/>
        <rFont val="Arial Narrow"/>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</si>
  <si>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Narrow"/>
        <family val="2"/>
      </rPr>
      <t xml:space="preserve">8/10/2021. </t>
    </r>
    <r>
      <rPr>
        <sz val="11"/>
        <color theme="1"/>
        <rFont val="Arial Narrow"/>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</si>
  <si>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12/10/2021. </t>
    </r>
    <r>
      <rPr>
        <sz val="11"/>
        <color theme="1"/>
        <rFont val="Arial Narrow"/>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</si>
  <si>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</si>
  <si>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Narrow"/>
        <family val="2"/>
      </rPr>
      <t xml:space="preserve">9/10/2021. </t>
    </r>
    <r>
      <rPr>
        <sz val="11"/>
        <color theme="1"/>
        <rFont val="Arial Narrow"/>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</si>
  <si>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Narrow"/>
        <family val="2"/>
      </rPr>
      <t>9/10/2021</t>
    </r>
    <r>
      <rPr>
        <sz val="11"/>
        <color theme="1"/>
        <rFont val="Arial Narrow"/>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</si>
  <si>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Narrow"/>
        <family val="2"/>
      </rPr>
      <t xml:space="preserve">9/10/2021. </t>
    </r>
    <r>
      <rPr>
        <sz val="11"/>
        <color theme="1"/>
        <rFont val="Arial Narrow"/>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</si>
  <si>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</si>
  <si>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Narrow"/>
        <family val="2"/>
      </rPr>
      <t>9/10/2021.</t>
    </r>
    <r>
      <rPr>
        <sz val="11"/>
        <color theme="1"/>
        <rFont val="Arial Narrow"/>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</si>
  <si>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Narrow"/>
        <family val="2"/>
      </rPr>
      <t xml:space="preserve">10/10/2021. </t>
    </r>
    <r>
      <rPr>
        <sz val="11"/>
        <color theme="1"/>
        <rFont val="Arial Narrow"/>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</si>
  <si>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Narrow"/>
        <family val="2"/>
      </rPr>
      <t>Se solicita actualizar el estado de esta acción a ejecutada,</t>
    </r>
    <r>
      <rPr>
        <sz val="11"/>
        <color theme="1"/>
        <rFont val="Arial Narrow"/>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</si>
  <si>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t>En reunión y apoyo con la Subdirección Administrativa y Financiera, se determinó cumplimnetar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</si>
  <si>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</si>
  <si>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</si>
  <si>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r>
      <rPr>
        <b/>
        <sz val="11"/>
        <color theme="1"/>
        <rFont val="Arial Narrow"/>
        <family val="2"/>
      </rPr>
      <t xml:space="preserve">18/10/2021. </t>
    </r>
    <r>
      <rPr>
        <sz val="11"/>
        <color theme="1"/>
        <rFont val="Arial Narrow"/>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</si>
  <si>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Narrow"/>
        <family val="2"/>
      </rPr>
      <t xml:space="preserve">27/07/2021.  </t>
    </r>
    <r>
      <rPr>
        <sz val="11"/>
        <color theme="1"/>
        <rFont val="Arial Narrow"/>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</si>
  <si>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Narrow"/>
        <family val="2"/>
      </rPr>
      <t xml:space="preserve">18/10/2021. </t>
    </r>
    <r>
      <rPr>
        <sz val="11"/>
        <color theme="1"/>
        <rFont val="Arial Narrow"/>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</si>
  <si>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Narrow"/>
        <family val="2"/>
      </rPr>
      <t xml:space="preserve">18/10/2021. </t>
    </r>
    <r>
      <rPr>
        <sz val="11"/>
        <color theme="1"/>
        <rFont val="Arial Narrow"/>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</si>
  <si>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Narrow"/>
        <family val="2"/>
      </rPr>
      <t>18/10/2021.</t>
    </r>
    <r>
      <rPr>
        <sz val="11"/>
        <color theme="1"/>
        <rFont val="Arial Narrow"/>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</si>
  <si>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Narrow"/>
        <family val="2"/>
      </rPr>
      <t xml:space="preserve">15/10/2021. </t>
    </r>
    <r>
      <rPr>
        <sz val="11"/>
        <color theme="1"/>
        <rFont val="Arial Narrow"/>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</si>
  <si>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Narrow"/>
        <family val="2"/>
      </rPr>
      <t xml:space="preserve">7/10/2021. </t>
    </r>
    <r>
      <rPr>
        <sz val="11"/>
        <color theme="1"/>
        <rFont val="Arial Narrow"/>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</si>
  <si>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theme="1"/>
        <rFont val="Arial Narrow"/>
        <family val="2"/>
      </rPr>
      <t xml:space="preserve">18/10/2021. </t>
    </r>
    <r>
      <rPr>
        <sz val="11"/>
        <color theme="1"/>
        <rFont val="Arial Narrow"/>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</si>
  <si>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t xml:space="preserve">Subdirección de acceso a Tierras por Demanda y Descongestión
</t>
  </si>
  <si>
    <r>
      <rPr>
        <b/>
        <sz val="11"/>
        <color theme="1"/>
        <rFont val="Arial Narrow"/>
        <family val="2"/>
      </rPr>
      <t xml:space="preserve">18/10/2021. </t>
    </r>
    <r>
      <rPr>
        <sz val="11"/>
        <color theme="1"/>
        <rFont val="Arial Narrow"/>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Narrow"/>
        <family val="2"/>
      </rPr>
      <t xml:space="preserve">
13/10/2021.</t>
    </r>
    <r>
      <rPr>
        <sz val="11"/>
        <color theme="1"/>
        <rFont val="Arial Narrow"/>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</si>
  <si>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Narrow"/>
        <family val="2"/>
      </rPr>
      <t xml:space="preserve">18/10/2021.  </t>
    </r>
    <r>
      <rPr>
        <sz val="11"/>
        <color theme="1"/>
        <rFont val="Arial Narrow"/>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Narrow"/>
        <family val="2"/>
      </rPr>
      <t xml:space="preserve">
13/10/2021. </t>
    </r>
    <r>
      <rPr>
        <sz val="11"/>
        <color theme="1"/>
        <rFont val="Arial Narrow"/>
        <family val="2"/>
      </rPr>
      <t xml:space="preserve"> La Subdirección Administrativa y Financiera suministró los siguientes documentos:
</t>
    </r>
    <r>
      <rPr>
        <b/>
        <sz val="11"/>
        <color theme="1"/>
        <rFont val="Arial Narrow"/>
        <family val="2"/>
      </rPr>
      <t>Formato: Conciliación Incapacidades ANT a corte de julio 2021</t>
    </r>
    <r>
      <rPr>
        <sz val="11"/>
        <color theme="1"/>
        <rFont val="Arial Narrow"/>
        <family val="2"/>
      </rPr>
      <t xml:space="preserve">,  la cual refleja una diferencia de $812.516.
</t>
    </r>
    <r>
      <rPr>
        <b/>
        <sz val="11"/>
        <color theme="1"/>
        <rFont val="Arial Narrow"/>
        <family val="2"/>
      </rPr>
      <t>Formato: Conciliación Incapacidades ANT a corte de agosto 2021</t>
    </r>
    <r>
      <rPr>
        <sz val="11"/>
        <color theme="1"/>
        <rFont val="Arial Narrow"/>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</si>
  <si>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Narrow"/>
        <family val="2"/>
      </rPr>
      <t xml:space="preserve">14/10/2021. </t>
    </r>
    <r>
      <rPr>
        <sz val="11"/>
        <color theme="1"/>
        <rFont val="Arial Narrow"/>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Narrow"/>
        <family val="2"/>
      </rPr>
      <t>1. El procedimiento POSPR-P-002 Formulación de POSPR</t>
    </r>
    <r>
      <rPr>
        <sz val="11"/>
        <color theme="1"/>
        <rFont val="Arial Narrow"/>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espacializados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Narrow"/>
        <family val="2"/>
      </rPr>
      <t xml:space="preserve">
Se solicita pasar el estado de esta acción a ejecutada</t>
    </r>
    <r>
      <rPr>
        <sz val="11"/>
        <color theme="1"/>
        <rFont val="Arial Narrow"/>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</si>
  <si>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Narrow"/>
        <family val="2"/>
      </rPr>
      <t xml:space="preserve">14/10/2021.  </t>
    </r>
    <r>
      <rPr>
        <sz val="11"/>
        <color theme="1"/>
        <rFont val="Arial Narrow"/>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Narrow"/>
        <family val="2"/>
      </rPr>
      <t xml:space="preserve">
Se solicita pasar el estado de esta acción a ejecutada,</t>
    </r>
    <r>
      <rPr>
        <sz val="11"/>
        <color theme="1"/>
        <rFont val="Arial Narrow"/>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</si>
  <si>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Narrow"/>
        <family val="2"/>
      </rPr>
      <t>18/10/2021.</t>
    </r>
    <r>
      <rPr>
        <sz val="11"/>
        <color theme="1"/>
        <rFont val="Arial Narrow"/>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</si>
  <si>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Narrow"/>
        <family val="2"/>
      </rPr>
      <t xml:space="preserve">18/10/2021.  </t>
    </r>
    <r>
      <rPr>
        <sz val="11"/>
        <color theme="1"/>
        <rFont val="Arial Narrow"/>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</si>
  <si>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Narrow"/>
        <family val="2"/>
      </rPr>
      <t xml:space="preserve">14/10/2021.  </t>
    </r>
    <r>
      <rPr>
        <sz val="11"/>
        <color theme="1"/>
        <rFont val="Arial Narrow"/>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Narrow"/>
        <family val="2"/>
      </rPr>
      <t xml:space="preserve">
Se solicita pasar el estado de esta acción a ejecutada, </t>
    </r>
    <r>
      <rPr>
        <sz val="11"/>
        <color theme="1"/>
        <rFont val="Arial Narrow"/>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</si>
  <si>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Narrow"/>
        <family val="2"/>
      </rPr>
      <t>19/07/2021.</t>
    </r>
    <r>
      <rPr>
        <sz val="11"/>
        <color theme="1"/>
        <rFont val="Arial Narrow"/>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Narrow"/>
        <family val="2"/>
      </rPr>
      <t xml:space="preserve">ENERO 
</t>
    </r>
    <r>
      <rPr>
        <sz val="11"/>
        <color theme="1"/>
        <rFont val="Arial Narrow"/>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Narrow"/>
        <family val="2"/>
      </rPr>
      <t>FEBRERO</t>
    </r>
    <r>
      <rPr>
        <sz val="11"/>
        <color theme="1"/>
        <rFont val="Arial Narrow"/>
        <family val="2"/>
      </rPr>
      <t xml:space="preserve">
</t>
    </r>
    <r>
      <rPr>
        <b/>
        <sz val="11"/>
        <color theme="1"/>
        <rFont val="Arial Narrow"/>
        <family val="2"/>
      </rPr>
      <t xml:space="preserve"> Planadas -Tolima:</t>
    </r>
    <r>
      <rPr>
        <sz val="11"/>
        <color theme="1"/>
        <rFont val="Arial Narrow"/>
        <family val="2"/>
      </rPr>
      <t xml:space="preserve"> 09/02/2021. Listados de asistencia sin firma y sin memorias. 
Rioblanco - Tolima: 09/02/2021. Listados de asistencia sin firma y sin memorias. 
</t>
    </r>
    <r>
      <rPr>
        <b/>
        <sz val="11"/>
        <color theme="1"/>
        <rFont val="Arial Narrow"/>
        <family val="2"/>
      </rPr>
      <t xml:space="preserve">MARZO </t>
    </r>
    <r>
      <rPr>
        <sz val="11"/>
        <color theme="1"/>
        <rFont val="Arial Narrow"/>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Narrow"/>
        <family val="2"/>
      </rPr>
      <t>ABRIL</t>
    </r>
    <r>
      <rPr>
        <sz val="11"/>
        <color theme="1"/>
        <rFont val="Arial Narrow"/>
        <family val="2"/>
      </rPr>
      <t xml:space="preserve">
</t>
    </r>
    <r>
      <rPr>
        <b/>
        <sz val="11"/>
        <color theme="1"/>
        <rFont val="Arial Narrow"/>
        <family val="2"/>
      </rPr>
      <t xml:space="preserve">Ciénaga: </t>
    </r>
    <r>
      <rPr>
        <sz val="11"/>
        <color theme="1"/>
        <rFont val="Arial Narrow"/>
        <family val="2"/>
      </rPr>
      <t xml:space="preserve">21, 22 y 23 Abril.  Acompañamiento jornadas FISO-Gestores Comunitarios, sin memorias.
</t>
    </r>
    <r>
      <rPr>
        <b/>
        <sz val="11"/>
        <color theme="1"/>
        <rFont val="Arial Narrow"/>
        <family val="2"/>
      </rPr>
      <t>Rioblanco:</t>
    </r>
    <r>
      <rPr>
        <sz val="11"/>
        <color theme="1"/>
        <rFont val="Arial Narrow"/>
        <family val="2"/>
      </rPr>
      <t xml:space="preserve"> 05/04/2021. Acercamiento líderes UIT Maracaibo, sin memorias. 19/04/2021. Acercamiento líderes UIT La Ruidosa, sin memorias.   Acercamiento líderes UIT Gaitán, sin memorias.
</t>
    </r>
    <r>
      <rPr>
        <b/>
        <sz val="11"/>
        <color theme="1"/>
        <rFont val="Arial Narrow"/>
        <family val="2"/>
      </rPr>
      <t>Valencia:</t>
    </r>
    <r>
      <rPr>
        <sz val="11"/>
        <color theme="1"/>
        <rFont val="Arial Narrow"/>
        <family val="2"/>
      </rPr>
      <t xml:space="preserve"> 13/04/2021. Asamblea El Bongo, sin memorias.  22/04/2021. Avanzada Social - Manzanero,  sin memorias. 
</t>
    </r>
    <r>
      <rPr>
        <b/>
        <sz val="11"/>
        <color theme="1"/>
        <rFont val="Arial Narrow"/>
        <family val="2"/>
      </rPr>
      <t>MAYO</t>
    </r>
    <r>
      <rPr>
        <sz val="11"/>
        <color theme="1"/>
        <rFont val="Arial Narrow"/>
        <family val="2"/>
      </rPr>
      <t xml:space="preserve">
</t>
    </r>
    <r>
      <rPr>
        <b/>
        <sz val="11"/>
        <color theme="1"/>
        <rFont val="Arial Narrow"/>
        <family val="2"/>
      </rPr>
      <t>Ciénaga:</t>
    </r>
    <r>
      <rPr>
        <sz val="11"/>
        <color theme="1"/>
        <rFont val="Arial Narrow"/>
        <family val="2"/>
      </rPr>
      <t xml:space="preserve"> 28/05/2021. Capacitación método indirecto gestores comunitarios APA, sin memorias.
</t>
    </r>
    <r>
      <rPr>
        <b/>
        <sz val="11"/>
        <color theme="1"/>
        <rFont val="Arial Narrow"/>
        <family val="2"/>
      </rPr>
      <t>Córdoba:</t>
    </r>
    <r>
      <rPr>
        <sz val="11"/>
        <color theme="1"/>
        <rFont val="Arial Narrow"/>
        <family val="2"/>
      </rPr>
      <t xml:space="preserve"> 07/05/2021 Jornada de fortalecimiento líderes UIT Tacamacho, sin memorias.  14/05/2021. Jornada de fortalecimiento líderes, sin memorias.  21/05/2021. Jornada de fortalecimiento líderes, sin memorias.
</t>
    </r>
    <r>
      <rPr>
        <b/>
        <sz val="11"/>
        <color theme="1"/>
        <rFont val="Arial Narrow"/>
        <family val="2"/>
      </rPr>
      <t>Rioblanco:</t>
    </r>
    <r>
      <rPr>
        <sz val="11"/>
        <color theme="1"/>
        <rFont val="Arial Narrow"/>
        <family val="2"/>
      </rPr>
      <t xml:space="preserve"> 14/05/2021. Fortalecimiento Líderes, sin memorias.  14/05/2021. Fortalecimiento Líderes, sin memorias. 
</t>
    </r>
    <r>
      <rPr>
        <b/>
        <sz val="11"/>
        <color theme="1"/>
        <rFont val="Arial Narrow"/>
        <family val="2"/>
      </rPr>
      <t>San Juan del Cesar:</t>
    </r>
    <r>
      <rPr>
        <sz val="11"/>
        <color theme="1"/>
        <rFont val="Arial Narrow"/>
        <family val="2"/>
      </rPr>
      <t xml:space="preserve"> 27/05/2021. Capacitación UIT Boca del Monte, sin memorias.
</t>
    </r>
    <r>
      <rPr>
        <b/>
        <sz val="11"/>
        <color theme="1"/>
        <rFont val="Arial Narrow"/>
        <family val="2"/>
      </rPr>
      <t>JUNIO</t>
    </r>
    <r>
      <rPr>
        <sz val="11"/>
        <color theme="1"/>
        <rFont val="Arial Narrow"/>
        <family val="2"/>
      </rPr>
      <t xml:space="preserve">
</t>
    </r>
    <r>
      <rPr>
        <b/>
        <sz val="11"/>
        <color theme="1"/>
        <rFont val="Arial Narrow"/>
        <family val="2"/>
      </rPr>
      <t>Guamo:</t>
    </r>
    <r>
      <rPr>
        <sz val="11"/>
        <color theme="1"/>
        <rFont val="Arial Narrow"/>
        <family val="2"/>
      </rPr>
      <t xml:space="preserve"> 03/06/2021. Jornada fortalecimiento gestores, sin memorias.  04/06/2021. Jornada fortalecimiento gestores, sin memorias.  25/06/2021. Jornada de fortalecimiento Gestores, sin memorias.
</t>
    </r>
    <r>
      <rPr>
        <b/>
        <sz val="11"/>
        <color theme="1"/>
        <rFont val="Arial Narrow"/>
        <family val="2"/>
      </rPr>
      <t xml:space="preserve">Rioblanco: </t>
    </r>
    <r>
      <rPr>
        <sz val="11"/>
        <color theme="1"/>
        <rFont val="Arial Narrow"/>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</si>
  <si>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Narrow"/>
        <family val="2"/>
      </rPr>
      <t xml:space="preserve">18/10/2021. </t>
    </r>
    <r>
      <rPr>
        <sz val="11"/>
        <color theme="1"/>
        <rFont val="Arial Narrow"/>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u/>
        <sz val="11"/>
        <color theme="1"/>
        <rFont val="Arial Narrow"/>
        <family val="2"/>
      </rPr>
      <t>DESIGNACIÓN DE ENLACES</t>
    </r>
    <r>
      <rPr>
        <sz val="11"/>
        <color theme="1"/>
        <rFont val="Arial Narrow"/>
        <family val="2"/>
      </rPr>
      <t xml:space="preserve">, 
</t>
    </r>
    <r>
      <rPr>
        <b/>
        <sz val="11"/>
        <color theme="1"/>
        <rFont val="Arial Narrow"/>
        <family val="2"/>
      </rPr>
      <t>Enlace ANT</t>
    </r>
    <r>
      <rPr>
        <sz val="11"/>
        <color theme="1"/>
        <rFont val="Arial Narrow"/>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Narrow"/>
        <family val="2"/>
      </rPr>
      <t>Enlace URT</t>
    </r>
    <r>
      <rPr>
        <sz val="11"/>
        <color theme="1"/>
        <rFont val="Arial Narrow"/>
        <family val="2"/>
      </rPr>
      <t xml:space="preserve">, no se allegó información para el primer y segundo semestre del 2021.
</t>
    </r>
    <r>
      <rPr>
        <b/>
        <sz val="11"/>
        <color theme="1"/>
        <rFont val="Arial Narrow"/>
        <family val="2"/>
      </rPr>
      <t>Enlaces Misionales</t>
    </r>
    <r>
      <rPr>
        <sz val="11"/>
        <color theme="1"/>
        <rFont val="Arial Narrow"/>
        <family val="2"/>
      </rPr>
      <t xml:space="preserve">, no se allegó información para el primer y segundo semestre del 2021.
</t>
    </r>
    <r>
      <rPr>
        <b/>
        <u/>
        <sz val="11"/>
        <color theme="1"/>
        <rFont val="Arial Narrow"/>
        <family val="2"/>
      </rPr>
      <t>ESPACIOS INTERINSTITUCIONALES EN VIRTUD DEL CONVENIO 582 DE 2016</t>
    </r>
    <r>
      <rPr>
        <b/>
        <sz val="11"/>
        <color theme="1"/>
        <rFont val="Arial Narrow"/>
        <family val="2"/>
      </rPr>
      <t xml:space="preserve">:
</t>
    </r>
    <r>
      <rPr>
        <sz val="11"/>
        <color theme="1"/>
        <rFont val="Arial Narrow"/>
        <family val="2"/>
      </rPr>
      <t xml:space="preserve">Se observaron soportes de reuniones realizadas entre los meses de febrero y septiembre del 2021.
</t>
    </r>
    <r>
      <rPr>
        <b/>
        <u/>
        <sz val="11"/>
        <color theme="1"/>
        <rFont val="Arial Narrow"/>
        <family val="2"/>
      </rPr>
      <t>PLAN DE TRABAJO</t>
    </r>
    <r>
      <rPr>
        <sz val="11"/>
        <color theme="1"/>
        <rFont val="Arial Narrow"/>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</si>
  <si>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rPr>
        <b/>
        <sz val="11"/>
        <color theme="1"/>
        <rFont val="Arial Narrow"/>
        <family val="2"/>
      </rPr>
      <t xml:space="preserve">18/10/2021. </t>
    </r>
    <r>
      <rPr>
        <sz val="11"/>
        <color theme="1"/>
        <rFont val="Arial Narrow"/>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Narrow"/>
        <family val="2"/>
      </rPr>
      <t>Procedimiento POSPR -P-002</t>
    </r>
    <r>
      <rPr>
        <sz val="11"/>
        <color theme="1"/>
        <rFont val="Arial Narrow"/>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Narrow"/>
        <family val="2"/>
      </rPr>
      <t>Procedimiento POSPR-P-004</t>
    </r>
    <r>
      <rPr>
        <sz val="11"/>
        <color theme="1"/>
        <rFont val="Arial Narrow"/>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Narrow"/>
        <family val="2"/>
      </rPr>
      <t xml:space="preserve">https://agenciadetierras.sharepoint.com/sites/antintranet/sistema-integrado-de-gestion/procesos-misionales/Paginas/planificacion-del-ordenamiento-social-de-la-propiedad-rural.aspx 
</t>
    </r>
    <r>
      <rPr>
        <sz val="11"/>
        <rFont val="Arial Narrow"/>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</si>
  <si>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t>En terminos de Ejecución.</t>
  </si>
  <si>
    <t>Mediante oficio con radicado 20211011264471 del 29/09/2021, la ANT solictó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microfinanciación.</t>
  </si>
  <si>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Asi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Tecnicas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</si>
  <si>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t>Activdad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</si>
  <si>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Actividad en terminos de ejecución (31/12/2021) 
Durante el tercer trimestre de 2021 se continuó la revisión del Macro proceso "Comunicación y gestión con grupos de interes.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</si>
  <si>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tecnica ODS 1.4, se procederá a cargar la información en este tipo de estandar.</t>
  </si>
  <si>
    <r>
      <t xml:space="preserve">19/10/2021. </t>
    </r>
    <r>
      <rPr>
        <sz val="11"/>
        <color theme="1"/>
        <rFont val="Arial Narrow"/>
        <family val="2"/>
      </rPr>
      <t>La acción de mejora se encuentra en términos, su ejecución finaliza el 31/12/2021.  Para el periodo evaluado no se reportaron avances de gestión.</t>
    </r>
  </si>
  <si>
    <r>
      <t xml:space="preserve">19/10/2021. </t>
    </r>
    <r>
      <rPr>
        <sz val="11"/>
        <color theme="1"/>
        <rFont val="Arial Narrow"/>
        <family val="2"/>
      </rPr>
      <t>La acción de mejora se encuentra en términos, su ejecución finaliza el 30/12/2021.  Para el periodo evaluado no se reportaron avances de gestión.</t>
    </r>
  </si>
  <si>
    <r>
      <rPr>
        <b/>
        <sz val="11"/>
        <color theme="1"/>
        <rFont val="Arial Narrow"/>
        <family val="2"/>
      </rPr>
      <t xml:space="preserve">19/10/2021. </t>
    </r>
    <r>
      <rPr>
        <sz val="11"/>
        <color theme="1"/>
        <rFont val="Arial Narrow"/>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</si>
  <si>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Narrow"/>
        <family val="2"/>
      </rPr>
      <t xml:space="preserve">19/10/2021. </t>
    </r>
    <r>
      <rPr>
        <sz val="11"/>
        <color theme="1"/>
        <rFont val="Arial Narrow"/>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</si>
  <si>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Narrow"/>
        <family val="2"/>
      </rPr>
      <t xml:space="preserve">19/10/2021.  </t>
    </r>
    <r>
      <rPr>
        <sz val="11"/>
        <color theme="1"/>
        <rFont val="Arial Narrow"/>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</si>
  <si>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Narrow"/>
        <family val="2"/>
      </rPr>
      <t xml:space="preserve">19/10/2021.  </t>
    </r>
    <r>
      <rPr>
        <sz val="11"/>
        <color theme="1"/>
        <rFont val="Arial Narrow"/>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</si>
  <si>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Narrow"/>
        <family val="2"/>
      </rPr>
      <t xml:space="preserve">19/10/2021. </t>
    </r>
    <r>
      <rPr>
        <sz val="11"/>
        <color theme="1"/>
        <rFont val="Arial Narrow"/>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</si>
  <si>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</si>
  <si>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</si>
  <si>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</si>
  <si>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</si>
  <si>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</si>
  <si>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</si>
  <si>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</si>
  <si>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</si>
  <si>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De los casos con decision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</si>
  <si>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</si>
  <si>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</si>
  <si>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A la fecha se proyectaron unos modelos de memorandos de entendimiento para fortalecer las notificaciones en los municipios de aquitania, Tota y cuitiva frente al deslinde de la laguna de Tota. No obstante, no se van a presentar com avance hasta tanto no exista aceptación de esta medida por parte de dichos alcaldes. Por lo tanto seguira pendiente.</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</si>
  <si>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</si>
  <si>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</si>
  <si>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El acto administrativo ya esta bajo revisión de la asesora de la SPAGJ, sin embargo no es posible que dicho acto quede expedido para el mes de septiembre por lo cual, dicho acto queda comrpometido para ser expedido en las metas del mes de octubre de 2021.</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</si>
  <si>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</si>
  <si>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</si>
  <si>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</si>
  <si>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</si>
  <si>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El auto de etapa probatoria se proyecta para expedición en el mes de octubre de 2021 de acuerdo a la planeación de metas mensuales de la SPAGJ. Actividad en terminos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</si>
  <si>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</si>
  <si>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</si>
  <si>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</si>
  <si>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</si>
  <si>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No se han expedido este tipo de autos dentro del tercer trimestre del año 2021, ya que ninguno de los procesos se encuentra con las condiciones procedimentales, para que esto suceda - Esta acción  se enceuntra dentro de los  términos.</t>
  </si>
  <si>
    <t>Actividad con seguimiento semetral, razón por la cual, para el presentre trimestre (Julio -septiembre) no aplica su reporte - Acción se encuentra dentro de los términos.</t>
  </si>
  <si>
    <t>Se reporta Base de datos de 31 casos identificados.  Actividad en terminos</t>
  </si>
  <si>
    <t>Se reporta Base de datos de 16 casos. Actividad en terminos.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</si>
  <si>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</si>
  <si>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aneza Archivo ZIP con 5 Carpetas, cada una correspondiente a los puntos objeto de seguimiento.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</si>
  <si>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</si>
  <si>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</si>
  <si>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</si>
  <si>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</si>
  <si>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Durante el periodo de evaluación, se realizó la siguiente actividad:
-Capacitación realizada en el 31 de agosto de 2021 a funcionarios de la alcaldía de Sora, departamento de Boyacá, atenciendo temas referentes a mujer rural y titulación conjunta.
Se anexa listado de participación y copia de la presentación realizada.</t>
  </si>
  <si>
    <r>
      <rPr>
        <b/>
        <sz val="11"/>
        <color theme="1"/>
        <rFont val="Arial Narrow"/>
        <family val="2"/>
      </rPr>
      <t xml:space="preserve">22/07/2021.  </t>
    </r>
    <r>
      <rPr>
        <sz val="11"/>
        <color theme="1"/>
        <rFont val="Arial Narrow"/>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Narrow"/>
        <family val="2"/>
      </rPr>
      <t>Cronograma</t>
    </r>
    <r>
      <rPr>
        <sz val="11"/>
        <color theme="1"/>
        <rFont val="Arial Narrow"/>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Narrow"/>
        <family val="2"/>
      </rPr>
      <t>8 - 12 marzo</t>
    </r>
    <r>
      <rPr>
        <sz val="11"/>
        <color theme="1"/>
        <rFont val="Arial Narrow"/>
        <family val="2"/>
      </rPr>
      <t xml:space="preserve"> Posesión conjunta y economía del cuidado,  </t>
    </r>
    <r>
      <rPr>
        <b/>
        <sz val="11"/>
        <color theme="1"/>
        <rFont val="Arial Narrow"/>
        <family val="2"/>
      </rPr>
      <t xml:space="preserve">Abril </t>
    </r>
    <r>
      <rPr>
        <sz val="11"/>
        <color theme="1"/>
        <rFont val="Arial Narrow"/>
        <family val="2"/>
      </rPr>
      <t xml:space="preserve">Mujer Rural / Posesión conjunta con título, </t>
    </r>
    <r>
      <rPr>
        <b/>
        <sz val="11"/>
        <color theme="1"/>
        <rFont val="Arial Narrow"/>
        <family val="2"/>
      </rPr>
      <t>1 al 8 mayo</t>
    </r>
    <r>
      <rPr>
        <sz val="11"/>
        <color theme="1"/>
        <rFont val="Arial Narrow"/>
        <family val="2"/>
      </rPr>
      <t xml:space="preserve"> Mujer Rural / Posesión conjunta con título, </t>
    </r>
    <r>
      <rPr>
        <b/>
        <sz val="11"/>
        <color theme="1"/>
        <rFont val="Arial Narrow"/>
        <family val="2"/>
      </rPr>
      <t>20 de mayo</t>
    </r>
    <r>
      <rPr>
        <sz val="11"/>
        <color theme="1"/>
        <rFont val="Arial Narrow"/>
        <family val="2"/>
      </rPr>
      <t xml:space="preserve">  Mujer Rural / Posesión conjunta con </t>
    </r>
    <r>
      <rPr>
        <b/>
        <sz val="11"/>
        <color theme="1"/>
        <rFont val="Arial Narrow"/>
        <family val="2"/>
      </rPr>
      <t>título, 15 - 22 mayo</t>
    </r>
    <r>
      <rPr>
        <sz val="11"/>
        <color theme="1"/>
        <rFont val="Arial Narrow"/>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Narrow"/>
        <family val="2"/>
      </rPr>
      <t xml:space="preserve">
12/07/2021.</t>
    </r>
    <r>
      <rPr>
        <sz val="11"/>
        <color theme="1"/>
        <rFont val="Arial Narrow"/>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Narrow"/>
        <family val="2"/>
      </rPr>
      <t>FEBRERO:</t>
    </r>
    <r>
      <rPr>
        <sz val="11"/>
        <color theme="1"/>
        <rFont val="Arial Narrow"/>
        <family val="2"/>
      </rPr>
      <t xml:space="preserve"> 1 feb Formalización de la propiedad privada y 19 feb Jornada de Capacitación Mercy Corps. No se allegaron listados de asistencia.
</t>
    </r>
    <r>
      <rPr>
        <b/>
        <sz val="11"/>
        <color theme="1"/>
        <rFont val="Arial Narrow"/>
        <family val="2"/>
      </rPr>
      <t>MARZO:</t>
    </r>
    <r>
      <rPr>
        <sz val="11"/>
        <color theme="1"/>
        <rFont val="Arial Narrow"/>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Narrow"/>
        <family val="2"/>
      </rPr>
      <t xml:space="preserve">ABRIL:  </t>
    </r>
    <r>
      <rPr>
        <sz val="11"/>
        <color theme="1"/>
        <rFont val="Arial Narrow"/>
        <family val="2"/>
      </rPr>
      <t xml:space="preserve">Mujer Rural, titulación conjunta. 
</t>
    </r>
    <r>
      <rPr>
        <b/>
        <sz val="11"/>
        <color theme="1"/>
        <rFont val="Arial Narrow"/>
        <family val="2"/>
      </rPr>
      <t xml:space="preserve">MAYO: </t>
    </r>
    <r>
      <rPr>
        <sz val="11"/>
        <color theme="1"/>
        <rFont val="Arial Narrow"/>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</si>
  <si>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Narrow"/>
        <family val="2"/>
      </rPr>
      <t xml:space="preserve">20/10/2021. </t>
    </r>
    <r>
      <rPr>
        <sz val="11"/>
        <color theme="1"/>
        <rFont val="Arial Narrow"/>
        <family val="2"/>
      </rPr>
      <t xml:space="preserve"> La acción de mejora se encuentra en términos, su finalización esta programada para el 31/12/2021.  Para el presente seguimiento no se allegaron avances de gestión.</t>
    </r>
  </si>
  <si>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</si>
  <si>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r>
      <rPr>
        <b/>
        <sz val="11"/>
        <color theme="1"/>
        <rFont val="Arial Narrow"/>
        <family val="2"/>
      </rPr>
      <t>20/10/2021.</t>
    </r>
    <r>
      <rPr>
        <sz val="11"/>
        <color theme="1"/>
        <rFont val="Arial Narrow"/>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</si>
  <si>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Narrow"/>
        <family val="2"/>
      </rPr>
      <t>20/10/2021.</t>
    </r>
    <r>
      <rPr>
        <sz val="11"/>
        <color theme="1"/>
        <rFont val="Arial Narrow"/>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</si>
  <si>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rPr>
        <b/>
        <sz val="11"/>
        <color theme="1"/>
        <rFont val="Arial Narrow"/>
        <family val="2"/>
      </rPr>
      <t xml:space="preserve">19/07/2021.  </t>
    </r>
    <r>
      <rPr>
        <sz val="11"/>
        <color theme="1"/>
        <rFont val="Arial Narrow"/>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Narrow"/>
        <family val="2"/>
      </rPr>
      <t>LOTE 11 MANZANA 10:</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Narrow"/>
        <family val="2"/>
      </rPr>
      <t>LOTE 3 MANZANA 4A</t>
    </r>
    <r>
      <rPr>
        <sz val="11"/>
        <color theme="1"/>
        <rFont val="Arial Narrow"/>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Narrow"/>
        <family val="2"/>
      </rPr>
      <t>LOTE 10 MANZANA R12:</t>
    </r>
    <r>
      <rPr>
        <sz val="11"/>
        <color theme="1"/>
        <rFont val="Arial Narrow"/>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Narrow"/>
        <family val="2"/>
      </rPr>
      <t>LOTE 7 MANZANA 7A:</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Narrow"/>
        <family val="2"/>
      </rPr>
      <t>LOTE 13 MANZANA R12:</t>
    </r>
    <r>
      <rPr>
        <sz val="11"/>
        <color theme="1"/>
        <rFont val="Arial Narrow"/>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Narrow"/>
        <family val="2"/>
      </rPr>
      <t xml:space="preserve">LOTE 1 MANZANA 3:  </t>
    </r>
    <r>
      <rPr>
        <sz val="11"/>
        <color theme="1"/>
        <rFont val="Arial Narrow"/>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Narrow"/>
        <family val="2"/>
      </rPr>
      <t>12/07/2021.</t>
    </r>
    <r>
      <rPr>
        <sz val="11"/>
        <color theme="1"/>
        <rFont val="Arial Narrow"/>
        <family val="2"/>
      </rPr>
      <t xml:space="preserve"> La Dirección de Gestión Jurídica de Tierras informó lo siguiente:
</t>
    </r>
    <r>
      <rPr>
        <b/>
        <sz val="11"/>
        <color theme="1"/>
        <rFont val="Arial Narrow"/>
        <family val="2"/>
      </rPr>
      <t>Lote B manzana 4a</t>
    </r>
    <r>
      <rPr>
        <sz val="11"/>
        <color theme="1"/>
        <rFont val="Arial Narrow"/>
        <family val="2"/>
      </rPr>
      <t xml:space="preserve">: se resuelve recurso de resolución final y se encuentra en notificación
</t>
    </r>
    <r>
      <rPr>
        <b/>
        <sz val="11"/>
        <color theme="1"/>
        <rFont val="Arial Narrow"/>
        <family val="2"/>
      </rPr>
      <t>Lote 10 Manzana R2</t>
    </r>
    <r>
      <rPr>
        <sz val="11"/>
        <color theme="1"/>
        <rFont val="Arial Narrow"/>
        <family val="2"/>
      </rPr>
      <t xml:space="preserve">: se sustancia revocatoria del acto administrativo proferido por INCODER y se encuentra listo para firma en julio.
</t>
    </r>
    <r>
      <rPr>
        <b/>
        <sz val="11"/>
        <color theme="1"/>
        <rFont val="Arial Narrow"/>
        <family val="2"/>
      </rPr>
      <t>Lote 1 manzana 3</t>
    </r>
    <r>
      <rPr>
        <sz val="11"/>
        <color theme="1"/>
        <rFont val="Arial Narrow"/>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Narrow"/>
        <family val="2"/>
      </rPr>
      <t>LOTE 03 MANZANA 04A</t>
    </r>
    <r>
      <rPr>
        <sz val="11"/>
        <color theme="1"/>
        <rFont val="Arial Narrow"/>
        <family val="2"/>
      </rPr>
      <t xml:space="preserve">, Resolución 5915 del 30/04/2021 por la cual se resuelve el recursos de reposición interpuesto contra la Resolución 2189 del 26/12/2017.
</t>
    </r>
    <r>
      <rPr>
        <b/>
        <sz val="11"/>
        <color theme="1"/>
        <rFont val="Arial Narrow"/>
        <family val="2"/>
      </rPr>
      <t>LOTE 01 MANZANA 03</t>
    </r>
    <r>
      <rPr>
        <sz val="11"/>
        <color theme="1"/>
        <rFont val="Arial Narrow"/>
        <family val="2"/>
      </rPr>
      <t xml:space="preserve">, comunicación oficial a Instrumentos Públicos de Sabanalarga para la solicitud de inscripción de la Resolución No. 9869 del 21/11/2013 y Constancia de ejecutoria del 26/04/2021.
</t>
    </r>
    <r>
      <rPr>
        <b/>
        <sz val="11"/>
        <color theme="1"/>
        <rFont val="Arial Narrow"/>
        <family val="2"/>
      </rPr>
      <t>LOTE 10 MANZANA R2</t>
    </r>
    <r>
      <rPr>
        <sz val="11"/>
        <color theme="1"/>
        <rFont val="Arial Narrow"/>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</si>
  <si>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Narrow"/>
        <family val="2"/>
      </rPr>
      <t xml:space="preserve">20/10/2021. </t>
    </r>
    <r>
      <rPr>
        <sz val="11"/>
        <color theme="1"/>
        <rFont val="Arial Narrow"/>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</si>
  <si>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</si>
  <si>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r>
      <rPr>
        <b/>
        <sz val="11"/>
        <color theme="1"/>
        <rFont val="Arial Narrow"/>
        <family val="2"/>
      </rPr>
      <t xml:space="preserve">20/10/2021. </t>
    </r>
    <r>
      <rPr>
        <sz val="11"/>
        <color theme="1"/>
        <rFont val="Arial Narrow"/>
        <family val="2"/>
      </rPr>
      <t xml:space="preserve"> La Dirección de Gestión Jurídica de Tierras proporcionó los siguientes documentos:
</t>
    </r>
    <r>
      <rPr>
        <b/>
        <sz val="11"/>
        <color theme="1"/>
        <rFont val="Arial Narrow"/>
        <family val="2"/>
      </rPr>
      <t>INFORME MENSUAL DE ACTIVIDADES GESTIÓN PROCESOS AGRARIOS - JUNIO 2021</t>
    </r>
    <r>
      <rPr>
        <sz val="11"/>
        <color theme="1"/>
        <rFont val="Arial Narrow"/>
        <family val="2"/>
      </rPr>
      <t xml:space="preserve">, el cual referencia un avance del 56% respecto a las metas establecidas en el Plan de Acción 2021 corte mayo.
</t>
    </r>
    <r>
      <rPr>
        <b/>
        <sz val="11"/>
        <color theme="1"/>
        <rFont val="Arial Narrow"/>
        <family val="2"/>
      </rPr>
      <t>INFORME MENSUAL DE ACTIVIDADES GESTIÓN PROCESOS AGRARIOS - JULIO 2021</t>
    </r>
    <r>
      <rPr>
        <sz val="11"/>
        <color theme="1"/>
        <rFont val="Arial Narrow"/>
        <family val="2"/>
      </rPr>
      <t xml:space="preserve">, el cual referencia un avance del 56% respecto a las metas establecidas en el Plan de Acción 2021 corte junio.
</t>
    </r>
    <r>
      <rPr>
        <b/>
        <sz val="11"/>
        <color theme="1"/>
        <rFont val="Arial Narrow"/>
        <family val="2"/>
      </rPr>
      <t>INFORME MENSUAL DE ACTIVIDADES GESTIÓN PROCESOS AGRARIOS - AGOSTO 2021</t>
    </r>
    <r>
      <rPr>
        <sz val="11"/>
        <color theme="1"/>
        <rFont val="Arial Narrow"/>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</si>
  <si>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color theme="1"/>
        <rFont val="Arial Narrow"/>
        <family val="2"/>
      </rPr>
      <t xml:space="preserve">20/10/2021.  </t>
    </r>
    <r>
      <rPr>
        <sz val="11"/>
        <color theme="1"/>
        <rFont val="Arial Narrow"/>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</si>
  <si>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Narrow"/>
        <family val="2"/>
      </rPr>
      <t xml:space="preserve">21/10/2021. </t>
    </r>
    <r>
      <rPr>
        <sz val="11"/>
        <color theme="1"/>
        <rFont val="Arial Narrow"/>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Narrow"/>
        <family val="2"/>
      </rPr>
      <t xml:space="preserve">GEFIN-F-019 del 30/07/2021 Convenio  784/2018 </t>
    </r>
    <r>
      <rPr>
        <sz val="11"/>
        <color theme="1"/>
        <rFont val="Arial Narrow"/>
        <family val="2"/>
      </rPr>
      <t xml:space="preserve">del periodo de junio, remitido mediante memorando 20214000294483 del 20/09/2021.
</t>
    </r>
    <r>
      <rPr>
        <b/>
        <sz val="11"/>
        <color theme="1"/>
        <rFont val="Arial Narrow"/>
        <family val="2"/>
      </rPr>
      <t>GEFIN-F-019 del  31/08/2021 Convenio  ANT-COI-1326-2021/MYR-091</t>
    </r>
    <r>
      <rPr>
        <sz val="11"/>
        <color theme="1"/>
        <rFont val="Arial Narrow"/>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</si>
  <si>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Narrow"/>
        <family val="2"/>
      </rPr>
      <t>21/01/2021.  E</t>
    </r>
    <r>
      <rPr>
        <sz val="11"/>
        <color theme="1"/>
        <rFont val="Arial Narrow"/>
        <family val="2"/>
      </rPr>
      <t>n atención a los avances de gestión y evidencias suministradas, la acción de mejora presentó avances documentados relacionados con la implementación de 2 de los 6 GEFIN-F-019.</t>
    </r>
  </si>
  <si>
    <r>
      <rPr>
        <b/>
        <sz val="11"/>
        <color theme="1"/>
        <rFont val="Arial Narrow"/>
        <family val="2"/>
      </rPr>
      <t xml:space="preserve">20/10/2021.  </t>
    </r>
    <r>
      <rPr>
        <sz val="11"/>
        <color theme="1"/>
        <rFont val="Arial Narrow"/>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junio</t>
    </r>
    <r>
      <rPr>
        <sz val="11"/>
        <color theme="1"/>
        <rFont val="Arial Narrow"/>
        <family val="2"/>
      </rPr>
      <t xml:space="preserve">,  respecto a los casos que se deben adelantar por procedimiento único, con corte a junio se ha avanzado en un 24,4% (7,073 expedientes).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julio</t>
    </r>
    <r>
      <rPr>
        <sz val="11"/>
        <color theme="1"/>
        <rFont val="Arial Narrow"/>
        <family val="2"/>
      </rPr>
      <t xml:space="preserve">,  respecto a los casos que se deben adelantar por procedimiento único, con corte a junio se ha avanzado en un 23% (6.591 expedientes).
</t>
    </r>
    <r>
      <rPr>
        <b/>
        <sz val="11"/>
        <color theme="1"/>
        <rFont val="Arial Narrow"/>
        <family val="2"/>
      </rPr>
      <t xml:space="preserve">INFORME MENSUAL </t>
    </r>
    <r>
      <rPr>
        <sz val="11"/>
        <color theme="1"/>
        <rFont val="Arial Narrow"/>
        <family val="2"/>
      </rPr>
      <t xml:space="preserve">DE ACTIVIDADES PRODUCTOS DERIVADOS DE LA RUTA PRIORITARIA DE CLARIFICCIÓN SENTENCIA T-488 DE 2014 </t>
    </r>
    <r>
      <rPr>
        <b/>
        <sz val="11"/>
        <color theme="1"/>
        <rFont val="Arial Narrow"/>
        <family val="2"/>
      </rPr>
      <t>del mes agosto</t>
    </r>
    <r>
      <rPr>
        <sz val="11"/>
        <color theme="1"/>
        <rFont val="Arial Narrow"/>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</si>
  <si>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Narrow"/>
        <family val="2"/>
      </rPr>
      <t>21/10/2021.</t>
    </r>
    <r>
      <rPr>
        <sz val="11"/>
        <color theme="1"/>
        <rFont val="Arial Narrow"/>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</si>
  <si>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Narrow"/>
        <family val="2"/>
      </rPr>
      <t xml:space="preserve">20/10/2021. </t>
    </r>
    <r>
      <rPr>
        <sz val="11"/>
        <color theme="1"/>
        <rFont val="Arial Narrow"/>
        <family val="2"/>
      </rPr>
      <t xml:space="preserve"> La Subdirección de Procesos Agrarios y Gestión Jurídica aportó los siguientes documentos:
</t>
    </r>
    <r>
      <rPr>
        <b/>
        <sz val="11"/>
        <color theme="1"/>
        <rFont val="Arial Narrow"/>
        <family val="2"/>
      </rPr>
      <t xml:space="preserve">05/03/2021 Acta Comisión ORIP Tunja </t>
    </r>
    <r>
      <rPr>
        <sz val="11"/>
        <color theme="1"/>
        <rFont val="Arial Narrow"/>
        <family val="2"/>
      </rPr>
      <t xml:space="preserve">realizada del 22 al 26 de febrero del 2021 en la  donde se digitalizaron 295 documentos de tipo escritura.
</t>
    </r>
    <r>
      <rPr>
        <b/>
        <sz val="11"/>
        <color theme="1"/>
        <rFont val="Arial Narrow"/>
        <family val="2"/>
      </rPr>
      <t>19/03/2021 Acta Comisión IGAC Yopa</t>
    </r>
    <r>
      <rPr>
        <sz val="11"/>
        <color theme="1"/>
        <rFont val="Arial Narrow"/>
        <family val="2"/>
      </rPr>
      <t xml:space="preserve">l  realizada el 16, 17, 18, y 19 de febrero, donde obtuvo reproducción de 234 fichas prediales pertenecientes al
departamento del Casanare
</t>
    </r>
    <r>
      <rPr>
        <b/>
        <sz val="11"/>
        <color theme="1"/>
        <rFont val="Arial Narrow"/>
        <family val="2"/>
      </rPr>
      <t xml:space="preserve">1/05/2021 </t>
    </r>
    <r>
      <rPr>
        <sz val="11"/>
        <color theme="1"/>
        <rFont val="Arial Narrow"/>
        <family val="2"/>
      </rPr>
      <t>A</t>
    </r>
    <r>
      <rPr>
        <b/>
        <sz val="11"/>
        <color theme="1"/>
        <rFont val="Arial Narrow"/>
        <family val="2"/>
      </rPr>
      <t>cta Comisión IGAC Tunja</t>
    </r>
    <r>
      <rPr>
        <sz val="11"/>
        <color theme="1"/>
        <rFont val="Arial Narrow"/>
        <family val="2"/>
      </rPr>
      <t xml:space="preserve"> realizada el 15, 16, 17, 18 y 19 de febrero del 2021 y en la cual se digitalizaron 722 fichas prediales.
</t>
    </r>
    <r>
      <rPr>
        <b/>
        <sz val="11"/>
        <color theme="1"/>
        <rFont val="Arial Narrow"/>
        <family val="2"/>
      </rPr>
      <t>14/09/2021 Acta Comisión</t>
    </r>
    <r>
      <rPr>
        <sz val="11"/>
        <color theme="1"/>
        <rFont val="Arial Narrow"/>
        <family val="2"/>
      </rPr>
      <t xml:space="preserve"> </t>
    </r>
    <r>
      <rPr>
        <b/>
        <sz val="11"/>
        <color theme="1"/>
        <rFont val="Arial Narrow"/>
        <family val="2"/>
      </rPr>
      <t>IGAC Caldas sede Manizales</t>
    </r>
    <r>
      <rPr>
        <sz val="11"/>
        <color theme="1"/>
        <rFont val="Arial Narrow"/>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</si>
  <si>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Narrow"/>
        <family val="2"/>
      </rPr>
      <t xml:space="preserve">20/10/2021. </t>
    </r>
    <r>
      <rPr>
        <sz val="11"/>
        <color theme="1"/>
        <rFont val="Arial Narrow"/>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</si>
  <si>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Narrow"/>
        <family val="2"/>
      </rPr>
      <t>20/10/2021.</t>
    </r>
    <r>
      <rPr>
        <sz val="11"/>
        <color theme="1"/>
        <rFont val="Arial Narrow"/>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</si>
  <si>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Narrow"/>
        <family val="2"/>
      </rPr>
      <t>21/10/2021</t>
    </r>
    <r>
      <rPr>
        <sz val="11"/>
        <color theme="1"/>
        <rFont val="Arial Narrow"/>
        <family val="2"/>
      </rPr>
      <t xml:space="preserve">.  La Dirección de Gestión Jurídica de Tierras allegó las siguientes comunicaciones oficiales de afectación y desafectación:
</t>
    </r>
    <r>
      <rPr>
        <b/>
        <sz val="11"/>
        <color theme="1"/>
        <rFont val="Arial Narrow"/>
        <family val="2"/>
      </rPr>
      <t>Radicado 20213200272731 del 25/03/2021,</t>
    </r>
    <r>
      <rPr>
        <sz val="11"/>
        <color theme="1"/>
        <rFont val="Arial Narrow"/>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Narrow"/>
        <family val="2"/>
      </rPr>
      <t>Radicado 20213200170461 del 26/02/202</t>
    </r>
    <r>
      <rPr>
        <sz val="11"/>
        <color theme="1"/>
        <rFont val="Arial Narrow"/>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Narrow"/>
        <family val="2"/>
      </rPr>
      <t>Radicado 20213200807951 del 12/07/2021</t>
    </r>
    <r>
      <rPr>
        <sz val="11"/>
        <color theme="1"/>
        <rFont val="Arial Narrow"/>
        <family val="2"/>
      </rPr>
      <t xml:space="preserve">, Oficina de Registro de Instrumentos Públicos Cartagena, Solicitud colaboración en la verificación de la inscripción de la Resolución No. 3740 de 20 de mayo de 2021, Terrenos Arroyo Grande.
</t>
    </r>
    <r>
      <rPr>
        <b/>
        <sz val="11"/>
        <color theme="1"/>
        <rFont val="Arial Narrow"/>
        <family val="2"/>
      </rPr>
      <t>Comunicación SNR</t>
    </r>
    <r>
      <rPr>
        <sz val="11"/>
        <color theme="1"/>
        <rFont val="Arial Narrow"/>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</si>
  <si>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Narrow"/>
        <family val="2"/>
      </rPr>
      <t>21/10/2021.</t>
    </r>
    <r>
      <rPr>
        <sz val="11"/>
        <color theme="1"/>
        <rFont val="Arial Narrow"/>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</si>
  <si>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Narrow"/>
        <family val="2"/>
      </rPr>
      <t xml:space="preserve">21/10/2021.  </t>
    </r>
    <r>
      <rPr>
        <sz val="11"/>
        <color theme="1"/>
        <rFont val="Arial Narrow"/>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</si>
  <si>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color theme="1"/>
        <rFont val="Arial Narrow"/>
        <family val="2"/>
      </rPr>
      <t xml:space="preserve">21/10/2021.  </t>
    </r>
    <r>
      <rPr>
        <sz val="11"/>
        <color theme="1"/>
        <rFont val="Arial Narrow"/>
        <family val="2"/>
      </rPr>
      <t xml:space="preserve">La Subdirección de Seguridad Jurídica de Tierras aportó los siguientes Autos de Cierre de etapa probatoria:
</t>
    </r>
    <r>
      <rPr>
        <b/>
        <sz val="11"/>
        <color theme="1"/>
        <rFont val="Arial Narrow"/>
        <family val="2"/>
      </rPr>
      <t>1. AUTO No. *20203100088749* DEL 2020-12-29 18:30 DE 2020,</t>
    </r>
    <r>
      <rPr>
        <sz val="11"/>
        <color theme="1"/>
        <rFont val="Arial Narrow"/>
        <family val="2"/>
      </rPr>
      <t xml:space="preserve"> predio denominado "PLAYA DEL MUERTO” ubicado en la jurisdicción del municipio de Santa Marta, departamento del Magdalena.
</t>
    </r>
    <r>
      <rPr>
        <b/>
        <sz val="11"/>
        <color theme="1"/>
        <rFont val="Arial Narrow"/>
        <family val="2"/>
      </rPr>
      <t>2. AUTO No. 20213100075209 del 2021-09-20</t>
    </r>
    <r>
      <rPr>
        <sz val="11"/>
        <color theme="1"/>
        <rFont val="Arial Narrow"/>
        <family val="2"/>
      </rPr>
      <t xml:space="preserve">, del predio denominado “ZOILA ESTHER”, ubicado en el municipio de Santa Marta, departamento de Magdalena.
</t>
    </r>
    <r>
      <rPr>
        <b/>
        <sz val="11"/>
        <color theme="1"/>
        <rFont val="Arial Narrow"/>
        <family val="2"/>
      </rPr>
      <t>3. AUTO No. 20213100075239 del 2021-09-20</t>
    </r>
    <r>
      <rPr>
        <sz val="11"/>
        <color theme="1"/>
        <rFont val="Arial Narrow"/>
        <family val="2"/>
      </rPr>
      <t xml:space="preserve">, predio denominado “CABO SAN JUAN”, ubicado en el municipio de Santa Marta, departamento de Magdalena.
</t>
    </r>
    <r>
      <rPr>
        <b/>
        <sz val="11"/>
        <color theme="1"/>
        <rFont val="Arial Narrow"/>
        <family val="2"/>
      </rPr>
      <t>4. AUTO No. 20213100077839 del 2021-09-27</t>
    </r>
    <r>
      <rPr>
        <sz val="11"/>
        <color theme="1"/>
        <rFont val="Arial Narrow"/>
        <family val="2"/>
      </rPr>
      <t xml:space="preserve">, del predio “LA FLORESTA”, ubicado en jurisdicción del municipio de San Juan del Cesar, departamento de La Guajira.
</t>
    </r>
    <r>
      <rPr>
        <b/>
        <sz val="11"/>
        <color theme="1"/>
        <rFont val="Arial Narrow"/>
        <family val="2"/>
      </rPr>
      <t>5. AUTO No. *20203100088289* DEL 2020-12-23 16:24 DE 2020</t>
    </r>
    <r>
      <rPr>
        <sz val="11"/>
        <color theme="1"/>
        <rFont val="Arial Narrow"/>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</si>
  <si>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Narrow"/>
        <family val="2"/>
      </rPr>
      <t>20/10/2021.</t>
    </r>
    <r>
      <rPr>
        <sz val="11"/>
        <color theme="1"/>
        <rFont val="Arial Narrow"/>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</si>
  <si>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Narrow"/>
        <family val="2"/>
      </rPr>
      <t>21/10/2021.</t>
    </r>
    <r>
      <rPr>
        <sz val="11"/>
        <color theme="1"/>
        <rFont val="Arial Narrow"/>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</si>
  <si>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Narrow"/>
        <family val="2"/>
      </rPr>
      <t xml:space="preserve">21/10/2021. </t>
    </r>
    <r>
      <rPr>
        <sz val="11"/>
        <color theme="1"/>
        <rFont val="Arial Narrow"/>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</si>
  <si>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Narrow"/>
        <family val="2"/>
      </rPr>
      <t xml:space="preserve">21/10/2021. </t>
    </r>
    <r>
      <rPr>
        <sz val="11"/>
        <color theme="1"/>
        <rFont val="Arial Narrow"/>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</si>
  <si>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t xml:space="preserve">20/10/2021.  </t>
    </r>
    <r>
      <rPr>
        <sz val="11"/>
        <rFont val="Arial Narrow"/>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</si>
  <si>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Narrow"/>
        <family val="2"/>
      </rPr>
      <t xml:space="preserve">21/10/2021. </t>
    </r>
    <r>
      <rPr>
        <sz val="11"/>
        <color theme="1"/>
        <rFont val="Arial Narrow"/>
        <family val="2"/>
      </rPr>
      <t xml:space="preserve"> La acción de mejora se encuentra en términos para su ejecución, si finalización esta programada para el  30/06/2022, para el periodo evaluado no se reportaron avances de gestión.</t>
    </r>
  </si>
  <si>
    <r>
      <rPr>
        <b/>
        <sz val="11"/>
        <color theme="1"/>
        <rFont val="Arial Narrow"/>
        <family val="2"/>
      </rPr>
      <t xml:space="preserve">21/10/2021. </t>
    </r>
    <r>
      <rPr>
        <sz val="11"/>
        <color theme="1"/>
        <rFont val="Arial Narrow"/>
        <family val="2"/>
      </rPr>
      <t xml:space="preserve"> La acción de mejora se encuentra en términos para su ejecución, si finalización esta programada para el  31/12/2021, para el periodo evaluado no se reportaron avances de gestión.</t>
    </r>
  </si>
  <si>
    <r>
      <rPr>
        <b/>
        <sz val="11"/>
        <color theme="1"/>
        <rFont val="Arial Narrow"/>
        <family val="2"/>
      </rPr>
      <t xml:space="preserve">21/10/2021.  </t>
    </r>
    <r>
      <rPr>
        <sz val="11"/>
        <color theme="1"/>
        <rFont val="Arial Narrow"/>
        <family val="2"/>
      </rPr>
      <t>Se observó el documento SEJUT-Caracterización SEGURIDAD JURÍDICA SOBRE LA TITULARIDAD DE LA TIERRA Y LOS TERRITORIOS versión 2 del 12/07/2021.
La acción de mejora presentó cumplimiento.</t>
    </r>
  </si>
  <si>
    <r>
      <rPr>
        <b/>
        <sz val="11"/>
        <color theme="1"/>
        <rFont val="Arial Narrow"/>
        <family val="2"/>
      </rPr>
      <t>1</t>
    </r>
    <r>
      <rPr>
        <sz val="11"/>
        <color theme="1"/>
        <rFont val="Arial Narrow"/>
        <family val="2"/>
      </rPr>
      <t xml:space="preserve">. 9
</t>
    </r>
    <r>
      <rPr>
        <b/>
        <sz val="11"/>
        <color theme="1"/>
        <rFont val="Arial Narrow"/>
        <family val="2"/>
      </rPr>
      <t>2</t>
    </r>
    <r>
      <rPr>
        <sz val="11"/>
        <color theme="1"/>
        <rFont val="Arial Narrow"/>
        <family val="2"/>
      </rPr>
      <t xml:space="preserve">. 9
</t>
    </r>
    <r>
      <rPr>
        <b/>
        <sz val="11"/>
        <color theme="1"/>
        <rFont val="Arial Narrow"/>
        <family val="2"/>
      </rPr>
      <t>3.</t>
    </r>
    <r>
      <rPr>
        <sz val="11"/>
        <color theme="1"/>
        <rFont val="Arial Narrow"/>
        <family val="2"/>
      </rPr>
      <t xml:space="preserve"> 9
</t>
    </r>
    <r>
      <rPr>
        <b/>
        <sz val="11"/>
        <color theme="1"/>
        <rFont val="Arial Narrow"/>
        <family val="2"/>
      </rPr>
      <t>4.</t>
    </r>
    <r>
      <rPr>
        <sz val="11"/>
        <color theme="1"/>
        <rFont val="Arial Narrow"/>
        <family val="2"/>
      </rPr>
      <t xml:space="preserve"> 1
</t>
    </r>
    <r>
      <rPr>
        <b/>
        <sz val="11"/>
        <color theme="1"/>
        <rFont val="Arial Narrow"/>
        <family val="2"/>
      </rPr>
      <t>5</t>
    </r>
    <r>
      <rPr>
        <sz val="11"/>
        <color theme="1"/>
        <rFont val="Arial Narrow"/>
        <family val="2"/>
      </rPr>
      <t>. 1</t>
    </r>
  </si>
  <si>
    <r>
      <rPr>
        <b/>
        <sz val="11"/>
        <color theme="1"/>
        <rFont val="Arial Narrow"/>
        <family val="2"/>
      </rPr>
      <t xml:space="preserve">21/10/2021.  </t>
    </r>
    <r>
      <rPr>
        <sz val="11"/>
        <color theme="1"/>
        <rFont val="Arial Narrow"/>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</si>
  <si>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Narrow"/>
        <family val="2"/>
      </rPr>
      <t xml:space="preserve">22/10/2021.  </t>
    </r>
    <r>
      <rPr>
        <sz val="11"/>
        <color theme="1"/>
        <rFont val="Arial Narrow"/>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Narrow"/>
        <family val="2"/>
      </rPr>
      <t xml:space="preserve">
15/10/2021. </t>
    </r>
    <r>
      <rPr>
        <sz val="11"/>
        <color theme="1"/>
        <rFont val="Arial Narrow"/>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</si>
  <si>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Narrow"/>
        <family val="2"/>
      </rPr>
      <t xml:space="preserve">18/01/2021. </t>
    </r>
    <r>
      <rPr>
        <sz val="11"/>
        <color theme="1"/>
        <rFont val="Arial Narrow"/>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Narrow"/>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Narrow"/>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</si>
  <si>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color theme="1"/>
        <rFont val="Arial Narrow"/>
        <family val="2"/>
      </rPr>
      <t xml:space="preserve">22/10/2021. </t>
    </r>
    <r>
      <rPr>
        <sz val="11"/>
        <color theme="1"/>
        <rFont val="Arial Narrow"/>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Narrow"/>
        <family val="2"/>
      </rPr>
      <t xml:space="preserve">
15/10/2021. </t>
    </r>
    <r>
      <rPr>
        <sz val="11"/>
        <color theme="1"/>
        <rFont val="Arial Narrow"/>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Narrow"/>
        <family val="2"/>
      </rPr>
      <t xml:space="preserve">http://intranet.agenciadetierras.gov.co/wp-content/uploads/2020/02/FISO_Etnico_2020_v3.pdf </t>
    </r>
    <r>
      <rPr>
        <sz val="11"/>
        <color theme="1"/>
        <rFont val="Arial Narrow"/>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</si>
  <si>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Narrow"/>
        <family val="2"/>
      </rPr>
      <t>12/10/2021</t>
    </r>
    <r>
      <rPr>
        <sz val="11"/>
        <color theme="1"/>
        <rFont val="Arial Narrow"/>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Narrow"/>
        <family val="2"/>
      </rPr>
      <t>Acta No. 011 del 27/05/2021</t>
    </r>
    <r>
      <rPr>
        <sz val="11"/>
        <color theme="1"/>
        <rFont val="Arial Narrow"/>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Narrow"/>
        <family val="2"/>
      </rPr>
      <t>Acta No. 12 del 31/08/2021</t>
    </r>
    <r>
      <rPr>
        <sz val="11"/>
        <color theme="1"/>
        <rFont val="Arial Narrow"/>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Narrow"/>
        <family val="2"/>
      </rPr>
      <t>Acta No.003 del 24/03/2021</t>
    </r>
    <r>
      <rPr>
        <sz val="11"/>
        <color theme="1"/>
        <rFont val="Arial Narrow"/>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Narrow"/>
        <family val="2"/>
      </rPr>
      <t>Acta No. 04602 del 03/08/2021</t>
    </r>
    <r>
      <rPr>
        <sz val="11"/>
        <color theme="1"/>
        <rFont val="Arial Narrow"/>
        <family val="2"/>
      </rPr>
      <t xml:space="preserve">, reunión articulación mesa de cooperantes FAO- ANT.
</t>
    </r>
    <r>
      <rPr>
        <b/>
        <sz val="11"/>
        <color theme="1"/>
        <rFont val="Arial Narrow"/>
        <family val="2"/>
      </rPr>
      <t>Acta No. 001 del 10/05/2021</t>
    </r>
    <r>
      <rPr>
        <sz val="11"/>
        <color theme="1"/>
        <rFont val="Arial Narrow"/>
        <family val="2"/>
      </rPr>
      <t xml:space="preserve">, cuyo objeto fue conocer los avances del equipo de articulación.
</t>
    </r>
    <r>
      <rPr>
        <b/>
        <sz val="11"/>
        <color theme="1"/>
        <rFont val="Arial Narrow"/>
        <family val="2"/>
      </rPr>
      <t>Acta No. 04602 del 15/03/2021</t>
    </r>
    <r>
      <rPr>
        <sz val="11"/>
        <color theme="1"/>
        <rFont val="Arial Narrow"/>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</si>
  <si>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color theme="1"/>
        <rFont val="Arial Narrow"/>
        <family val="2"/>
      </rPr>
      <t xml:space="preserve">22/10/2021.  </t>
    </r>
    <r>
      <rPr>
        <sz val="11"/>
        <color theme="1"/>
        <rFont val="Arial Narrow"/>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Narrow"/>
        <family val="2"/>
      </rPr>
      <t xml:space="preserve">
</t>
    </r>
    <r>
      <rPr>
        <sz val="11"/>
        <color theme="1"/>
        <rFont val="Arial Narrow"/>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Narrow"/>
        <family val="2"/>
      </rPr>
      <t xml:space="preserve">
13/10/2021. </t>
    </r>
    <r>
      <rPr>
        <sz val="11"/>
        <color theme="1"/>
        <rFont val="Arial Narrow"/>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Narrow"/>
        <family val="2"/>
      </rPr>
      <t>Matriz Seguimiento Incapacidades ANT_Corte Diciembre 2020</t>
    </r>
    <r>
      <rPr>
        <sz val="11"/>
        <color theme="1"/>
        <rFont val="Arial Narrow"/>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Narrow"/>
        <family val="2"/>
      </rPr>
      <t>Matriz Seguimiento Incapacidades ANT_Corte Septiembre 2021 - 3er trimestre 2021</t>
    </r>
    <r>
      <rPr>
        <sz val="11"/>
        <color theme="1"/>
        <rFont val="Arial Narrow"/>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</si>
  <si>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</si>
  <si>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</si>
  <si>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r>
      <rPr>
        <b/>
        <sz val="11"/>
        <color theme="1"/>
        <rFont val="Arial Narrow"/>
        <family val="2"/>
      </rPr>
      <t xml:space="preserve">25/10/2021.  </t>
    </r>
    <r>
      <rPr>
        <sz val="11"/>
        <color theme="1"/>
        <rFont val="Arial Narrow"/>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</si>
  <si>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t>Seguimiento a la lista de chequeo trimestral.
Documentos publicados en la página web</t>
  </si>
  <si>
    <r>
      <rPr>
        <b/>
        <sz val="11"/>
        <color theme="1"/>
        <rFont val="Arial Narrow"/>
        <family val="2"/>
      </rPr>
      <t xml:space="preserve">25/10/2021.  </t>
    </r>
    <r>
      <rPr>
        <sz val="11"/>
        <color theme="1"/>
        <rFont val="Arial Narrow"/>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</si>
  <si>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Narrow"/>
        <family val="2"/>
      </rPr>
      <t>25/10/2021</t>
    </r>
    <r>
      <rPr>
        <sz val="11"/>
        <color theme="1"/>
        <rFont val="Arial Narrow"/>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</si>
  <si>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Narrow"/>
        <family val="2"/>
      </rPr>
      <t xml:space="preserve">25/10/2021.  </t>
    </r>
    <r>
      <rPr>
        <sz val="11"/>
        <color theme="1"/>
        <rFont val="Arial Narrow"/>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</si>
  <si>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Narrow"/>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Narrow"/>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</si>
  <si>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Narrow"/>
        <family val="2"/>
      </rPr>
      <t xml:space="preserve">25/10/2021. </t>
    </r>
    <r>
      <rPr>
        <sz val="11"/>
        <color theme="1"/>
        <rFont val="Arial Narrow"/>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</si>
  <si>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25/10/2021.</t>
    </r>
    <r>
      <rPr>
        <sz val="11"/>
        <color theme="1"/>
        <rFont val="Arial Narrow"/>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</si>
  <si>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25/10/2021.  </t>
    </r>
    <r>
      <rPr>
        <sz val="11"/>
        <color theme="1"/>
        <rFont val="Arial Narrow"/>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</si>
  <si>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25/10/2021.  </t>
    </r>
    <r>
      <rPr>
        <sz val="11"/>
        <color theme="1"/>
        <rFont val="Arial Narrow"/>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</si>
  <si>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13/10/2021.</t>
    </r>
    <r>
      <rPr>
        <sz val="11"/>
        <color theme="1"/>
        <rFont val="Arial Narrow"/>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</si>
  <si>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Narrow"/>
        <family val="2"/>
      </rPr>
      <t xml:space="preserve">14/10/2021. </t>
    </r>
    <r>
      <rPr>
        <sz val="11"/>
        <color theme="1"/>
        <rFont val="Arial Narrow"/>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</si>
  <si>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r>
      <rPr>
        <b/>
        <sz val="11"/>
        <color theme="1"/>
        <rFont val="Arial Narrow"/>
        <family val="2"/>
      </rPr>
      <t>14/10/2021.</t>
    </r>
    <r>
      <rPr>
        <sz val="11"/>
        <color theme="1"/>
        <rFont val="Arial Narrow"/>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</si>
  <si>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Narrow"/>
        <family val="2"/>
      </rPr>
      <t>14/10/2021.</t>
    </r>
    <r>
      <rPr>
        <sz val="11"/>
        <color theme="1"/>
        <rFont val="Arial Narrow"/>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</si>
  <si>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Narrow"/>
        <family val="2"/>
      </rPr>
      <t xml:space="preserve">25/10/2021.  </t>
    </r>
    <r>
      <rPr>
        <sz val="11"/>
        <color theme="1"/>
        <rFont val="Arial Narrow"/>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</si>
  <si>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rFont val="Arial Narrow"/>
        <family val="2"/>
      </rPr>
      <t xml:space="preserve">25/10/2021.  </t>
    </r>
    <r>
      <rPr>
        <sz val="11"/>
        <rFont val="Arial Narrow"/>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</si>
  <si>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color theme="1"/>
        <rFont val="Arial Narrow"/>
        <family val="2"/>
      </rPr>
      <t>14/10/2021.</t>
    </r>
    <r>
      <rPr>
        <sz val="11"/>
        <color theme="1"/>
        <rFont val="Arial Narrow"/>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</si>
  <si>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Narrow"/>
        <family val="2"/>
      </rPr>
      <t xml:space="preserve">25/10/2021. </t>
    </r>
    <r>
      <rPr>
        <sz val="11"/>
        <color theme="1"/>
        <rFont val="Arial Narrow"/>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</si>
  <si>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Narrow"/>
        <family val="2"/>
      </rPr>
      <t xml:space="preserve">25/10/2021. </t>
    </r>
    <r>
      <rPr>
        <sz val="11"/>
        <color theme="1"/>
        <rFont val="Arial Narrow"/>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</si>
  <si>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Narrow"/>
        <family val="2"/>
      </rPr>
      <t>25/10/2021</t>
    </r>
    <r>
      <rPr>
        <sz val="11"/>
        <color theme="1"/>
        <rFont val="Arial Narrow"/>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</si>
  <si>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Narrow"/>
        <family val="2"/>
      </rPr>
      <t>25/10/2021.</t>
    </r>
    <r>
      <rPr>
        <sz val="11"/>
        <color theme="1"/>
        <rFont val="Arial Narrow"/>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</si>
  <si>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Narrow"/>
        <family val="2"/>
      </rPr>
      <t xml:space="preserve">25/10/2021. </t>
    </r>
    <r>
      <rPr>
        <sz val="11"/>
        <color theme="1"/>
        <rFont val="Arial Narrow"/>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</si>
  <si>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color theme="1"/>
        <rFont val="Arial Narrow"/>
        <family val="2"/>
      </rPr>
      <t xml:space="preserve">25/10/2021. </t>
    </r>
    <r>
      <rPr>
        <sz val="11"/>
        <color theme="1"/>
        <rFont val="Arial Narrow"/>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</si>
  <si>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Narrow"/>
        <family val="2"/>
      </rPr>
      <t xml:space="preserve">25/10/2021.  </t>
    </r>
    <r>
      <rPr>
        <sz val="11"/>
        <color theme="1"/>
        <rFont val="Arial Narrow"/>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</si>
  <si>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Narrow"/>
        <family val="2"/>
      </rPr>
      <t xml:space="preserve">25/10/2021. </t>
    </r>
    <r>
      <rPr>
        <sz val="11"/>
        <color theme="1"/>
        <rFont val="Arial Narrow"/>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</si>
  <si>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Narrow"/>
        <family val="2"/>
      </rPr>
      <t xml:space="preserve">22/10/2021.  </t>
    </r>
    <r>
      <rPr>
        <sz val="11"/>
        <color theme="1"/>
        <rFont val="Arial Narrow"/>
        <family val="2"/>
      </rPr>
      <t>La acción de mejora se encuentra en términos para su ejecución.</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</si>
  <si>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25/10/2021.</t>
    </r>
    <r>
      <rPr>
        <sz val="11"/>
        <color theme="1"/>
        <rFont val="Arial Narrow"/>
        <family val="2"/>
      </rPr>
      <t xml:space="preserve">  En los meses de Julio y septiembre se hizo la actualización a la Matriz de Peligros, donde se tuvo encuenta la revision de las intervenciones de los peligros y riesgos los cuales seran incluidos en el plan de trabajo para el año 2022.
</t>
    </r>
    <r>
      <rPr>
        <b/>
        <sz val="11"/>
        <color theme="1"/>
        <rFont val="Arial Narrow"/>
        <family val="2"/>
      </rPr>
      <t xml:space="preserve">29092021. </t>
    </r>
    <r>
      <rPr>
        <sz val="11"/>
        <color theme="1"/>
        <rFont val="Arial Narrow"/>
        <family val="2"/>
      </rPr>
      <t xml:space="preserve"> En los meses de Julio y septiembre se hizo la actualización a la Matriz de Peligros.</t>
    </r>
  </si>
  <si>
    <r>
      <rPr>
        <b/>
        <sz val="11"/>
        <color theme="1"/>
        <rFont val="Arial Narrow"/>
        <family val="2"/>
      </rPr>
      <t xml:space="preserve">25/10/2021. </t>
    </r>
    <r>
      <rPr>
        <sz val="11"/>
        <color theme="1"/>
        <rFont val="Arial Narrow"/>
        <family val="2"/>
      </rPr>
      <t xml:space="preserve"> Antes de iniciar las actualizaciones de las matrices de identificación, evaluación y valoración de los peligros y riesgos, en reunión siostenida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Narrow"/>
        <family val="2"/>
      </rPr>
      <t xml:space="preserve">29/09/2021. </t>
    </r>
    <r>
      <rPr>
        <sz val="11"/>
        <color theme="1"/>
        <rFont val="Arial Narrow"/>
        <family val="2"/>
      </rPr>
      <t xml:space="preserve"> En los meses de Julio y septiembre se hizo la actualización a la Matriz de Peligros.</t>
    </r>
  </si>
  <si>
    <r>
      <t xml:space="preserve">Actualizar las </t>
    </r>
    <r>
      <rPr>
        <b/>
        <sz val="11"/>
        <rFont val="Arial Narrow"/>
        <family val="2"/>
      </rPr>
      <t xml:space="preserve">medidas de prevención y control </t>
    </r>
    <r>
      <rPr>
        <sz val="11"/>
        <rFont val="Arial Narrow"/>
        <family val="2"/>
      </rPr>
      <t>con base en el resultado de la identificación de los peligros, evaluación y  Valoración de los riesgos</t>
    </r>
  </si>
  <si>
    <r>
      <rPr>
        <b/>
        <sz val="11"/>
        <color theme="1"/>
        <rFont val="Arial Narrow"/>
        <family val="2"/>
      </rPr>
      <t xml:space="preserve">25/10/2021. </t>
    </r>
    <r>
      <rPr>
        <sz val="11"/>
        <color theme="1"/>
        <rFont val="Arial Narrow"/>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Narrow"/>
        <family val="2"/>
      </rPr>
      <t>Acta del 28/06/2021</t>
    </r>
    <r>
      <rPr>
        <sz val="11"/>
        <color theme="1"/>
        <rFont val="Arial Narrow"/>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Narrow"/>
        <family val="2"/>
      </rPr>
      <t>Acta del 25/08/2021</t>
    </r>
    <r>
      <rPr>
        <sz val="11"/>
        <color theme="1"/>
        <rFont val="Arial Narrow"/>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</si>
  <si>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Narrow"/>
        <family val="2"/>
      </rPr>
      <t xml:space="preserve">25/10/2021. </t>
    </r>
    <r>
      <rPr>
        <sz val="11"/>
        <color theme="1"/>
        <rFont val="Arial Narrow"/>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Narrow"/>
        <family val="2"/>
      </rPr>
      <t>Acta del 28/06/2021</t>
    </r>
    <r>
      <rPr>
        <sz val="11"/>
        <color theme="1"/>
        <rFont val="Arial Narrow"/>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Narrow"/>
        <family val="2"/>
      </rPr>
      <t>Acta del 25/08/2021</t>
    </r>
    <r>
      <rPr>
        <sz val="11"/>
        <color theme="1"/>
        <rFont val="Arial Narrow"/>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Narrow"/>
        <family val="2"/>
      </rPr>
      <t>ADMBS-Indicador-008</t>
    </r>
    <r>
      <rPr>
        <sz val="11"/>
        <color theme="1"/>
        <rFont val="Arial Narrow"/>
        <family val="2"/>
      </rPr>
      <t xml:space="preserve"> EJECUCIÓN PLAN ANUAL DE ADQUISICIONES, versión 1 del 23/07/2021.
</t>
    </r>
    <r>
      <rPr>
        <b/>
        <sz val="11"/>
        <color theme="1"/>
        <rFont val="Arial Narrow"/>
        <family val="2"/>
      </rPr>
      <t xml:space="preserve">GEFIN-Indicador-006 </t>
    </r>
    <r>
      <rPr>
        <sz val="11"/>
        <color theme="1"/>
        <rFont val="Arial Narrow"/>
        <family val="2"/>
      </rPr>
      <t xml:space="preserve">EJECUCIÓN DE LA RESERVA PRESUPUESTAL DE INVERSION, versión 1 del 31/08/2021.
</t>
    </r>
    <r>
      <rPr>
        <b/>
        <sz val="11"/>
        <color theme="1"/>
        <rFont val="Arial Narrow"/>
        <family val="2"/>
      </rPr>
      <t>GEFIN-Indicador-007</t>
    </r>
    <r>
      <rPr>
        <sz val="11"/>
        <color theme="1"/>
        <rFont val="Arial Narrow"/>
        <family val="2"/>
      </rPr>
      <t xml:space="preserve"> EJECUCIÓN DE LA RESERVA PRESUPUESTAL DE FUNCIONAMIENTO, versión 1 del 31/08/2021.
</t>
    </r>
    <r>
      <rPr>
        <b/>
        <sz val="11"/>
        <color theme="1"/>
        <rFont val="Arial Narrow"/>
        <family val="2"/>
      </rPr>
      <t>GEFIN-Indicador-005</t>
    </r>
    <r>
      <rPr>
        <sz val="11"/>
        <color theme="1"/>
        <rFont val="Arial Narrow"/>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</si>
  <si>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Narrow"/>
        <family val="2"/>
      </rPr>
      <t xml:space="preserve">26/10/2021. </t>
    </r>
    <r>
      <rPr>
        <sz val="11"/>
        <color theme="1"/>
        <rFont val="Arial Narrow"/>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</si>
  <si>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26/10/2021.  </t>
    </r>
    <r>
      <rPr>
        <sz val="11"/>
        <color theme="1"/>
        <rFont val="Arial Narrow"/>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</si>
  <si>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t xml:space="preserve">Falta de revisiones a la información diligenciada para la publicación en la tienda virtual del Estado. </t>
  </si>
  <si>
    <r>
      <rPr>
        <b/>
        <sz val="11"/>
        <color theme="1"/>
        <rFont val="Arial Narrow"/>
        <family val="2"/>
      </rPr>
      <t>26/10/2021.</t>
    </r>
    <r>
      <rPr>
        <sz val="11"/>
        <color theme="1"/>
        <rFont val="Arial Narrow"/>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</si>
  <si>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color theme="1"/>
        <rFont val="Arial Narrow"/>
        <family val="2"/>
      </rPr>
      <t xml:space="preserve">26/10/2021.  </t>
    </r>
    <r>
      <rPr>
        <sz val="11"/>
        <color theme="1"/>
        <rFont val="Arial Narrow"/>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</si>
  <si>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Narrow"/>
        <family val="2"/>
      </rPr>
      <t xml:space="preserve">26/10/2021. </t>
    </r>
    <r>
      <rPr>
        <sz val="11"/>
        <color theme="1"/>
        <rFont val="Arial Narrow"/>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</si>
  <si>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Narrow"/>
        <family val="2"/>
      </rPr>
      <t xml:space="preserve">26/10/2021.  </t>
    </r>
    <r>
      <rPr>
        <sz val="11"/>
        <color theme="1"/>
        <rFont val="Arial Narrow"/>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Narrow"/>
        <family val="2"/>
      </rPr>
      <t xml:space="preserve">
01/09/2021.</t>
    </r>
    <r>
      <rPr>
        <sz val="11"/>
        <color theme="1"/>
        <rFont val="Arial Narrow"/>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</si>
  <si>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Narrow"/>
        <family val="2"/>
      </rPr>
      <t xml:space="preserve">26/10/2021.  </t>
    </r>
    <r>
      <rPr>
        <sz val="11"/>
        <color theme="1"/>
        <rFont val="Arial Narrow"/>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Narrow"/>
        <family val="2"/>
      </rPr>
      <t>Casos con decisión final:</t>
    </r>
    <r>
      <rPr>
        <sz val="11"/>
        <color theme="1"/>
        <rFont val="Arial Narrow"/>
        <family val="2"/>
      </rPr>
      <t xml:space="preserve"> 12
</t>
    </r>
    <r>
      <rPr>
        <b/>
        <sz val="11"/>
        <color theme="1"/>
        <rFont val="Arial Narrow"/>
        <family val="2"/>
      </rPr>
      <t xml:space="preserve">Sujetos procesales notificados: </t>
    </r>
    <r>
      <rPr>
        <sz val="11"/>
        <color theme="1"/>
        <rFont val="Arial Narrow"/>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Narrow"/>
        <family val="2"/>
      </rPr>
      <t xml:space="preserve">Sujetos procesales pendientes de notificar: </t>
    </r>
    <r>
      <rPr>
        <sz val="11"/>
        <color theme="1"/>
        <rFont val="Arial Narrow"/>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Narrow"/>
        <family val="2"/>
      </rPr>
      <t>HUMEDAL Y/O MADREVIEJA EL JARDIN</t>
    </r>
    <r>
      <rPr>
        <sz val="11"/>
        <color theme="1"/>
        <rFont val="Arial Narrow"/>
        <family val="2"/>
      </rPr>
      <t xml:space="preserve">, con decisión final, 4 sujetos procesales pendientes de notificar.
</t>
    </r>
    <r>
      <rPr>
        <b/>
        <sz val="11"/>
        <color theme="1"/>
        <rFont val="Arial Narrow"/>
        <family val="2"/>
      </rPr>
      <t>SABANAS COMUNALES DE MIRAMAR DE GUANAPALO</t>
    </r>
    <r>
      <rPr>
        <sz val="11"/>
        <color theme="1"/>
        <rFont val="Arial Narrow"/>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Narrow"/>
        <family val="2"/>
      </rPr>
      <t xml:space="preserve">
21/10/2021. </t>
    </r>
    <r>
      <rPr>
        <sz val="11"/>
        <color theme="1"/>
        <rFont val="Arial Narrow"/>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Narrow"/>
        <family val="2"/>
      </rPr>
      <t>HUMEDAL Y/O MADREVIEJA EL JARDIN</t>
    </r>
    <r>
      <rPr>
        <sz val="11"/>
        <color theme="1"/>
        <rFont val="Arial Narrow"/>
        <family val="2"/>
      </rPr>
      <t xml:space="preserve">, con decisión final, 4 sujetos procesales pendientes de notificar.
</t>
    </r>
    <r>
      <rPr>
        <b/>
        <sz val="11"/>
        <color theme="1"/>
        <rFont val="Arial Narrow"/>
        <family val="2"/>
      </rPr>
      <t>SABANAS COMUNALES DE MIRAMAR DE GUANAPALO</t>
    </r>
    <r>
      <rPr>
        <sz val="11"/>
        <color theme="1"/>
        <rFont val="Arial Narrow"/>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</si>
  <si>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Narrow"/>
        <family val="2"/>
      </rPr>
      <t xml:space="preserve">26/10/2021.  </t>
    </r>
    <r>
      <rPr>
        <sz val="11"/>
        <color theme="1"/>
        <rFont val="Arial Narrow"/>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Narrow"/>
        <family val="2"/>
      </rPr>
      <t xml:space="preserve">
20/10/2021.</t>
    </r>
    <r>
      <rPr>
        <sz val="11"/>
        <color theme="1"/>
        <rFont val="Arial Narrow"/>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</si>
  <si>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Narrow"/>
        <family val="2"/>
      </rPr>
      <t xml:space="preserve">26/10/2021.  </t>
    </r>
    <r>
      <rPr>
        <sz val="11"/>
        <color theme="1"/>
        <rFont val="Arial Narrow"/>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Narrow"/>
        <family val="2"/>
      </rPr>
      <t xml:space="preserve">
21/10/2021. </t>
    </r>
    <r>
      <rPr>
        <sz val="11"/>
        <color theme="1"/>
        <rFont val="Arial Narrow"/>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</si>
  <si>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Narrow"/>
        <family val="2"/>
      </rPr>
      <t>15/10/2021.</t>
    </r>
    <r>
      <rPr>
        <sz val="11"/>
        <color theme="1"/>
        <rFont val="Arial Narrow"/>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</si>
  <si>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Narrow"/>
        <family val="2"/>
      </rPr>
      <t xml:space="preserve">26/10/2021.  </t>
    </r>
    <r>
      <rPr>
        <sz val="11"/>
        <color theme="1"/>
        <rFont val="Arial Narrow"/>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Narrow"/>
        <family val="2"/>
      </rPr>
      <t xml:space="preserve">
20/10/2021.</t>
    </r>
    <r>
      <rPr>
        <sz val="11"/>
        <color theme="1"/>
        <rFont val="Arial Narrow"/>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</si>
  <si>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t xml:space="preserve">26/10/2021.  </t>
    </r>
    <r>
      <rPr>
        <sz val="11"/>
        <color rgb="FF000000"/>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Narrow"/>
        <family val="2"/>
      </rPr>
      <t xml:space="preserve">19/10/2021. </t>
    </r>
    <r>
      <rPr>
        <sz val="11"/>
        <color rgb="FF000000"/>
        <rFont val="Arial Narrow"/>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Narrow"/>
        <family val="2"/>
      </rPr>
      <t>Por la cual se adopta el Plan Nacional de Formalización Masiva de la Propiedad Rural, formulado en cumplimiento de los puntos 1.1.1. y 1.1.5 del Acuerdo Final”</t>
    </r>
    <r>
      <rPr>
        <sz val="11"/>
        <color rgb="FF000000"/>
        <rFont val="Arial Narrow"/>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Narrow"/>
        <family val="2"/>
      </rPr>
      <t xml:space="preserve">
04/08/2021.  </t>
    </r>
    <r>
      <rPr>
        <sz val="11"/>
        <color rgb="FF000000"/>
        <rFont val="Arial Narrow"/>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</si>
  <si>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r>
      <t xml:space="preserve">26/10/2021.  </t>
    </r>
    <r>
      <rPr>
        <sz val="11"/>
        <color rgb="FF000000"/>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Narrow"/>
        <family val="2"/>
      </rPr>
      <t xml:space="preserve">
19/10/2021. </t>
    </r>
    <r>
      <rPr>
        <sz val="11"/>
        <color rgb="FF000000"/>
        <rFont val="Arial Narrow"/>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Narrow"/>
        <family val="2"/>
      </rPr>
      <t xml:space="preserve">
04/08/2021.  </t>
    </r>
    <r>
      <rPr>
        <sz val="11"/>
        <color rgb="FF000000"/>
        <rFont val="Arial Narrow"/>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</si>
  <si>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r>
      <rPr>
        <b/>
        <sz val="11"/>
        <color theme="1"/>
        <rFont val="Arial Narrow"/>
        <family val="2"/>
      </rPr>
      <t xml:space="preserve">26/10/2021.  </t>
    </r>
    <r>
      <rPr>
        <sz val="11"/>
        <color theme="1"/>
        <rFont val="Arial Narrow"/>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accion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Narrow"/>
        <family val="2"/>
      </rPr>
      <t xml:space="preserve">
19/10/2021.</t>
    </r>
    <r>
      <rPr>
        <sz val="11"/>
        <color theme="1"/>
        <rFont val="Arial Narrow"/>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</si>
  <si>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r>
      <rPr>
        <b/>
        <sz val="11"/>
        <color theme="1"/>
        <rFont val="Arial Narrow"/>
        <family val="2"/>
      </rPr>
      <t>27/10/2021.</t>
    </r>
    <r>
      <rPr>
        <sz val="11"/>
        <color theme="1"/>
        <rFont val="Arial Narrow"/>
        <family val="2"/>
      </rPr>
      <t xml:space="preserve"> La acción de mejora presentó cumplimiento, toda vez que, se observó acta con la presentación de las subcuentas del Fondo de Tierras.  </t>
    </r>
  </si>
  <si>
    <r>
      <rPr>
        <b/>
        <sz val="11"/>
        <color theme="1"/>
        <rFont val="Arial Narrow"/>
        <family val="2"/>
      </rPr>
      <t>27/10/2021. E</t>
    </r>
    <r>
      <rPr>
        <sz val="11"/>
        <color theme="1"/>
        <rFont val="Arial Narrow"/>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</si>
  <si>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Narrow"/>
        <family val="2"/>
      </rPr>
      <t>27/10/2021.  E</t>
    </r>
    <r>
      <rPr>
        <sz val="11"/>
        <color theme="1"/>
        <rFont val="Arial Narrow"/>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</si>
  <si>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Narrow"/>
        <family val="2"/>
      </rPr>
      <t xml:space="preserve">22/07/2021.  </t>
    </r>
    <r>
      <rPr>
        <sz val="11"/>
        <color theme="1"/>
        <rFont val="Arial Narrow"/>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Narrow"/>
        <family val="2"/>
      </rPr>
      <t xml:space="preserve">
21/07/2021. </t>
    </r>
    <r>
      <rPr>
        <sz val="11"/>
        <color theme="1"/>
        <rFont val="Arial Narrow"/>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Narrow"/>
        <family val="2"/>
      </rPr>
      <t>Acta No. 01 del 15/03/2021</t>
    </r>
    <r>
      <rPr>
        <sz val="11"/>
        <color theme="1"/>
        <rFont val="Arial Narrow"/>
        <family val="2"/>
      </rPr>
      <t xml:space="preserve"> Encuentro de líderes de las Unidades de Gestión Territorial 2021, </t>
    </r>
    <r>
      <rPr>
        <b/>
        <sz val="11"/>
        <color theme="1"/>
        <rFont val="Arial Narrow"/>
        <family val="2"/>
      </rPr>
      <t>Acta No. 01 del 19/06/2021</t>
    </r>
    <r>
      <rPr>
        <sz val="11"/>
        <color theme="1"/>
        <rFont val="Arial Narrow"/>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</si>
  <si>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Narrow"/>
        <family val="2"/>
      </rPr>
      <t>27/10/2021.</t>
    </r>
    <r>
      <rPr>
        <sz val="11"/>
        <color theme="1"/>
        <rFont val="Arial Narrow"/>
        <family val="2"/>
      </rPr>
      <t xml:space="preserve">  La Dirección General allegó los siguientes documentos:
</t>
    </r>
    <r>
      <rPr>
        <b/>
        <sz val="11"/>
        <color theme="1"/>
        <rFont val="Arial Narrow"/>
        <family val="2"/>
      </rPr>
      <t>Acta No. 1 del 03/09/2021</t>
    </r>
    <r>
      <rPr>
        <sz val="11"/>
        <color theme="1"/>
        <rFont val="Arial Narrow"/>
        <family val="2"/>
      </rPr>
      <t xml:space="preserve">, cuyo tema fue FORTALECIMIENTO INTERNO DIALOGO SOCIAL, con participación de colaboradores de Dialogo Social, Dirección General  y Convenio PNUT.  
</t>
    </r>
    <r>
      <rPr>
        <b/>
        <sz val="11"/>
        <color theme="1"/>
        <rFont val="Arial Narrow"/>
        <family val="2"/>
      </rPr>
      <t>Acta No. 01 del 05/08/2021</t>
    </r>
    <r>
      <rPr>
        <sz val="11"/>
        <color theme="1"/>
        <rFont val="Arial Narrow"/>
        <family val="2"/>
      </rPr>
      <t xml:space="preserve">, cuyo objetivo fue, "El Propósito, Forma de Trabajo de las UGT y Como Pueden Apoyar al Grupo de Enfoque de Género y Mujer Rural", con participación de colaboradores de la UGTs y Dirección 
</t>
    </r>
    <r>
      <rPr>
        <b/>
        <sz val="11"/>
        <color theme="1"/>
        <rFont val="Arial Narrow"/>
        <family val="2"/>
      </rPr>
      <t>Acta No. 01 del 03/09/2021</t>
    </r>
    <r>
      <rPr>
        <sz val="11"/>
        <color theme="1"/>
        <rFont val="Arial Narrow"/>
        <family val="2"/>
      </rPr>
      <t xml:space="preserve">,  cuyo tema fue Fortalecimiento Interno a Dialogo Social, con participación de colaboradores de Dialogo Social y Dirección General.
</t>
    </r>
    <r>
      <rPr>
        <b/>
        <sz val="11"/>
        <color theme="1"/>
        <rFont val="Arial Narrow"/>
        <family val="2"/>
      </rPr>
      <t>Lista de asistencia del 27/08/2021</t>
    </r>
    <r>
      <rPr>
        <sz val="11"/>
        <color theme="1"/>
        <rFont val="Arial Narrow"/>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</si>
  <si>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Narrow"/>
        <family val="2"/>
      </rPr>
      <t xml:space="preserve">26/10/2021. </t>
    </r>
    <r>
      <rPr>
        <sz val="11"/>
        <color theme="1"/>
        <rFont val="Arial Narrow"/>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</si>
  <si>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Narrow"/>
        <family val="2"/>
      </rPr>
      <t xml:space="preserve">26/10/2021. </t>
    </r>
    <r>
      <rPr>
        <sz val="11"/>
        <color theme="1"/>
        <rFont val="Arial Narrow"/>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Narrow"/>
        <family val="2"/>
      </rPr>
      <t>20/10/2021.</t>
    </r>
    <r>
      <rPr>
        <sz val="11"/>
        <color theme="1"/>
        <rFont val="Arial Narrow"/>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</si>
  <si>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t xml:space="preserve">26/10/2021.  </t>
    </r>
    <r>
      <rPr>
        <sz val="11"/>
        <color theme="1"/>
        <rFont val="Arial Narrow"/>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Narrow"/>
        <family val="2"/>
      </rPr>
      <t xml:space="preserve">
20/10/2021.  </t>
    </r>
    <r>
      <rPr>
        <sz val="11"/>
        <color theme="1"/>
        <rFont val="Arial Narrow"/>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</si>
  <si>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26/10/2021.  </t>
    </r>
    <r>
      <rPr>
        <sz val="11"/>
        <color theme="1"/>
        <rFont val="Arial Narrow"/>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Narrow"/>
        <family val="2"/>
      </rPr>
      <t xml:space="preserve">
21/10/2021. </t>
    </r>
    <r>
      <rPr>
        <sz val="11"/>
        <color theme="1"/>
        <rFont val="Arial Narrow"/>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</si>
  <si>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Narrow"/>
        <family val="2"/>
      </rPr>
      <t xml:space="preserve">28/10/2021. </t>
    </r>
    <r>
      <rPr>
        <sz val="11"/>
        <color theme="1"/>
        <rFont val="Arial Narrow"/>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Narrow"/>
        <family val="2"/>
      </rPr>
      <t xml:space="preserve">
</t>
    </r>
    <r>
      <rPr>
        <sz val="11"/>
        <color theme="1"/>
        <rFont val="Arial Narrow"/>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Narrow"/>
        <family val="2"/>
      </rPr>
      <t xml:space="preserve">
18/10/2021. </t>
    </r>
    <r>
      <rPr>
        <sz val="11"/>
        <color theme="1"/>
        <rFont val="Arial Narrow"/>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</si>
  <si>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Narrow"/>
        <family val="2"/>
      </rPr>
      <t xml:space="preserve">28/10/2021. </t>
    </r>
    <r>
      <rPr>
        <sz val="11"/>
        <color theme="1"/>
        <rFont val="Arial Narrow"/>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Narrow"/>
        <family val="2"/>
      </rPr>
      <t>meetingAttendanceReport(CAPACITACIÓN DE CONCEPTOS GRUPOS DE REVOCATORIA) (2).csv del 30/07/2021</t>
    </r>
    <r>
      <rPr>
        <sz val="11"/>
        <color theme="1"/>
        <rFont val="Arial Narrow"/>
        <family val="2"/>
      </rPr>
      <t xml:space="preserve">, CAPACITACIÓN DE CONCEPTOS GRUPOS DE REVOCATORIA, Número total de participantes 14.
</t>
    </r>
    <r>
      <rPr>
        <b/>
        <sz val="11"/>
        <color theme="1"/>
        <rFont val="Arial Narrow"/>
        <family val="2"/>
      </rPr>
      <t>meetingAttendanceReport(CAPACITACIÓN DE CONCEPTOS DE REVOCATORIA ).csv del 29/07/2021</t>
    </r>
    <r>
      <rPr>
        <sz val="11"/>
        <color theme="1"/>
        <rFont val="Arial Narrow"/>
        <family val="2"/>
      </rPr>
      <t xml:space="preserve">, CAPACITACIÓN DE CONCEPTOS DE REVOCATORIA, Número total de participantes 18.
</t>
    </r>
    <r>
      <rPr>
        <b/>
        <sz val="11"/>
        <color theme="1"/>
        <rFont val="Arial Narrow"/>
        <family val="2"/>
      </rPr>
      <t>meetingAttendanceReport(CAPACITACIÓN ACTUALIZACIÓN DE TEMAS DE REVOCATORIA).csv del 16/07/2021</t>
    </r>
    <r>
      <rPr>
        <sz val="11"/>
        <color theme="1"/>
        <rFont val="Arial Narrow"/>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18/10/2021.</t>
    </r>
    <r>
      <rPr>
        <sz val="11"/>
        <color theme="1"/>
        <rFont val="Arial Narrow"/>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</si>
  <si>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Narrow"/>
        <family val="2"/>
      </rPr>
      <t xml:space="preserve">28/10/2021.  </t>
    </r>
    <r>
      <rPr>
        <sz val="11"/>
        <color theme="1"/>
        <rFont val="Arial Narrow"/>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Narrow"/>
        <family val="2"/>
      </rPr>
      <t xml:space="preserve">
</t>
    </r>
    <r>
      <rPr>
        <sz val="11"/>
        <color theme="1"/>
        <rFont val="Arial Narrow"/>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Narrow"/>
        <family val="2"/>
      </rPr>
      <t xml:space="preserve">
18/10/2021. </t>
    </r>
    <r>
      <rPr>
        <sz val="11"/>
        <color theme="1"/>
        <rFont val="Arial Narrow"/>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</si>
  <si>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Narrow"/>
        <family val="2"/>
      </rPr>
      <t xml:space="preserve">28/10/2021.   </t>
    </r>
    <r>
      <rPr>
        <sz val="11"/>
        <color theme="1"/>
        <rFont val="Arial Narrow"/>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Narrow"/>
        <family val="2"/>
      </rPr>
      <t xml:space="preserve">420 - SATDD </t>
    </r>
    <r>
      <rPr>
        <sz val="11"/>
        <color theme="1"/>
        <rFont val="Arial Narrow"/>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Narrow"/>
        <family val="2"/>
      </rPr>
      <t xml:space="preserve">410 - SATZF </t>
    </r>
    <r>
      <rPr>
        <sz val="11"/>
        <color theme="1"/>
        <rFont val="Arial Narrow"/>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Narrow"/>
        <family val="2"/>
      </rPr>
      <t xml:space="preserve">
18/10/2021. </t>
    </r>
    <r>
      <rPr>
        <sz val="11"/>
        <color theme="1"/>
        <rFont val="Arial Narrow"/>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</si>
  <si>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Narrow"/>
        <family val="2"/>
      </rPr>
      <t xml:space="preserve">28/10/2021. </t>
    </r>
    <r>
      <rPr>
        <sz val="11"/>
        <color theme="1"/>
        <rFont val="Arial Narrow"/>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18/10/2021. </t>
    </r>
    <r>
      <rPr>
        <sz val="11"/>
        <color theme="1"/>
        <rFont val="Arial Narrow"/>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</si>
  <si>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Narrow"/>
        <family val="2"/>
      </rPr>
      <t xml:space="preserve">27/10/2021.  </t>
    </r>
    <r>
      <rPr>
        <sz val="11"/>
        <color theme="1"/>
        <rFont val="Arial Narrow"/>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Narrow"/>
        <family val="2"/>
      </rPr>
      <t>Informe Proyecto Hidroeléctrico del Quimbo del 15/08/2020</t>
    </r>
    <r>
      <rPr>
        <sz val="11"/>
        <color theme="1"/>
        <rFont val="Arial Narrow"/>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Narrow"/>
        <family val="2"/>
      </rPr>
      <t>Memorando 20204000243203 del 20/10/2020,</t>
    </r>
    <r>
      <rPr>
        <sz val="11"/>
        <color theme="1"/>
        <rFont val="Arial Narrow"/>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Narrow"/>
        <family val="2"/>
      </rPr>
      <t>Informe  Proyecto Hidroeléctrico del Quimbo del 05/08/2021</t>
    </r>
    <r>
      <rPr>
        <sz val="11"/>
        <color theme="1"/>
        <rFont val="Arial Narrow"/>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Narrow"/>
        <family val="2"/>
      </rPr>
      <t xml:space="preserve">
14/10/2021. </t>
    </r>
    <r>
      <rPr>
        <sz val="11"/>
        <color theme="1"/>
        <rFont val="Arial Narrow"/>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</si>
  <si>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color theme="1"/>
        <rFont val="Arial Narrow"/>
        <family val="2"/>
      </rPr>
      <t xml:space="preserve">27/10/2021.  </t>
    </r>
    <r>
      <rPr>
        <sz val="11"/>
        <color theme="1"/>
        <rFont val="Arial Narrow"/>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Narrow"/>
        <family val="2"/>
      </rPr>
      <t>Informe Proyecto Hidroeléctrico del Quimbo del 15/08/2020</t>
    </r>
    <r>
      <rPr>
        <sz val="11"/>
        <color theme="1"/>
        <rFont val="Arial Narrow"/>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Narrow"/>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Narrow"/>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Narrow"/>
        <family val="2"/>
      </rPr>
      <t>Memorando 20204000243203 del 20/10/2020</t>
    </r>
    <r>
      <rPr>
        <sz val="11"/>
        <color theme="1"/>
        <rFont val="Arial Narrow"/>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Narrow"/>
        <family val="2"/>
      </rPr>
      <t>Informe  Proyecto Hidroeléctrico del Quimbo del 05/08/2021</t>
    </r>
    <r>
      <rPr>
        <sz val="11"/>
        <color theme="1"/>
        <rFont val="Arial Narrow"/>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Narrow"/>
        <family val="2"/>
      </rPr>
      <t xml:space="preserve">
15/10/2021. </t>
    </r>
    <r>
      <rPr>
        <sz val="11"/>
        <color theme="1"/>
        <rFont val="Arial Narrow"/>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</si>
  <si>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color theme="1"/>
        <rFont val="Arial Narrow"/>
        <family val="2"/>
      </rPr>
      <t xml:space="preserve">27/10/2021. </t>
    </r>
    <r>
      <rPr>
        <sz val="11"/>
        <color theme="1"/>
        <rFont val="Arial Narrow"/>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Narrow"/>
        <family val="2"/>
      </rPr>
      <t xml:space="preserve">
14/10/2021. </t>
    </r>
    <r>
      <rPr>
        <sz val="11"/>
        <color theme="1"/>
        <rFont val="Arial Narrow"/>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</si>
  <si>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Narrow"/>
        <family val="2"/>
      </rPr>
      <t xml:space="preserve">27/10/2021.  </t>
    </r>
    <r>
      <rPr>
        <sz val="11"/>
        <color theme="1"/>
        <rFont val="Arial Narrow"/>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Narrow"/>
        <family val="2"/>
      </rPr>
      <t>Acta No. 01 del 05/08/2021</t>
    </r>
    <r>
      <rPr>
        <sz val="11"/>
        <color theme="1"/>
        <rFont val="Arial Narrow"/>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Narrow"/>
        <family val="2"/>
      </rPr>
      <t xml:space="preserve">
15/10/2021. </t>
    </r>
    <r>
      <rPr>
        <sz val="11"/>
        <color theme="1"/>
        <rFont val="Arial Narrow"/>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</si>
  <si>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Narrow"/>
        <family val="2"/>
      </rPr>
      <t xml:space="preserve">21/10/2021. </t>
    </r>
    <r>
      <rPr>
        <sz val="11"/>
        <color theme="1"/>
        <rFont val="Arial Narrow"/>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Narrow"/>
        <family val="2"/>
      </rPr>
      <t xml:space="preserve">
10/10/2021. </t>
    </r>
    <r>
      <rPr>
        <sz val="11"/>
        <color theme="1"/>
        <rFont val="Arial Narrow"/>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</si>
  <si>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Narrow"/>
        <family val="2"/>
      </rPr>
      <t xml:space="preserve">28/10/2021. </t>
    </r>
    <r>
      <rPr>
        <sz val="11"/>
        <color theme="1"/>
        <rFont val="Arial Narrow"/>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Narrow"/>
        <family val="2"/>
      </rPr>
      <t xml:space="preserve">
18/10/2021. </t>
    </r>
    <r>
      <rPr>
        <sz val="11"/>
        <color theme="1"/>
        <rFont val="Arial Narrow"/>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</si>
  <si>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color theme="1"/>
        <rFont val="Arial Narrow"/>
        <family val="2"/>
      </rPr>
      <t xml:space="preserve">11/10/2021. </t>
    </r>
    <r>
      <rPr>
        <sz val="11"/>
        <color theme="1"/>
        <rFont val="Arial Narrow"/>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</si>
  <si>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t xml:space="preserve">08/10/2021. </t>
    </r>
    <r>
      <rPr>
        <sz val="11"/>
        <color theme="1"/>
        <rFont val="Arial Narrow"/>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</si>
  <si>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</si>
  <si>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</si>
  <si>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</si>
  <si>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</si>
  <si>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</si>
  <si>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r>
      <t xml:space="preserve">Hallazgo 26. Cumplimiento compromisos “Acuerdo de cooperación y licencia ambiental Proyecto Hidroeléctrico El Quimbo” (A26)  </t>
    </r>
    <r>
      <rPr>
        <sz val="1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</si>
  <si>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 xml:space="preserve">HALLAZGO 2.3.2. Resolución 6060 de 2018. -ANT </t>
    </r>
    <r>
      <rPr>
        <sz val="11"/>
        <rFont val="Arial Narrow"/>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</si>
  <si>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t xml:space="preserve">HALLAZGO 2.3.4. Mora – desfase- en Inicio de la fase de implementación de los POSPR (ANT). </t>
    </r>
    <r>
      <rPr>
        <sz val="11"/>
        <rFont val="Arial Narrow"/>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</si>
  <si>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rFont val="Arial Narrow"/>
        <family val="2"/>
      </rPr>
      <t xml:space="preserve">Hallazgo 4. Bienes en el Fondo de Tierras para la Reforma Rural Integral sin adjudicar. </t>
    </r>
    <r>
      <rPr>
        <sz val="11"/>
        <rFont val="Arial Narrow"/>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</si>
  <si>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rFont val="Arial Narrow"/>
        <family val="2"/>
      </rPr>
      <t>Hallazgo 8. Adopción de un plan de titulaciones colectivas.</t>
    </r>
    <r>
      <rPr>
        <sz val="11"/>
        <rFont val="Arial Narrow"/>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</si>
  <si>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rFont val="Arial Narrow"/>
        <family val="2"/>
      </rPr>
      <t>Hallazgo 3. Incorporación de predios al Fondo Nacional de Tierras.</t>
    </r>
    <r>
      <rPr>
        <sz val="1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</si>
  <si>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rFont val="Arial Narrow"/>
        <family val="2"/>
      </rPr>
      <t xml:space="preserve">Hallazgo 23. Acceso y accesibilidad a personas con discapacidad. </t>
    </r>
    <r>
      <rPr>
        <sz val="11"/>
        <rFont val="Arial Narrow"/>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</si>
  <si>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</si>
  <si>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r>
      <rPr>
        <b/>
        <sz val="11"/>
        <rFont val="Arial Narrow"/>
        <family val="2"/>
      </rPr>
      <t xml:space="preserve">HALLAZGO 5. Identificación del universo – Aplicativo: Titulación de baldíos a persona natural. (ANT). </t>
    </r>
    <r>
      <rPr>
        <sz val="11"/>
        <rFont val="Arial Narrow"/>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</si>
  <si>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t>Intervenir progresivamente los expedientes de rezago identificados por parte del equipo de gestión documental que permitan establecer la situación jurídica y técnica real de cada caso y poder establecer las acciones a realizar</t>
  </si>
  <si>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t>
    </r>
    <r>
      <rPr>
        <b/>
        <sz val="11"/>
        <rFont val="Arial Narrow"/>
        <family val="2"/>
      </rPr>
      <t>SABANAS COMUNALES DE LA VEGA ARRIBA</t>
    </r>
    <r>
      <rPr>
        <sz val="1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</si>
  <si>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t>
    </r>
    <r>
      <rPr>
        <b/>
        <sz val="11"/>
        <rFont val="Arial Narrow"/>
        <family val="2"/>
      </rPr>
      <t>HUMEDAL EL JARDIN,</t>
    </r>
    <r>
      <rPr>
        <sz val="11"/>
        <rFont val="Arial Narrow"/>
        <family val="2"/>
      </rPr>
      <t xml:space="preserve"> SABANAS COMUNALES EL VECIA, </t>
    </r>
    <r>
      <rPr>
        <b/>
        <sz val="11"/>
        <rFont val="Arial Narrow"/>
        <family val="2"/>
      </rPr>
      <t>SABANAS COMUNALES DE MIRAMAR DE GUANAPALO</t>
    </r>
    <r>
      <rPr>
        <sz val="11"/>
        <rFont val="Arial Narrow"/>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</si>
  <si>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rFont val="Arial Narrow"/>
        <family val="2"/>
      </rPr>
      <t>HALLAZGO 8. Reglamento de uso y manejo de sabanas y playones comunales de baldíos deslindados. (ANT).</t>
    </r>
    <r>
      <rPr>
        <sz val="1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Narrow"/>
        <family val="2"/>
      </rPr>
      <t>Tabla No. 21 - Predios deslindados sin reglamentación de uso y manejo</t>
    </r>
    <r>
      <rPr>
        <sz val="11"/>
        <rFont val="Arial Narrow"/>
        <family val="2"/>
      </rPr>
      <t xml:space="preserve">, CIENAGA EL UVERO, HUMEDAL GOTA DE LECHE O ROMAN, HUMEDAL EL JARDIN, SABANAS, COMUNALES EL VECIA, SABANAS COMUNALES DE MIRAMAR DE GUANAPALO, SABANAS COMUNALES DE </t>
    </r>
    <r>
      <rPr>
        <b/>
        <sz val="11"/>
        <rFont val="Arial Narrow"/>
        <family val="2"/>
      </rPr>
      <t>LA VEGA ARRIBA</t>
    </r>
    <r>
      <rPr>
        <sz val="1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</si>
  <si>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t xml:space="preserve">Elaborar una base de sujetos procesales de los casos con decisión final con el fin de identificar las tareas y acciones de notificación por caso teniendo en cuenta su nivel de complejidad.  </t>
  </si>
  <si>
    <r>
      <rPr>
        <b/>
        <sz val="11"/>
        <rFont val="Arial Narrow"/>
        <family val="2"/>
      </rPr>
      <t>HALLAZGO 9. Recuperación material de predios con finalización del proceso agrario de recuperación. (ANT).</t>
    </r>
    <r>
      <rPr>
        <sz val="11"/>
        <rFont val="Arial Narrow"/>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Narrow"/>
        <family val="2"/>
      </rPr>
      <t xml:space="preserve">Tabla No. 23 - Predios con proceso de recuperación de baldíos indebidamente ocupados finalizados sin recuperación material, </t>
    </r>
    <r>
      <rPr>
        <sz val="11"/>
        <rFont val="Arial Narrow"/>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</si>
  <si>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t>Adelantar las gestiones necesarias tendientes a recuperar o regularizar la situación de los predios baldíos ubicados en las Islas, con resolución que resuelve el proceso agrario de recuperación, en firme.</t>
  </si>
  <si>
    <r>
      <rPr>
        <b/>
        <sz val="11"/>
        <rFont val="Arial Narrow"/>
        <family val="2"/>
      </rPr>
      <t>HALLAZGO 21. Valoración predios vigencia 2018. (ANT).</t>
    </r>
    <r>
      <rPr>
        <sz val="1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Narrow"/>
        <family val="2"/>
      </rPr>
      <t>Tabla No. 27 - Conciliación inventario- FNA y contabilidad 2018 y 2019</t>
    </r>
    <r>
      <rPr>
        <sz val="11"/>
        <rFont val="Arial Narrow"/>
        <family val="2"/>
      </rPr>
      <t xml:space="preserve">
</t>
    </r>
    <r>
      <rPr>
        <b/>
        <u/>
        <sz val="11"/>
        <rFont val="Arial Narrow"/>
        <family val="2"/>
      </rPr>
      <t>Vigencia 2018</t>
    </r>
    <r>
      <rPr>
        <sz val="1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u/>
        <sz val="11"/>
        <rFont val="Arial Narrow"/>
        <family val="2"/>
      </rPr>
      <t>Vigencia 2019</t>
    </r>
    <r>
      <rPr>
        <sz val="1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</si>
  <si>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t>Solicitar el valor catastral que registra en el IGAC y Catastros descentralizados, de los bienes ingresados que no tienen un valor establecido.</t>
  </si>
  <si>
    <r>
      <rPr>
        <b/>
        <sz val="11"/>
        <rFont val="Arial Narrow"/>
        <family val="2"/>
      </rPr>
      <t xml:space="preserve">Hallazgo 1. Identificación de beneficiarios del Fondo de Tierras para la Reforma Rural Integral  </t>
    </r>
    <r>
      <rPr>
        <sz val="11"/>
        <rFont val="Arial Narrow"/>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Narrow"/>
        <family val="2"/>
      </rPr>
      <t xml:space="preserve">Respuesta de la Agencia Nacional de Tierras </t>
    </r>
    <r>
      <rPr>
        <sz val="11"/>
        <rFont val="Arial Narrow"/>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</si>
  <si>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</si>
  <si>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</si>
  <si>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r>
      <rPr>
        <b/>
        <sz val="11"/>
        <rFont val="Arial Narrow"/>
        <family val="2"/>
      </rPr>
      <t xml:space="preserve">Hallazgo 8. Deficiencias en supervisión de convenios (Presunto alcance disciplinario 1)  </t>
    </r>
    <r>
      <rPr>
        <sz val="11"/>
        <rFont val="Arial Narrow"/>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</si>
  <si>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</si>
  <si>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r>
      <rPr>
        <b/>
        <sz val="11"/>
        <rFont val="Arial Narrow"/>
        <family val="2"/>
      </rPr>
      <t xml:space="preserve">Hallazgo 9.  Planeación dirigida al uso eficiente de los recursos- Proyecto de inversión 2017011000072 - Caso Ovejas  </t>
    </r>
    <r>
      <rPr>
        <sz val="11"/>
        <rFont val="Arial Narrow"/>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</si>
  <si>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t xml:space="preserve">La estructura de los documentos de formulación y consolidación del POSPR del municipio de Ovejas no contempla de manera directa un punto sobre enfoque de género </t>
  </si>
  <si>
    <r>
      <rPr>
        <b/>
        <sz val="11"/>
        <rFont val="Arial Narrow"/>
        <family val="2"/>
      </rPr>
      <t xml:space="preserve">Hallazgo 11. Tiempo en la ejecución del Barrido predial. </t>
    </r>
    <r>
      <rPr>
        <sz val="11"/>
        <rFont val="Arial Narrow"/>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Narrow"/>
        <family val="2"/>
      </rPr>
      <t xml:space="preserve">Tabla 11, anexo a la POSP de Ovejas): </t>
    </r>
    <r>
      <rPr>
        <sz val="11"/>
        <rFont val="Arial Narrow"/>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Narrow"/>
        <family val="2"/>
      </rPr>
      <t>Respuesta de la Agencia Nacional de Tierras</t>
    </r>
    <r>
      <rPr>
        <sz val="11"/>
        <rFont val="Arial Narrow"/>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Narrow"/>
        <family val="2"/>
      </rPr>
      <t>Análisis de Respuesta</t>
    </r>
    <r>
      <rPr>
        <sz val="11"/>
        <rFont val="Arial Narrow"/>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</si>
  <si>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</si>
  <si>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</si>
  <si>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</si>
  <si>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</si>
  <si>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</si>
  <si>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</si>
  <si>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</si>
  <si>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</si>
  <si>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</si>
  <si>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</si>
  <si>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r>
      <rPr>
        <b/>
        <sz val="11"/>
        <rFont val="Arial Narrow"/>
        <family val="2"/>
      </rPr>
      <t>Hallazgo 1 -2018. Gestión arrendamiento operativo (A1) (F1) (D1) :</t>
    </r>
    <r>
      <rPr>
        <sz val="11"/>
        <rFont val="Arial Narrow"/>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</si>
  <si>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t xml:space="preserve">Hallazgo 14. Convenio de Cooperación Internacional 112 de 1016 (A14) (D6)
</t>
    </r>
    <r>
      <rPr>
        <sz val="11"/>
        <rFont val="Arial Narrow"/>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Narrow"/>
        <family val="2"/>
      </rPr>
      <t xml:space="preserve">
</t>
    </r>
  </si>
  <si>
    <r>
      <t xml:space="preserve">Hallazgo 15. Convenio Interadministrativo No. 850 de 2017 suscrito con la FAO (A15) (D7)  </t>
    </r>
    <r>
      <rPr>
        <sz val="11"/>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</si>
  <si>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rFont val="Arial Narrow"/>
        <family val="2"/>
      </rPr>
      <t xml:space="preserve">Hallazgo 17. Convenio Interadministrativo No. 361 de 2016 suscrito con la FAO (A17) (D9)  </t>
    </r>
    <r>
      <rPr>
        <sz val="11"/>
        <rFont val="Arial Narrow"/>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</si>
  <si>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t xml:space="preserve">Hallazgo 29. Predio “Mediecito La Selva – Cauca” (A29) (D19)  </t>
    </r>
    <r>
      <rPr>
        <sz val="11"/>
        <rFont val="Arial Narrow"/>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</si>
  <si>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rFont val="Arial Narrow"/>
        <family val="2"/>
      </rPr>
      <t>Hallazgo 1. Protección y seguridad jurídica de las tierras y territorios ocupados o poseídos ancestralmente y/o tradicionalmente por los pueblos indígenas.</t>
    </r>
    <r>
      <rPr>
        <sz val="1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</si>
  <si>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t xml:space="preserve">HALLAZGO 2.3.1. Zonas de Reserva Campesina y Planes de desarrollo sostenible (ANT) </t>
    </r>
    <r>
      <rPr>
        <sz val="11"/>
        <rFont val="Arial Narrow"/>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Narrow"/>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Narrow"/>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</si>
  <si>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rFont val="Arial Narrow"/>
        <family val="2"/>
      </rPr>
      <t xml:space="preserve">Hallazgo 11. Principio de especialización presupuestal. </t>
    </r>
    <r>
      <rPr>
        <sz val="11"/>
        <rFont val="Arial Narrow"/>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</si>
  <si>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rFont val="Arial Narrow"/>
        <family val="2"/>
      </rPr>
      <t>Hallazgo 1. Protección y seguridad jurídica de las tierras y territorios ocupados o poseídos ancestralmente y/o tradicionalmente por los pueblos indígenas.</t>
    </r>
    <r>
      <rPr>
        <sz val="1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</si>
  <si>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rFont val="Arial Narrow"/>
        <family val="2"/>
      </rPr>
      <t>Hallazgo 9. Priorización y focalización para la constitución, ampliación, saneamiento o reestructuración de resguardos indígenas.</t>
    </r>
    <r>
      <rPr>
        <sz val="11"/>
        <rFont val="Arial Narrow"/>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</si>
  <si>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rFont val="Arial Narrow"/>
        <family val="2"/>
      </rPr>
      <t>Hallazgo 8. Registro de predios Fondo de Tierras para la Reforma Rural Integral.</t>
    </r>
    <r>
      <rPr>
        <sz val="11"/>
        <rFont val="Arial Narrow"/>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</si>
  <si>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</si>
  <si>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</si>
  <si>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r>
      <t>Realizar informe de avance</t>
    </r>
    <r>
      <rPr>
        <b/>
        <sz val="11"/>
        <rFont val="Arial Narrow"/>
        <family val="2"/>
      </rPr>
      <t xml:space="preserve"> sobre los predios ofertados conforme a las etapas del proceso de compra.</t>
    </r>
  </si>
  <si>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</si>
  <si>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r>
      <t xml:space="preserve">Intervenir documentalmente  </t>
    </r>
    <r>
      <rPr>
        <b/>
        <sz val="11"/>
        <rFont val="Arial Narrow"/>
        <family val="2"/>
      </rPr>
      <t xml:space="preserve">expedientes físicos </t>
    </r>
    <r>
      <rPr>
        <sz val="11"/>
        <rFont val="Arial Narrow"/>
        <family val="2"/>
      </rPr>
      <t xml:space="preserve">de rezago para identificar el estado actual y </t>
    </r>
    <r>
      <rPr>
        <b/>
        <sz val="11"/>
        <rFont val="Arial Narrow"/>
        <family val="2"/>
      </rPr>
      <t>frente a aquellos que cuenten con decisión final, determinar la actuación pendiente y adelantarla de manera prioritaria para archivar</t>
    </r>
    <r>
      <rPr>
        <sz val="11"/>
        <rFont val="Arial Narrow"/>
        <family val="2"/>
      </rPr>
      <t xml:space="preserve"> los casos sin que sigan reportándose como casos abiertos.
Con la información física revisada, se deberá alimentar la base de procesos agrarios en construcción</t>
    </r>
  </si>
  <si>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</si>
  <si>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</si>
  <si>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</si>
  <si>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</si>
  <si>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</si>
  <si>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</si>
  <si>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</si>
  <si>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</si>
  <si>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</si>
  <si>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</si>
  <si>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</si>
  <si>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r>
      <t xml:space="preserve">INCODER. </t>
    </r>
    <r>
      <rPr>
        <b/>
        <sz val="11"/>
        <color theme="1"/>
        <rFont val="Arial Narrow"/>
        <family val="2"/>
      </rPr>
      <t>ACES URT:</t>
    </r>
    <r>
      <rPr>
        <sz val="11"/>
        <color theme="1"/>
        <rFont val="Arial Narrow"/>
        <family val="2"/>
      </rPr>
      <t xml:space="preserve">
Actuación Especial Política Pública: Unidad de Restitución de Tierras Despojadas y Abodanadas Nivel Central.  Vigencia Fiscal 2013.</t>
    </r>
  </si>
  <si>
    <r>
      <t xml:space="preserve">INCODER. </t>
    </r>
    <r>
      <rPr>
        <b/>
        <sz val="11"/>
        <color indexed="8"/>
        <rFont val="Arial Narrow"/>
        <family val="2"/>
      </rPr>
      <t>ACES - Étnias:</t>
    </r>
    <r>
      <rPr>
        <sz val="11"/>
        <color indexed="8"/>
        <rFont val="Arial Narrow"/>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</si>
  <si>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r>
      <t>INCODER.</t>
    </r>
    <r>
      <rPr>
        <b/>
        <sz val="11"/>
        <color theme="1"/>
        <rFont val="Arial Narrow"/>
        <family val="2"/>
      </rPr>
      <t xml:space="preserve"> ACES Zona de Reserva Campesina:</t>
    </r>
    <r>
      <rPr>
        <sz val="11"/>
        <color theme="1"/>
        <rFont val="Arial Narrow"/>
        <family val="2"/>
      </rPr>
      <t xml:space="preserve">
Actuación Especial Políticas Zonas de Reservas Campesinas (ZRC) y Zonas de Desarrollo Empresarial (ZRE), Instrumentos de la Política de Desarrollo Rural.  Vigencia Fiscal 1997-2014.</t>
    </r>
  </si>
  <si>
    <r>
      <t>INCODER.</t>
    </r>
    <r>
      <rPr>
        <b/>
        <sz val="11"/>
        <color theme="1"/>
        <rFont val="Arial Narrow"/>
        <family val="2"/>
      </rPr>
      <t xml:space="preserve"> ACES  Casos de Acumulación:</t>
    </r>
    <r>
      <rPr>
        <sz val="11"/>
        <color theme="1"/>
        <rFont val="Arial Narrow"/>
        <family val="2"/>
      </rPr>
      <t xml:space="preserve">
Informe sobre (8) Casos de Acumulación de UAF - Denuncia Presentada por Wilson Neber Arias.  Vigencia Fiscal 2015.</t>
    </r>
  </si>
  <si>
    <r>
      <t xml:space="preserve">INCODER. </t>
    </r>
    <r>
      <rPr>
        <b/>
        <sz val="11"/>
        <color indexed="8"/>
        <rFont val="Arial Narrow"/>
        <family val="2"/>
      </rPr>
      <t xml:space="preserve">ACES Curvaradó y  Jiguamiandó.
</t>
    </r>
  </si>
  <si>
    <t>Solicitar a la Comisión Nacional de Territorios Indígenas la inclusión de esta pretensión territorial dentro de su priorización.</t>
  </si>
  <si>
    <t xml:space="preserve">Posibles deficiencias en la solicitud de ampliación del resguardo Caño - Jabon,  Comunidad Sikuani.  </t>
  </si>
  <si>
    <r>
      <rPr>
        <b/>
        <sz val="11"/>
        <color indexed="8"/>
        <rFont val="Arial Narrow"/>
        <family val="2"/>
      </rPr>
      <t xml:space="preserve">Hallazgo 13. </t>
    </r>
    <r>
      <rPr>
        <sz val="11"/>
        <color indexed="8"/>
        <rFont val="Arial Narrow"/>
        <family val="2"/>
      </rPr>
      <t>Solicitud de Ampliación del Resguardo Caño Jabón- Comunidad Sikuani, Mapiripán (Meta). INCODER.  El gobernador de la comunidad Sikuani Caño Jabón solicita el  09/05/1995 al extinto INCORA hoy INCODER, la ampliación de su resguardo, ya que esos territoríos han sido utilizados por elllospara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príorizada por la Mesa de Concertación (Decreto 2164/1995).  En respuesta no es de buen recibo para este órgano de control, teniendo en cuenta que han pasado 19 años sin que se atienda de manera efectiva la necesidad de territorios de esta comunidad.</t>
    </r>
  </si>
  <si>
    <r>
      <rPr>
        <b/>
        <sz val="11"/>
        <color indexed="8"/>
        <rFont val="Arial Narrow"/>
        <family val="2"/>
      </rPr>
      <t xml:space="preserve">Hallazgo 13. </t>
    </r>
    <r>
      <rPr>
        <sz val="11"/>
        <color indexed="8"/>
        <rFont val="Arial Narrow"/>
        <family val="2"/>
      </rPr>
      <t>Solicitud de Ampliación del Resguardo Caño Jabón- Comunidad Sikuani, Mapiripán (Meta). INCODER.El gobernador de la comunidad Sikuani Caño Jabón solicita el  09/05/1995 al extinto INCORA hoy INCODER, la ampliación de su resguardo, ya que esos territoríos han sido utilizados por elllospara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príorizada por la Mesa de Concertación (Decreto 2164/1995).  En respuesta no es de buen recibo para este órgano de control, teniendo en cuenta que han pasado 19 años sin que se atienda de manera efectiva la necesidad de territorios de esta comunidad.</t>
    </r>
  </si>
  <si>
    <t xml:space="preserve">Se puso en conocimiento de la secretaría de la CNTI la matriz de solicitudes de Constitución Ampliación y Saneamiento de los resguardos del Meta donde se evidencia la necesidad de ampliar el Resguardo Indígena de Caño Jabón  </t>
  </si>
  <si>
    <t>Reporte de la gestión y/o cumplimiento de las acciones de mejora continua 
Dependencia Responsable de Ejecución
IV Trimestre 2021</t>
  </si>
  <si>
    <t>Observaciones a los avances de gestión y/o cumplimiento reportados
Oficina de Control Interno
IV Trimestre 2021</t>
  </si>
  <si>
    <r>
      <rPr>
        <b/>
        <sz val="11"/>
        <color theme="1"/>
        <rFont val="Arial Narrow"/>
        <family val="2"/>
      </rPr>
      <t xml:space="preserve">22/01/2018.  </t>
    </r>
    <r>
      <rPr>
        <sz val="11"/>
        <color theme="1"/>
        <rFont val="Arial Narrow"/>
        <family val="2"/>
      </rPr>
      <t>La Subdirección de Sistemas de Informacion desarrolló una certificación automática, generada desde el sistema mediante el cual se controla el inventario del FNA.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</si>
  <si>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La Subdirección de Sistemas de Información desarrolló una certificación automática, generada desde el sistema mediante el cual se controla el inventario del FNA. </t>
    </r>
  </si>
  <si>
    <r>
      <rPr>
        <b/>
        <sz val="11"/>
        <color theme="1"/>
        <rFont val="Arial Narrow"/>
        <family val="2"/>
      </rPr>
      <t xml:space="preserve">22/01/2018.  </t>
    </r>
    <r>
      <rPr>
        <sz val="11"/>
        <color theme="1"/>
        <rFont val="Arial Narrow"/>
        <family val="2"/>
      </rPr>
      <t>La Subdirección de Sistemas de Informacion desarrolló una certificación automática, generada desde el sistema mediante el cual se controla el inventario del FNA. Actividad Ejecutada.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</si>
  <si>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</si>
  <si>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</si>
  <si>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Narrow"/>
        <family val="2"/>
      </rPr>
      <t xml:space="preserve">22/01/2018.  </t>
    </r>
    <r>
      <rPr>
        <sz val="11"/>
        <color theme="1"/>
        <rFont val="Arial Narrow"/>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</si>
  <si>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22/01/2021.  </t>
    </r>
    <r>
      <rPr>
        <sz val="11"/>
        <color theme="1"/>
        <rFont val="Arial Narrow"/>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</si>
  <si>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</si>
  <si>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diseñó el procedimiento ADMTI-P-001 "Adm de predios fiscales patrimoniales", V 1, del 27/03/2017 y el ADMTI-P-007 "Adm de predios baldíos, V1 del 02/05/2017. Se socializaron a través del banner del SIG en la intranet.</t>
    </r>
  </si>
  <si>
    <r>
      <rPr>
        <b/>
        <sz val="11"/>
        <color indexed="8"/>
        <rFont val="Arial Narrow"/>
        <family val="2"/>
      </rPr>
      <t xml:space="preserve">22/01/2018. </t>
    </r>
    <r>
      <rPr>
        <sz val="11"/>
        <color indexed="8"/>
        <rFont val="Arial Narrow"/>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</si>
  <si>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</si>
  <si>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realizó capacitación el 15 de noviembre de 2017 sobre la elaboración de las notas a los estados financieros, por parte de la Subdirección Administrativa y Financiera-Contabilidad.</t>
    </r>
  </si>
  <si>
    <r>
      <rPr>
        <b/>
        <sz val="11"/>
        <color theme="1"/>
        <rFont val="Arial Narrow"/>
        <family val="2"/>
      </rPr>
      <t xml:space="preserve">22/01/2018.  </t>
    </r>
    <r>
      <rPr>
        <sz val="11"/>
        <color theme="1"/>
        <rFont val="Arial Narrow"/>
        <family val="2"/>
      </rPr>
      <t>Se realizó capacitación el 15 de noviembre de 2017 sobre la elaboración de las notas a los estados financieros, por parte de la Subdirección Administrativa y Financiera-Contabilidad.</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</si>
  <si>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</si>
  <si>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Narrow"/>
        <family val="2"/>
      </rPr>
      <t xml:space="preserve">22/01/2018.  </t>
    </r>
    <r>
      <rPr>
        <sz val="11"/>
        <color theme="1"/>
        <rFont val="Arial Narrow"/>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</si>
  <si>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realizó capacitación de supervisión contractual, por parte del grupo interno de Gestión contractual, la cual fue realizada el 05 de julio de 2017.</t>
    </r>
  </si>
  <si>
    <r>
      <rPr>
        <b/>
        <sz val="11"/>
        <color theme="1"/>
        <rFont val="Arial Narrow"/>
        <family val="2"/>
      </rPr>
      <t xml:space="preserve">22/01/2018.  </t>
    </r>
    <r>
      <rPr>
        <sz val="11"/>
        <color theme="1"/>
        <rFont val="Arial Narrow"/>
        <family val="2"/>
      </rPr>
      <t xml:space="preserve">Se realizó capacitación de supervisión contractual, por parte del grupo interno de Gestión contractual, la cual fue realizada el 05 de julio de 2017.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</si>
  <si>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</si>
  <si>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</si>
  <si>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Narrow"/>
        <family val="2"/>
      </rPr>
      <t xml:space="preserve">22/01/2018.  </t>
    </r>
    <r>
      <rPr>
        <sz val="11"/>
        <color theme="1"/>
        <rFont val="Arial Narrow"/>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</si>
  <si>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realizó capacitación frente a la creación del indicador, y como resultado de esta capacitación se obtiene los indicadores: a) Hectáreas identificadas b) revisión de solicitudes de familias</t>
    </r>
  </si>
  <si>
    <r>
      <rPr>
        <b/>
        <sz val="11"/>
        <color theme="1"/>
        <rFont val="Arial Narrow"/>
        <family val="2"/>
      </rPr>
      <t xml:space="preserve">22/01/2018.  </t>
    </r>
    <r>
      <rPr>
        <sz val="11"/>
        <color theme="1"/>
        <rFont val="Arial Narrow"/>
        <family val="2"/>
      </rPr>
      <t>Se realizó capacitación frente a la creación del indicador, y como resultado de esta capacitación se obtiene los indicadores: a) Hectáreas identificadas b) revisión de solicitudes de familias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</si>
  <si>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</si>
  <si>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indexed="8"/>
        <rFont val="Arial Narrow"/>
        <family val="2"/>
      </rPr>
      <t xml:space="preserve">22/01/2018. </t>
    </r>
    <r>
      <rPr>
        <sz val="11"/>
        <color indexed="8"/>
        <rFont val="Arial Narrow"/>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</si>
  <si>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indexed="8"/>
        <rFont val="Arial Narrow"/>
        <family val="2"/>
      </rPr>
      <t>22/01/2018.</t>
    </r>
    <r>
      <rPr>
        <sz val="11"/>
        <color indexed="8"/>
        <rFont val="Arial Narrow"/>
        <family val="2"/>
      </rPr>
      <t xml:space="preserve">  Se elaboró el procedim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</si>
  <si>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Narrow"/>
        <family val="2"/>
      </rPr>
      <t xml:space="preserve">22/01/2018.  </t>
    </r>
    <r>
      <rPr>
        <sz val="11"/>
        <color theme="1"/>
        <rFont val="Arial Narrow"/>
        <family val="2"/>
      </rPr>
      <t xml:space="preserve">Se elaboró una guía metodológíca para el cálculo de las Unidades Agrícolas Familiares, UAF.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</si>
  <si>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elaboró el procedim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</si>
  <si>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</si>
  <si>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</si>
  <si>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No es competencia de la Dirección de Acceso a Tierras , es de la Unidad de Restitución de Tierras, se identifica entrega del plan estratégico RUPTA en memorando de octubre pasado a URT.</t>
    </r>
  </si>
  <si>
    <r>
      <rPr>
        <b/>
        <sz val="11"/>
        <color theme="1"/>
        <rFont val="Arial Narrow"/>
        <family val="2"/>
      </rPr>
      <t>22/01/2018.</t>
    </r>
    <r>
      <rPr>
        <sz val="11"/>
        <color theme="1"/>
        <rFont val="Arial Narrow"/>
        <family val="2"/>
      </rPr>
      <t xml:space="preserve"> 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</si>
  <si>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No es competencia de la Dirección de Acceso a Tierras , es de la Unidad de Restitución de Tierras, se identifica entrega del plan estratégico RUPTA en memorando de octubre pasado a URT.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</si>
  <si>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</si>
  <si>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indexed="8"/>
        <rFont val="Arial Narrow"/>
        <family val="2"/>
      </rPr>
      <t xml:space="preserve">22/01/2018. </t>
    </r>
    <r>
      <rPr>
        <sz val="11"/>
        <color indexed="8"/>
        <rFont val="Arial Narrow"/>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</si>
  <si>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Narrow"/>
        <family val="2"/>
      </rPr>
      <t xml:space="preserve">22/01/2018.  </t>
    </r>
    <r>
      <rPr>
        <sz val="11"/>
        <color theme="1"/>
        <rFont val="Arial Narrow"/>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</si>
  <si>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</si>
  <si>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diseñó el procedimiento código ACCTI-P-003 "Adjudicación de baldíos a personas naturales", en versión 1 del 04/04/201 y se encuentra publicado en la Intranet Institucional</t>
    </r>
  </si>
  <si>
    <r>
      <rPr>
        <b/>
        <sz val="11"/>
        <color indexed="8"/>
        <rFont val="Arial Narrow"/>
        <family val="2"/>
      </rPr>
      <t>22/01/2018.</t>
    </r>
    <r>
      <rPr>
        <sz val="11"/>
        <color indexed="8"/>
        <rFont val="Arial Narrow"/>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</si>
  <si>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indexed="8"/>
        <rFont val="Arial Narrow"/>
        <family val="2"/>
      </rPr>
      <t xml:space="preserve">22/01/2018.  </t>
    </r>
    <r>
      <rPr>
        <sz val="11"/>
        <color indexed="8"/>
        <rFont val="Arial Narrow"/>
        <family val="2"/>
      </rPr>
      <t>Se realizaron capacitaciones sobre Retención documental Orfeo, Tablas de retención documental, transferencias documentales, las cuales fueron en Junio y Diciembre de 2017</t>
    </r>
  </si>
  <si>
    <r>
      <rPr>
        <b/>
        <sz val="11"/>
        <color indexed="8"/>
        <rFont val="Arial Narrow"/>
        <family val="2"/>
      </rPr>
      <t xml:space="preserve">22/01/2018. </t>
    </r>
    <r>
      <rPr>
        <sz val="11"/>
        <color indexed="8"/>
        <rFont val="Arial Narrow"/>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</si>
  <si>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Narrow"/>
        <family val="2"/>
      </rPr>
      <t>22/01/2018.</t>
    </r>
    <r>
      <rPr>
        <sz val="11"/>
        <color indexed="8"/>
        <rFont val="Arial Narrow"/>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</si>
  <si>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Narrow"/>
        <family val="2"/>
      </rPr>
      <t xml:space="preserve">22/01/2018.  </t>
    </r>
    <r>
      <rPr>
        <sz val="11"/>
        <color indexed="8"/>
        <rFont val="Arial Narrow"/>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</si>
  <si>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Narrow"/>
        <family val="2"/>
      </rPr>
      <t xml:space="preserve">22/01/2018.  </t>
    </r>
    <r>
      <rPr>
        <sz val="11"/>
        <color theme="1"/>
        <rFont val="Arial Narrow"/>
        <family val="2"/>
      </rPr>
      <t>Se diseñó el procedimiento código ACCTI-P-003 "Adjudicación de baldíos a personas naturales", en versión 1 del 04/04/201 y se encuentra publicado en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</si>
  <si>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</si>
  <si>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Bohio", han sido objeto de impulso procesal.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</si>
  <si>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realizaron capacitaciones sobre Retención documental Orfeo, Tablas de retención documental, transferencias documentales, las cuales fueron en Junio y Diciembre de 2017.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</si>
  <si>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</si>
  <si>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22/01/2018.</t>
    </r>
    <r>
      <rPr>
        <sz val="11"/>
        <color indexed="8"/>
        <rFont val="Arial Narrow"/>
        <family val="2"/>
      </rPr>
      <t xml:space="preserve">  Se elaboró Documento técnico de Subsidio Integral Directo de Reforma Agraria en Diciembre de 2017</t>
    </r>
  </si>
  <si>
    <r>
      <rPr>
        <b/>
        <sz val="11"/>
        <color theme="1"/>
        <rFont val="Arial Narrow"/>
        <family val="2"/>
      </rPr>
      <t xml:space="preserve">22/01/2018.  </t>
    </r>
    <r>
      <rPr>
        <sz val="11"/>
        <color theme="1"/>
        <rFont val="Arial Narrow"/>
        <family val="2"/>
      </rPr>
      <t>Se elaboró Documento técnico de Subsidio Integral Directo de Reforma Agraria en Diciembre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</si>
  <si>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La Subdirección de Sistemas de Informacion desarrolló una certificación automática, generada desde el sistema mediante el cual se controla el inventario del FNA.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</si>
  <si>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elaboraron dos Decretos de creación de planta temporal, los cuales fueron el Decreto 1390 de Agosto de 2016 y el Decreto 1836 de Noviembre de 2016.</t>
    </r>
  </si>
  <si>
    <r>
      <rPr>
        <b/>
        <sz val="11"/>
        <color theme="1"/>
        <rFont val="Arial Narrow"/>
        <family val="2"/>
      </rPr>
      <t xml:space="preserve">22/01/2018. </t>
    </r>
    <r>
      <rPr>
        <sz val="11"/>
        <color theme="1"/>
        <rFont val="Arial Narrow"/>
        <family val="2"/>
      </rPr>
      <t xml:space="preserve"> Se elaboraron dos Decretos de creación de planta temporal, los cuales fueron el Decreto 1390 de Agosto de 2016 y el Decreto 1836 de Noviembre de 2016.</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</si>
  <si>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</si>
  <si>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Narrow"/>
        <family val="2"/>
      </rPr>
      <t xml:space="preserve">22/01/2018.  </t>
    </r>
    <r>
      <rPr>
        <sz val="11"/>
        <color theme="1"/>
        <rFont val="Arial Narrow"/>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</si>
  <si>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elaboró el procedimiento código ACCTIP-016 Materialización del subsidio - Adquisición de predio, el cual fue divulgado en la Intranet Institucional.</t>
    </r>
  </si>
  <si>
    <r>
      <rPr>
        <b/>
        <sz val="11"/>
        <color theme="1"/>
        <rFont val="Arial Narrow"/>
        <family val="2"/>
      </rPr>
      <t xml:space="preserve">22/01/2018.  </t>
    </r>
    <r>
      <rPr>
        <sz val="11"/>
        <color theme="1"/>
        <rFont val="Arial Narrow"/>
        <family val="2"/>
      </rPr>
      <t>Se elaboró el procedimiento código ACCTIP-016 Materialización del subsidio - Adquisición de predio, el cual fue divulgado en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</si>
  <si>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</si>
  <si>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indexed="8"/>
        <rFont val="Arial Narrow"/>
        <family val="2"/>
      </rPr>
      <t>22/01/2018.</t>
    </r>
    <r>
      <rPr>
        <sz val="11"/>
        <color indexed="8"/>
        <rFont val="Arial Narrow"/>
        <family val="2"/>
      </rPr>
      <t xml:space="preserve">  Se diseñó el Plan de acción de la Dirección de Acceso a Tierras, al cual se le hizo el respectivo seguimiento de las actividades establecidas en el mismo.</t>
    </r>
  </si>
  <si>
    <r>
      <rPr>
        <b/>
        <sz val="11"/>
        <color theme="1"/>
        <rFont val="Arial Narrow"/>
        <family val="2"/>
      </rPr>
      <t xml:space="preserve">22/01/2018.  </t>
    </r>
    <r>
      <rPr>
        <sz val="11"/>
        <color theme="1"/>
        <rFont val="Arial Narrow"/>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</si>
  <si>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Plan de acción de la Dirección de Acceso a Tierras, al cual se le hizo el respectivo seguimiento de las actividades establecidas en el mismo.</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</si>
  <si>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elaboró el procedimiento código ACCTIP-016 Materialización del subsidio - Adquisición de predio, el cual fue divulgado en la Intranet Institucional.</t>
    </r>
  </si>
  <si>
    <r>
      <rPr>
        <b/>
        <sz val="11"/>
        <color indexed="8"/>
        <rFont val="Arial Narrow"/>
        <family val="2"/>
      </rPr>
      <t>22/01/2018.</t>
    </r>
    <r>
      <rPr>
        <sz val="11"/>
        <color indexed="8"/>
        <rFont val="Arial Narrow"/>
        <family val="2"/>
      </rPr>
      <t xml:space="preserve">  Se cuenta con los correspondientes a la revisión y adjudicación del Subsidio del proyecto S-ARA-007.</t>
    </r>
  </si>
  <si>
    <r>
      <rPr>
        <b/>
        <sz val="11"/>
        <color theme="1"/>
        <rFont val="Arial Narrow"/>
        <family val="2"/>
      </rPr>
      <t xml:space="preserve">22/01/2018.  </t>
    </r>
    <r>
      <rPr>
        <sz val="11"/>
        <color theme="1"/>
        <rFont val="Arial Narrow"/>
        <family val="2"/>
      </rPr>
      <t>Se cuenta con los correspondientes a la revisión y adjudicación del Subsidio del proyecto S-ARA-007.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</si>
  <si>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elaboró el procedimiento código ACCTIP-016 Materialización del subsidio - Adquisición de predio, el cual fue divulgado en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</si>
  <si>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</si>
  <si>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indexed="8"/>
        <rFont val="Arial Narrow"/>
        <family val="2"/>
      </rPr>
      <t>22/01/2018.</t>
    </r>
    <r>
      <rPr>
        <sz val="11"/>
        <color indexed="8"/>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</si>
  <si>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Narrow"/>
        <family val="2"/>
      </rPr>
      <t xml:space="preserve">22/01/2018.  </t>
    </r>
    <r>
      <rPr>
        <sz val="11"/>
        <color theme="1"/>
        <rFont val="Arial Narrow"/>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</si>
  <si>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</si>
  <si>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</si>
  <si>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</si>
  <si>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indexed="8"/>
        <rFont val="Arial Narrow"/>
        <family val="2"/>
      </rPr>
      <t>22/01/2018.</t>
    </r>
    <r>
      <rPr>
        <sz val="11"/>
        <color indexed="8"/>
        <rFont val="Arial Narrow"/>
        <family val="2"/>
      </rPr>
      <t xml:space="preserve">  Se diseñó plan de acción para cada vigencia de la Dirección de Asuntos Étnicos y se efectuó seguimiento periódico a cada una de las actividades definidas.</t>
    </r>
  </si>
  <si>
    <r>
      <rPr>
        <b/>
        <sz val="11"/>
        <color indexed="8"/>
        <rFont val="Arial Narrow"/>
        <family val="2"/>
      </rPr>
      <t>22/01/2018.</t>
    </r>
    <r>
      <rPr>
        <sz val="11"/>
        <color indexed="8"/>
        <rFont val="Arial Narrow"/>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</si>
  <si>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indexed="8"/>
        <rFont val="Arial Narrow"/>
        <family val="2"/>
      </rPr>
      <t>22/01/2018.</t>
    </r>
    <r>
      <rPr>
        <sz val="11"/>
        <color indexed="8"/>
        <rFont val="Arial Narrow"/>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</si>
  <si>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indexed="8"/>
        <rFont val="Arial Narrow"/>
        <family val="2"/>
      </rPr>
      <t xml:space="preserve">22/01/2018. </t>
    </r>
    <r>
      <rPr>
        <sz val="11"/>
        <color indexed="8"/>
        <rFont val="Arial Narrow"/>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</si>
  <si>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Narrow"/>
        <family val="2"/>
      </rPr>
      <t xml:space="preserve">22/01/2018.  </t>
    </r>
    <r>
      <rPr>
        <sz val="11"/>
        <color theme="1"/>
        <rFont val="Arial Narrow"/>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</si>
  <si>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</si>
  <si>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diseñó plan de acción para cada vigencia de la Dirección de Asuntos Étnicos y se efectuó seguimiento periódico a cada una de las actividades definidas.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</si>
  <si>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</si>
  <si>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</si>
  <si>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 xml:space="preserve"> Se realizó capacitación de supervisión contractual, por parte del grupo interno de Gestión contractual, la cual fue realizada el 05 de julio de 2017.</t>
    </r>
  </si>
  <si>
    <r>
      <rPr>
        <b/>
        <sz val="11"/>
        <color indexed="8"/>
        <rFont val="Arial Narrow"/>
        <family val="2"/>
      </rPr>
      <t xml:space="preserve">22/01/2018. </t>
    </r>
    <r>
      <rPr>
        <sz val="11"/>
        <color indexed="8"/>
        <rFont val="Arial Narrow"/>
        <family val="2"/>
      </rPr>
      <t xml:space="preserve"> Se adelantaron mesas de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t>
    </r>
  </si>
  <si>
    <r>
      <rPr>
        <b/>
        <sz val="11"/>
        <color theme="1"/>
        <rFont val="Arial Narrow"/>
        <family val="2"/>
      </rPr>
      <t xml:space="preserve">22/01/2018. </t>
    </r>
    <r>
      <rPr>
        <sz val="11"/>
        <color theme="1"/>
        <rFont val="Arial Narrow"/>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</si>
  <si>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Narrow"/>
        <family val="2"/>
      </rPr>
      <t xml:space="preserve">22/01/2018.  </t>
    </r>
    <r>
      <rPr>
        <sz val="11"/>
        <color theme="1"/>
        <rFont val="Arial Narrow"/>
        <family val="2"/>
      </rPr>
      <t>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</si>
  <si>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Narrow"/>
        <family val="2"/>
      </rPr>
      <t xml:space="preserve">22/01/2018.  </t>
    </r>
    <r>
      <rPr>
        <sz val="11"/>
        <color indexed="8"/>
        <rFont val="Arial Narrow"/>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</si>
  <si>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Narrow"/>
        <family val="2"/>
      </rPr>
      <t xml:space="preserve">22/01/2018.  </t>
    </r>
    <r>
      <rPr>
        <sz val="11"/>
        <color indexed="8"/>
        <rFont val="Arial Narrow"/>
        <family val="2"/>
      </rPr>
      <t>Se realizó capacitación de supervisión contractual, por parte del grupo interno de Gestión contractual, la cual fue realizada el 05 de julio de 2017.</t>
    </r>
  </si>
  <si>
    <r>
      <rPr>
        <b/>
        <sz val="11"/>
        <color theme="1"/>
        <rFont val="Arial Narrow"/>
        <family val="2"/>
      </rPr>
      <t xml:space="preserve">22/01/2018. </t>
    </r>
    <r>
      <rPr>
        <sz val="11"/>
        <color theme="1"/>
        <rFont val="Arial Narrow"/>
        <family val="2"/>
      </rPr>
      <t xml:space="preserve"> Se realizó capacitación de supervisión contractual, por parte del grupo interno de Gestión contractual, la cual fue realizada el 05 de julio de 2017.</t>
    </r>
    <r>
      <rPr>
        <b/>
        <sz val="11"/>
        <color theme="1"/>
        <rFont val="Arial Narrow"/>
        <family val="2"/>
      </rPr>
      <t xml:space="preserve">
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</si>
  <si>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Reporte de la gestión y/o cumplimiento de las acciones de mejora 
Dependencia Responsable de Ejecución
III Trimestre 2021</t>
  </si>
  <si>
    <t>Reporte de la gestión y/o cumplimiento de las acciones de mejora 
Dependencia Responsable de Ejecución
IVTrimestre 2021</t>
  </si>
  <si>
    <t>Actividad ejecutada con corte al III Trimestre del 2021.</t>
  </si>
  <si>
    <t>Actividad ejecutada con corte al III Trimestre de 2021.</t>
  </si>
  <si>
    <r>
      <rPr>
        <b/>
        <sz val="11"/>
        <color theme="1"/>
        <rFont val="Arial Narrow"/>
        <family val="2"/>
      </rPr>
      <t xml:space="preserve">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</si>
  <si>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t>Acta No. 04 de la sesíon del Comité Institucional de Coordinación de Control Interno realizada el 29/11/2021.</t>
  </si>
  <si>
    <r>
      <rPr>
        <b/>
        <sz val="11"/>
        <color theme="1"/>
        <rFont val="Arial Narrow"/>
        <family val="2"/>
      </rPr>
      <t xml:space="preserve">29/11/2021. </t>
    </r>
    <r>
      <rPr>
        <sz val="11"/>
        <color theme="1"/>
        <rFont val="Arial Narrow"/>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</si>
  <si>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</si>
  <si>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</si>
  <si>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</si>
  <si>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</si>
  <si>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</si>
  <si>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</si>
  <si>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</si>
  <si>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terminos para su ejecución.</t>
  </si>
  <si>
    <r>
      <t xml:space="preserve">29/11/2021.  </t>
    </r>
    <r>
      <rPr>
        <sz val="11"/>
        <color theme="1"/>
        <rFont val="Arial Narrow"/>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</si>
  <si>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</si>
  <si>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</si>
  <si>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r>
      <rPr>
        <b/>
        <sz val="11"/>
        <color theme="1"/>
        <rFont val="Arial Narrow"/>
        <family val="2"/>
      </rPr>
      <t xml:space="preserve">29/11/2021.  </t>
    </r>
    <r>
      <rPr>
        <sz val="11"/>
        <color theme="1"/>
        <rFont val="Arial Narrow"/>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</si>
  <si>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</si>
  <si>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29/11/2021.</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</si>
  <si>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</si>
  <si>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</si>
  <si>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</si>
  <si>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</si>
  <si>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</si>
  <si>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</si>
  <si>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</si>
  <si>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</si>
  <si>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</si>
  <si>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</si>
  <si>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</si>
  <si>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debil articulación entre el archivo de la ANT y el SIT para el cargue documental, y la falta de información fisica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</si>
  <si>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</si>
  <si>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</si>
  <si>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Expedientes analizados y actualizados</t>
  </si>
  <si>
    <r>
      <rPr>
        <b/>
        <sz val="11"/>
        <color theme="1"/>
        <rFont val="Arial Narrow"/>
        <family val="2"/>
      </rPr>
      <t>29/11/2021.</t>
    </r>
    <r>
      <rPr>
        <sz val="11"/>
        <color theme="1"/>
        <rFont val="Arial Narrow"/>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</si>
  <si>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</si>
  <si>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</si>
  <si>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</si>
  <si>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</si>
  <si>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</si>
  <si>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</si>
  <si>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</si>
  <si>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</si>
  <si>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r>
      <rPr>
        <b/>
        <sz val="11"/>
        <color theme="1"/>
        <rFont val="Arial Narrow"/>
        <family val="2"/>
      </rPr>
      <t xml:space="preserve">29/11/2021. </t>
    </r>
    <r>
      <rPr>
        <sz val="11"/>
        <color theme="1"/>
        <rFont val="Arial Narrow"/>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</si>
  <si>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</si>
  <si>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</si>
  <si>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</si>
  <si>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</si>
  <si>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</si>
  <si>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</si>
  <si>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Narrow"/>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Narrow"/>
        <family val="2"/>
      </rPr>
      <t xml:space="preserve">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</si>
  <si>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Narrow"/>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Narrow"/>
        <family val="2"/>
      </rPr>
      <t xml:space="preserve">  (...)</t>
    </r>
  </si>
  <si>
    <r>
      <t>La Contraloría General de la República en el marco de la Auditoría de cumplimiento articulada al proyecto de ordenamiento social de la propiedad rural  vigencia 2019 a junio de 2020, concluyó lo siguiente:
(...)</t>
    </r>
    <r>
      <rPr>
        <i/>
        <sz val="11"/>
        <color theme="1"/>
        <rFont val="Arial Narrow"/>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Narrow"/>
        <family val="2"/>
      </rPr>
      <t xml:space="preserve"> (...)</t>
    </r>
  </si>
  <si>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</si>
  <si>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</si>
  <si>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</si>
  <si>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</si>
  <si>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</si>
  <si>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</si>
  <si>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</si>
  <si>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</si>
  <si>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</si>
  <si>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Se realizó la propuesta de proyección de la Resolución de delagación de competencias en la Dirección de Acceso a Tierras para la suscripción de escrituras públicas de compra de predios provenientes de Subsidio de Tierras y revocados.
Una vez se encuente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</si>
  <si>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30/12/2021. Se realizó la propuesta de proyección de la Resolución de delagación de competencias en la Dirección de Acceso a Tierras para la suscripción de escrituras públicas de compra de predios provenientes de Subsidio de Tierras y revocados.
Una vez se encuente en firme la Resolución de delegación, se procederá a realizar las actividades requeridas para suscribir las escrituras públicas de compra de los predios y cambiar su  titularidad a nnombre de la ANT y así proceder a su incorporación en el inventario de bienes del Fondo de Tierras.</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</si>
  <si>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</si>
  <si>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</si>
  <si>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</si>
  <si>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 xml:space="preserve">La forma GEFIN-F-019  INFORME DE EJECUCIÓN FINANCIERA DE CONVENIOS Y/O CONTRATOS INTERADMINISTRATIVOS, DE ASOCIACIÓN Y DE COOPERACIÓN PARA AMORTIZACÓN CONTABLE, ha sido implementada para 8 convenios desarrollados en la vigencia 2021. Se aporta como eviencia para los convenios: 1254 COFESCO, 1056 COFESCO, 1097 CORPROGRESO, 1303 Naciones Unidas, 1552 OEI, 1261 SUEJE, 784 UNODC y 1498 Universidad de Pamplona. </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</si>
  <si>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</si>
  <si>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</si>
  <si>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</si>
  <si>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 xml:space="preserve">"De acuerdo a las mesas de trabajo reportadas en el  trimestre anteriores entre las subdirecciones responsables de la actividad ( SATZF y SATDD) se de inicio a la actualizaciòn de estado de los epedientes manejados en el grupo de revocatoria en la forma ACCTI-F-097 Matriz General Revocatoria Directa, con el fin determinar el punto de partida para el plan de descongestiòn .
"
</t>
  </si>
  <si>
    <t>En comité del 29/11/2021 se presentó al Comité Coordinador de Control Interno, propuesa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</si>
  <si>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En comité del 29/11/2021 se presentó al Comité Coordinador de Control Interno, propuesa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contratuales y el calendario de programación para la vigencia 2022 es que se propone el ajuste en la fecha de finalización para el 1 de julio de 2022.
Esta propuesta ha sido aprobada en el Comité citado, quedando ajustada la fecha de cumplimiento.</t>
  </si>
  <si>
    <t xml:space="preserve">Se  presenta acta  No. 2  de fecha noviembre 15 de 2021  -  segimiento al estado de las solicitudes de revocatorias ( se anexa acta y matriz de seguimiento).
</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</si>
  <si>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</si>
  <si>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 xml:space="preserve">Se reportan 3 actas de comisión, con un cumplimiento del 100%, 
 Acta Comisión a IGAC Manizales 14 de septiembre 2021.
Acta ORIP Pensilvania 13 al 16 de septiembre 2021.
Acta IGAC Tunja 23 y 24 de septiembre 2021.                                                        
Por lo tanto, se da por cumplida la acitividad dentro de los términos establecidos.                                                                    </t>
  </si>
  <si>
    <r>
      <t>Se adelantaron los oficios de comunicación y aviso de la Resolución No. 8667 del 25 de junio de 2021 “</t>
    </r>
    <r>
      <rPr>
        <i/>
        <sz val="11"/>
        <rFont val="Arial Narrow"/>
        <family val="2"/>
      </rPr>
      <t>Por la cual se decide NO INICIAR LA SEGUNDA PARTE DE LA FASE ADMINISTRATIVA del Procedimiento Único del que trata el Decreto Ley 902 de 2017</t>
    </r>
    <r>
      <rPr>
        <sz val="11"/>
        <rFont val="Arial Narrow"/>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desfina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Narrow"/>
        <family val="2"/>
      </rPr>
      <t>“Por la cual se decide NO INICIAR LA SEGUNDA PARTE DE LA FASE ADMINISTRATIVA del Procedimiento Único del que trata el Decreto Ley 902 de 2017"</t>
    </r>
    <r>
      <rPr>
        <sz val="11"/>
        <rFont val="Arial Narrow"/>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asi como demás comunicaciones y notificaciones al ministerio público y al juzgado. No obstante, a la fecha no se tiene constancia de la publicación en la alcadía, sin la cual no es posible adelantar el archivo y oficio remisorio del respectivo predio.  Por lo tanto, se da por cumplida la actividad dentro de los términos establecidos.</t>
    </r>
  </si>
  <si>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</si>
  <si>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acitividad dentro de los términos establecidos.</t>
  </si>
  <si>
    <t>Se reporta base de expedientes intervenidos con diccionario de datos y con la proyección de gestión por adelantar. Por lo tanto, se da por cumplida la acitividad dentro de los términos establecidos.</t>
  </si>
  <si>
    <t>La actividad se cumplió en el tercer trimestre del 2021. Se anexa Matriz de expedientes revisados de deslinde con decisión final ejecutoriada.  Por lo tanto, se da por cumplida la acitividad dentro de los términos establecidos.</t>
  </si>
  <si>
    <t>Frente a los siguientes expedientes se tiene: 
- Cienaga El Uvero se solicito la inscripción de la decisión final ante la ORIP con No.20213201420501 y 20213201671381 y al personero con No.20213201283521 de 2021, esta pendiente el registro para proceder con el auto de archivo y el memorando de traslado. 
- Humedal Gota de Leche o Roman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(Cienaga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terminacion el 30/06/2022</t>
  </si>
  <si>
    <t>Se anexa matriz de casos con decision final, con un cummplimiento al 100%. Por lo tanto, se da por cumplida la actividad dentro de los términos establecidos.</t>
  </si>
  <si>
    <t>Se anexan actas de las capacitaiones realizadas:
Capacitación del 25 de febrero de 2021.
Capacitación del 26 de octubre de 2021.
Por lo tanto, se da por cumplida la actividad dentro de los términos establecidos.</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</si>
  <si>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</si>
  <si>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</si>
  <si>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resuelve recurso mediante Resolución 22459 de 26 de noviembre de 2021.
Se anexan oficios de notificación y comuicación del acto administrativo. El acto aún no se encuentra ejecutoriado hasta tanto se surta con este trámite procesal.
Por lo tanto, se da por cumplida la actividad dentro de los términos establecidos.</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</si>
  <si>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</si>
  <si>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expidió la Resolución No.22514 del 26 denoviembre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</si>
  <si>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</si>
  <si>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</si>
  <si>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</si>
  <si>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</si>
  <si>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</si>
  <si>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Se anexa Acto Aministrativo.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</si>
  <si>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expedicion del auto
LOTE 1 MANZANA 3
LOTE 11 MANZANA 10
LOTE 3 MANZANA 4A
LOTE 10 MANZANA R2
LOTE 13 MANZANA R2 .
La actividad se encuentra dentro de los términos, y tiene fecha de cumplimiento 31/03/2022.</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</si>
  <si>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Paraiso: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</si>
  <si>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</si>
  <si>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</si>
  <si>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Actividad con seguimiento semestral, razón por la cual, para el presentre trimestre (octubre -28 de diciembre) no aplica su reporte - Acción se encuentra dentro de los términos y tiene fecha de cumplimiento el 31/01/2022</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</si>
  <si>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</si>
  <si>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</si>
  <si>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</si>
  <si>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</si>
  <si>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</si>
  <si>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</si>
  <si>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</si>
  <si>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</si>
  <si>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Se procedió a solicitar la elimación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</si>
  <si>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caracterizaciòn del proceso, los requisitos legales, los documentos asociados, requisitos de oportunidad, grupos de interés, tratamiendo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actualizaó los documentos en la intranet de la Entidad.
Se adjuta la solicitud y los correos donde se aprueba la actualización.
Por lo anterior, se da cumplimiento a la actividad en los términos establecidos.</t>
  </si>
  <si>
    <t>La actividad se encuentra dentro de los términos para su cumplimiento, teniendo en cuenta que la fecha de terminación es el 30 de junio del 2022</t>
  </si>
  <si>
    <t>En el mes de diciembre se presentó solicitud de actualización de ficha por los siguentes conceptos: 1. Actualización de metas acorde con los procesos contractules surtidos en el 2021. 2. Actualización de ficha acorde con presupuesto 2022. 3. Actualización de metas y presupuesto 2023, 2024 y 2025 acorde con las dinamicas 2021 y 2022, dentro de la plataforma SUIFP aprobado por la Oficina de Planeación de la ANT. Esta actualización del proyecto de nversión debe ser aprobada por el Ministerio de Agricultura y el DNP de acuerdo al proceso establecido.</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</si>
  <si>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</si>
  <si>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</si>
  <si>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</si>
  <si>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</si>
  <si>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</si>
  <si>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Narrow"/>
        <family val="2"/>
      </rPr>
      <t>ADQBS-I-001 Manual de Contratación y ADQBS:</t>
    </r>
    <r>
      <rPr>
        <sz val="11"/>
        <color theme="1"/>
        <rFont val="Arial Narrow"/>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</si>
  <si>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t xml:space="preserve">Se remite base de datos del seguimiento realizado a los procesos sancionatorios de los contratos de arrendamiento de Islas del Rosario y San Bernardo, durante la vigencia 2021. </t>
  </si>
  <si>
    <t xml:space="preserve">Desde la Secretaría General se adelanta la elaboración de documentos que permitan ver las etapas para la declararoria de incumplimiento de los contratos de arrendamiento que celebre la ANT respecto a Islas del Rosario y San Bernardo. Se adjunta como evidencia dos documentos borrador, los cuales serán objeto de revisión por parte de las dependencias participantes. </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</si>
  <si>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fisicos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</si>
  <si>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</si>
  <si>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Se realiza la actualización del procedimiento ADMBS-P-001 PROCEDIMIENTO NUMERACION NOTIFICACION COMUNICACION Y PUBLICACION DE RESOLUCIONES Y AUTOS V2, en donde se actualiza la numeración automatica de los actos administrativos a través del Sistema de Gestión Documental ORFEO.</t>
  </si>
  <si>
    <t xml:space="preserve">Se realiza la actualización del procedimiento ADMBS-P-001 PROCEDIMIENTO NUMERACION NOTIFICACION COMUNICACION Y PUBLICACION DE RESOLUCIONES Y AUTOS V2, en donde se actualiza la numeración automatica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</si>
  <si>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La Subdirección Administrativa y Financiera realizará la solicitud de modificación de la acción de mejora a la Oficina de Control Interno.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</si>
  <si>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pantallazos,Tienda Virtual del Estado Colombiano, en la cual se ilustra de manera secuencial el procedimiento de una Orden de Compra.</t>
  </si>
  <si>
    <t>Se remite el seguimiento a la publicación de los documentos para dar cumplimiento de Transparencia. Se remite el formato COGGI-F-010 MATRIZ DE CUMPLIMIENTO DE TRANSPARENCIA ANT.</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</si>
  <si>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programacion de las reuniones de seguimiento.</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</si>
  <si>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</si>
  <si>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</si>
  <si>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</si>
  <si>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</si>
  <si>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</si>
  <si>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</si>
  <si>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</si>
  <si>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</si>
  <si>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</si>
  <si>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</si>
  <si>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</si>
  <si>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</si>
  <si>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</si>
  <si>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</si>
  <si>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</si>
  <si>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</si>
  <si>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</si>
  <si>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</si>
  <si>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</si>
  <si>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</si>
  <si>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Durante el segundo semestre de 2021 y en el marco de la revisión y ajuste del Mapa de Pocesos de la entidfad, se finalizó la revisión  y ajuste de la Caracterización del proceso Estratégico COGGI COMUNICACIÓN Y GESTIÓN CON GRUPIS DE INTERES.
Las propuestas de caracterizaciones de Macroprocesos se someteran a aprobación de la Dirtección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</si>
  <si>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esten alineados a lo establecido en el PNFMPR.</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</si>
  <si>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</si>
  <si>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En el mes de abril de la presnete vigencia, se realizó capacitación sobre los aspectos generales del proceso presupuestal y cadena presupuestas a todos los servidores involucrados en el tema de jecución de proyectos; así mismo, en el mes de agosto se realizó capacitación en el tema de formulación de proyectos con enfasis en los principios presupuestales dirigidos a todos los servidores en espacil a los encargados de ejecución de los proyectos.</t>
  </si>
  <si>
    <t xml:space="preserve">Se ha vebido haciendo seguimiento a la ejecución presupuestal,mediante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</si>
  <si>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acompañamieno permanente a las áreas misionales y transversales en la actualización de proyectos de inversión, dando como resultado que al cierre de la vigencia todos los proyectos cuentan con el concepto REGISTRADO/ ACTUALIZADO, como se aprecia en el pantallazo de evidencia.</t>
  </si>
  <si>
    <t>De acuerdo a los compromisos se realizo capacitaciones a los lideres de la UGT y atencion al ciudadano  se realizaron las siguientes capacitaciones:   
A) El 19 de Junio, se realizò una sesión virtual llamada: “Final de Reinducción a Servicio al Ciudadano” .   
B) 17 de Julio, se llevò a cabo un fortalecimeinto virtual donde se buscò Fortalecer las capacidades y conocimientos del personal de Servicio al Ciudadano de la ANT sobre las diversidades sexuales y de género. 
C) 28 de Octubre, se realizò una Capacitación a funcionarios y contratistas sobre los enfoques diferenciales, la mujer rural y étnica. ( Primer Bloque) 
D) 09 de Diciembre, se realizò un Fortalecimiento interno dirigido a funcionarios y contratistas dentro del marco de la Unidad Coordinadora de Género. ( Segundo Bloque)</t>
  </si>
  <si>
    <t xml:space="preserve">Las evidencias entregadas no dan cuenta de lo acordado en las mesas de trabajo.  </t>
  </si>
  <si>
    <r>
      <rPr>
        <b/>
        <sz val="11"/>
        <color theme="1"/>
        <rFont val="Arial Narrow"/>
        <family val="2"/>
      </rPr>
      <t xml:space="preserve">11/01/2022. </t>
    </r>
    <r>
      <rPr>
        <sz val="11"/>
        <color theme="1"/>
        <rFont val="Arial Narrow"/>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</si>
  <si>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11/01/2022.  </t>
    </r>
    <r>
      <rPr>
        <sz val="11"/>
        <color theme="1"/>
        <rFont val="Arial Narrow"/>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</si>
  <si>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11/01/2022.  </t>
    </r>
    <r>
      <rPr>
        <sz val="11"/>
        <color theme="1"/>
        <rFont val="Arial Narrow"/>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</si>
  <si>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 xml:space="preserve">11/01/2021.  </t>
    </r>
    <r>
      <rPr>
        <sz val="11"/>
        <color theme="1"/>
        <rFont val="Arial Narrow"/>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</si>
  <si>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</si>
  <si>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</si>
  <si>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Narrow"/>
        <family val="2"/>
      </rPr>
      <t xml:space="preserve">
</t>
    </r>
    <r>
      <rPr>
        <sz val="11"/>
        <color theme="1"/>
        <rFont val="Arial Narrow"/>
        <family val="2"/>
      </rPr>
      <t>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</si>
  <si>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Realizar jornadas de capacitaciones a los servidores públicos que intervienen en la</t>
    </r>
    <r>
      <rPr>
        <sz val="11"/>
        <color rgb="FFFF0000"/>
        <rFont val="Arial Narrow"/>
        <family val="2"/>
      </rPr>
      <t xml:space="preserve"> formulación y ejecución de los proyectos de inversión</t>
    </r>
    <r>
      <rPr>
        <sz val="11"/>
        <rFont val="Arial Narrow"/>
        <family val="2"/>
      </rPr>
      <t>,  para robustecer los conocimientos</t>
    </r>
    <r>
      <rPr>
        <sz val="11"/>
        <color rgb="FFFF0000"/>
        <rFont val="Arial Narrow"/>
        <family val="2"/>
      </rPr>
      <t xml:space="preserve"> relacionados con los principios presupuestales.</t>
    </r>
  </si>
  <si>
    <r>
      <t>11/01/2022. L</t>
    </r>
    <r>
      <rPr>
        <sz val="11"/>
        <color theme="1"/>
        <rFont val="Arial Narrow"/>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</si>
  <si>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Narrow"/>
        <family val="2"/>
      </rPr>
      <t xml:space="preserve">11/01/2021.  </t>
    </r>
    <r>
      <rPr>
        <sz val="11"/>
        <color theme="1"/>
        <rFont val="Arial Narrow"/>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Narrow"/>
        <family val="2"/>
      </rPr>
      <t xml:space="preserve">
29/11/2021. </t>
    </r>
    <r>
      <rPr>
        <sz val="11"/>
        <color theme="1"/>
        <rFont val="Arial Narrow"/>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</si>
  <si>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11/01/2022</t>
    </r>
    <r>
      <rPr>
        <sz val="11"/>
        <color theme="1"/>
        <rFont val="Arial Narrow"/>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Narrow"/>
        <family val="2"/>
      </rPr>
      <t>Acta No. 1 del 12/03/2021</t>
    </r>
    <r>
      <rPr>
        <sz val="11"/>
        <color theme="1"/>
        <rFont val="Arial Narrow"/>
        <family val="2"/>
      </rPr>
      <t xml:space="preserve">, seguimiento virtual con corte al 31/01/2021, con listado de asistencia electrónico disponible.
</t>
    </r>
    <r>
      <rPr>
        <b/>
        <sz val="11"/>
        <color theme="1"/>
        <rFont val="Arial Narrow"/>
        <family val="2"/>
      </rPr>
      <t>Acta No. 2 del 12/03/2021</t>
    </r>
    <r>
      <rPr>
        <sz val="11"/>
        <color theme="1"/>
        <rFont val="Arial Narrow"/>
        <family val="2"/>
      </rPr>
      <t xml:space="preserve">, seguimiento virtual con corte al 31/01/2021, con listado de asistencia electrónico disponible.
</t>
    </r>
    <r>
      <rPr>
        <b/>
        <sz val="11"/>
        <color theme="1"/>
        <rFont val="Arial Narrow"/>
        <family val="2"/>
      </rPr>
      <t>Acta No. 3 del 12/04/2021</t>
    </r>
    <r>
      <rPr>
        <sz val="11"/>
        <color theme="1"/>
        <rFont val="Arial Narrow"/>
        <family val="2"/>
      </rPr>
      <t xml:space="preserve">, seguimiento virtual con corte al 31/03/2021 donde se enuncia temas en especifico del Fondo,, con listado de asistencia electrónico disponible. 
</t>
    </r>
    <r>
      <rPr>
        <b/>
        <sz val="11"/>
        <color theme="1"/>
        <rFont val="Arial Narrow"/>
        <family val="2"/>
      </rPr>
      <t>Acta No. 4 del 10/05/2021</t>
    </r>
    <r>
      <rPr>
        <sz val="11"/>
        <color theme="1"/>
        <rFont val="Arial Narrow"/>
        <family val="2"/>
      </rPr>
      <t xml:space="preserve">, seguimiento virtual con corte al 30/04/2021 donde se enuncia temas en especifico del Fondo, con listado de asistencia electrónico disponible.
</t>
    </r>
    <r>
      <rPr>
        <b/>
        <sz val="11"/>
        <color theme="1"/>
        <rFont val="Arial Narrow"/>
        <family val="2"/>
      </rPr>
      <t>Acta No. 5 del 11/06/2021</t>
    </r>
    <r>
      <rPr>
        <sz val="11"/>
        <color theme="1"/>
        <rFont val="Arial Narrow"/>
        <family val="2"/>
      </rPr>
      <t xml:space="preserve">, seguimiento virtual con corte al 31/05/2021 donde se enuncia temas en especifico del Fondo, con listado de asistencia electrónico disponible.
</t>
    </r>
    <r>
      <rPr>
        <b/>
        <sz val="11"/>
        <color theme="1"/>
        <rFont val="Arial Narrow"/>
        <family val="2"/>
      </rPr>
      <t>Acta No. 6 del 12/07/2021</t>
    </r>
    <r>
      <rPr>
        <sz val="11"/>
        <color theme="1"/>
        <rFont val="Arial Narrow"/>
        <family val="2"/>
      </rPr>
      <t xml:space="preserve">, seguimiento virtual con corte al 30/06/2021 donde se enuncia temas en especifico del Fondo, con listado de asistencia electrónico disponible.
</t>
    </r>
    <r>
      <rPr>
        <b/>
        <sz val="11"/>
        <color theme="1"/>
        <rFont val="Arial Narrow"/>
        <family val="2"/>
      </rPr>
      <t>Acta No. 7 del 10/08/2021</t>
    </r>
    <r>
      <rPr>
        <sz val="11"/>
        <color theme="1"/>
        <rFont val="Arial Narrow"/>
        <family val="2"/>
      </rPr>
      <t xml:space="preserve">, seguimiento virtual con corte al 31/07/2021 donde se enuncia temas en especifico del Fondo, con listado de asistencia electrónico disponible.
</t>
    </r>
    <r>
      <rPr>
        <b/>
        <sz val="11"/>
        <color theme="1"/>
        <rFont val="Arial Narrow"/>
        <family val="2"/>
      </rPr>
      <t>Acta No. 8 del 10/09/2021</t>
    </r>
    <r>
      <rPr>
        <sz val="11"/>
        <color theme="1"/>
        <rFont val="Arial Narrow"/>
        <family val="2"/>
      </rPr>
      <t xml:space="preserve">, seguimiento virtual con corte al 31/08/2021 donde se enuncia temas en especifico del Fondo, con listado de asistencia electrónico disponible.
</t>
    </r>
    <r>
      <rPr>
        <b/>
        <sz val="11"/>
        <color theme="1"/>
        <rFont val="Arial Narrow"/>
        <family val="2"/>
      </rPr>
      <t>Acta No. 9 del 11/10/2021</t>
    </r>
    <r>
      <rPr>
        <sz val="11"/>
        <color theme="1"/>
        <rFont val="Arial Narrow"/>
        <family val="2"/>
      </rPr>
      <t xml:space="preserve">, seguimiento virtual con corte al 31/09/2021 donde se enuncia temas en especifico del Fondo, con listado de asistencia electrónico disponible.
</t>
    </r>
    <r>
      <rPr>
        <b/>
        <sz val="11"/>
        <color theme="1"/>
        <rFont val="Arial Narrow"/>
        <family val="2"/>
      </rPr>
      <t>Acta No. 10 del 12/11/2021</t>
    </r>
    <r>
      <rPr>
        <sz val="11"/>
        <color theme="1"/>
        <rFont val="Arial Narrow"/>
        <family val="2"/>
      </rPr>
      <t xml:space="preserve">, seguimiento virtual con corte al 31/10/2021, con listado de asistencia electrónico disponible.
</t>
    </r>
    <r>
      <rPr>
        <b/>
        <sz val="11"/>
        <color theme="1"/>
        <rFont val="Arial Narrow"/>
        <family val="2"/>
      </rPr>
      <t>Acta No. 11 del 13/12/2021</t>
    </r>
    <r>
      <rPr>
        <sz val="11"/>
        <color theme="1"/>
        <rFont val="Arial Narrow"/>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</si>
  <si>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Narrow"/>
        <family val="2"/>
      </rPr>
      <t>11/01/2022.</t>
    </r>
    <r>
      <rPr>
        <sz val="11"/>
        <color theme="1"/>
        <rFont val="Arial Narrow"/>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Narrow"/>
        <family val="2"/>
      </rPr>
      <t>Acta No. 1 del 12/03/2021</t>
    </r>
    <r>
      <rPr>
        <sz val="11"/>
        <color theme="1"/>
        <rFont val="Arial Narrow"/>
        <family val="2"/>
      </rPr>
      <t xml:space="preserve">, seguimiento virtual con corte al 31/01/2021, con listado de asistencia electrónico disponible.
</t>
    </r>
    <r>
      <rPr>
        <b/>
        <sz val="11"/>
        <color theme="1"/>
        <rFont val="Arial Narrow"/>
        <family val="2"/>
      </rPr>
      <t>Acta No. 2 del 12/03/2021</t>
    </r>
    <r>
      <rPr>
        <sz val="11"/>
        <color theme="1"/>
        <rFont val="Arial Narrow"/>
        <family val="2"/>
      </rPr>
      <t xml:space="preserve">, seguimiento virtual con corte al 31/01/2021, con listado de asistencia electrónico disponible.
</t>
    </r>
    <r>
      <rPr>
        <b/>
        <sz val="11"/>
        <color theme="1"/>
        <rFont val="Arial Narrow"/>
        <family val="2"/>
      </rPr>
      <t>Acta No. 3 del 12/04/2021</t>
    </r>
    <r>
      <rPr>
        <sz val="11"/>
        <color theme="1"/>
        <rFont val="Arial Narrow"/>
        <family val="2"/>
      </rPr>
      <t xml:space="preserve">, seguimiento virtual con corte al 31/03/2021 donde se enuncia temas en especifico del Fondo,, con listado de asistencia electrónico disponible. 
</t>
    </r>
    <r>
      <rPr>
        <b/>
        <sz val="11"/>
        <color theme="1"/>
        <rFont val="Arial Narrow"/>
        <family val="2"/>
      </rPr>
      <t>Acta No. 4 del 10/05/2021</t>
    </r>
    <r>
      <rPr>
        <sz val="11"/>
        <color theme="1"/>
        <rFont val="Arial Narrow"/>
        <family val="2"/>
      </rPr>
      <t xml:space="preserve">, seguimiento virtual con corte al 30/04/2021 donde se enuncia temas en especifico del Fondo, con listado de asistencia electrónico disponible.
</t>
    </r>
    <r>
      <rPr>
        <b/>
        <sz val="11"/>
        <color theme="1"/>
        <rFont val="Arial Narrow"/>
        <family val="2"/>
      </rPr>
      <t>Acta No. 5 del 11/06/2021</t>
    </r>
    <r>
      <rPr>
        <sz val="11"/>
        <color theme="1"/>
        <rFont val="Arial Narrow"/>
        <family val="2"/>
      </rPr>
      <t xml:space="preserve">, seguimiento virtual con corte al 31/05/2021 donde se enuncia temas en especifico del Fondo, con listado de asistencia electrónico disponible.
</t>
    </r>
    <r>
      <rPr>
        <b/>
        <sz val="11"/>
        <color theme="1"/>
        <rFont val="Arial Narrow"/>
        <family val="2"/>
      </rPr>
      <t>Acta No. 6 del 12/07/2021</t>
    </r>
    <r>
      <rPr>
        <sz val="11"/>
        <color theme="1"/>
        <rFont val="Arial Narrow"/>
        <family val="2"/>
      </rPr>
      <t xml:space="preserve">, seguimiento virtual con corte al 30/06/2021 donde se enuncia temas en especifico del Fondo, con listado de asistencia electrónico disponible.
</t>
    </r>
    <r>
      <rPr>
        <b/>
        <sz val="11"/>
        <color theme="1"/>
        <rFont val="Arial Narrow"/>
        <family val="2"/>
      </rPr>
      <t>Acta No. 7 del 10/08/2021</t>
    </r>
    <r>
      <rPr>
        <sz val="11"/>
        <color theme="1"/>
        <rFont val="Arial Narrow"/>
        <family val="2"/>
      </rPr>
      <t xml:space="preserve">, seguimiento virtual con corte al 31/07/2021 donde se enuncia temas en especifico del Fondo, con listado de asistencia electrónico disponible.
</t>
    </r>
    <r>
      <rPr>
        <b/>
        <sz val="11"/>
        <color theme="1"/>
        <rFont val="Arial Narrow"/>
        <family val="2"/>
      </rPr>
      <t>Acta No. 8 del 10/09/2021</t>
    </r>
    <r>
      <rPr>
        <sz val="11"/>
        <color theme="1"/>
        <rFont val="Arial Narrow"/>
        <family val="2"/>
      </rPr>
      <t xml:space="preserve">, seguimiento virtual con corte al 31/08/2021 donde se enuncia temas en especifico del Fondo, con listado de asistencia electrónico disponible.
</t>
    </r>
    <r>
      <rPr>
        <b/>
        <sz val="11"/>
        <color theme="1"/>
        <rFont val="Arial Narrow"/>
        <family val="2"/>
      </rPr>
      <t>Acta No. 9 del 11/10/2021</t>
    </r>
    <r>
      <rPr>
        <sz val="11"/>
        <color theme="1"/>
        <rFont val="Arial Narrow"/>
        <family val="2"/>
      </rPr>
      <t xml:space="preserve">, seguimiento virtual con corte al 31/09/2021 donde se enuncia temas en especifico del Fondo, con listado de asistencia electrónico disponible.
</t>
    </r>
    <r>
      <rPr>
        <b/>
        <sz val="11"/>
        <color theme="1"/>
        <rFont val="Arial Narrow"/>
        <family val="2"/>
      </rPr>
      <t>Acta No. 10 del 12/11/2021</t>
    </r>
    <r>
      <rPr>
        <sz val="11"/>
        <color theme="1"/>
        <rFont val="Arial Narrow"/>
        <family val="2"/>
      </rPr>
      <t xml:space="preserve">, seguimiento virtual con corte al 31/10/2021, con listado de asistencia electrónico disponible.
</t>
    </r>
    <r>
      <rPr>
        <b/>
        <sz val="11"/>
        <color theme="1"/>
        <rFont val="Arial Narrow"/>
        <family val="2"/>
      </rPr>
      <t>Acta No. 11 del 13/12/2021</t>
    </r>
    <r>
      <rPr>
        <sz val="11"/>
        <color theme="1"/>
        <rFont val="Arial Narrow"/>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</si>
  <si>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rPr>
        <b/>
        <sz val="11"/>
        <color theme="1"/>
        <rFont val="Arial Narrow"/>
        <family val="2"/>
      </rPr>
      <t xml:space="preserve">13/10/2021. </t>
    </r>
    <r>
      <rPr>
        <sz val="11"/>
        <color theme="1"/>
        <rFont val="Arial Narrow"/>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</si>
  <si>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Narrow"/>
        <family val="2"/>
      </rPr>
      <t xml:space="preserve">12/01/2022.  </t>
    </r>
    <r>
      <rPr>
        <sz val="11"/>
        <color theme="1"/>
        <rFont val="Arial Narrow"/>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</si>
  <si>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Narrow"/>
        <family val="2"/>
      </rPr>
      <t>12/01/2022.</t>
    </r>
    <r>
      <rPr>
        <sz val="11"/>
        <color theme="1"/>
        <rFont val="Arial Narrow"/>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</si>
  <si>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color theme="1"/>
        <rFont val="Arial Narrow"/>
        <family val="2"/>
      </rPr>
      <t xml:space="preserve">12/01/2022. </t>
    </r>
    <r>
      <rPr>
        <sz val="11"/>
        <color theme="1"/>
        <rFont val="Arial Narrow"/>
        <family val="2"/>
      </rPr>
      <t>En atención a los avances de gestión y evidencias allegadas, la acción presentó cumplimiento toda vez que, se observaron 13 reportes mensuales en el SPI.</t>
    </r>
  </si>
  <si>
    <r>
      <rPr>
        <b/>
        <sz val="11"/>
        <color theme="1"/>
        <rFont val="Arial Narrow"/>
        <family val="2"/>
      </rPr>
      <t xml:space="preserve">12/01/2022.  </t>
    </r>
    <r>
      <rPr>
        <sz val="11"/>
        <color theme="1"/>
        <rFont val="Arial Narrow"/>
        <family val="2"/>
      </rPr>
      <t>En atención a los avances de gestión y evidencias allegadas, la acción de mejora presentó cumplimiento, toda vez que, se allegaron los 6 Informes de avance del contrato ANT-CPS-1799-2021 del 16/09/2021.</t>
    </r>
  </si>
  <si>
    <r>
      <rPr>
        <b/>
        <sz val="11"/>
        <color theme="1"/>
        <rFont val="Arial Narrow"/>
        <family val="2"/>
      </rPr>
      <t xml:space="preserve">12/01/2022. </t>
    </r>
    <r>
      <rPr>
        <sz val="11"/>
        <color theme="1"/>
        <rFont val="Arial Narrow"/>
        <family val="2"/>
      </rPr>
      <t xml:space="preserve"> En atención a los avances de gestión y evidencias allegadas, la acción de mejora presentó cumplimiento, toda vez que, se observaron las 2 actualizaciones semestrales del proyecto de inversión aplicadas en el SUIFP.</t>
    </r>
  </si>
  <si>
    <t xml:space="preserve">Acción de mejora originada a partir de la inefectividad de las acciones AME-257, AME-258, AME-260, establecida por la CGR en el marco de la Auditoría Financiera vigencia fiscal 2019. </t>
  </si>
  <si>
    <r>
      <rPr>
        <b/>
        <sz val="11"/>
        <color theme="1"/>
        <rFont val="Arial Narrow"/>
        <family val="2"/>
      </rPr>
      <t xml:space="preserve">07/07/2021.  </t>
    </r>
    <r>
      <rPr>
        <sz val="11"/>
        <color theme="1"/>
        <rFont val="Arial Narrow"/>
        <family val="2"/>
      </rPr>
      <t>La Subdirección Administrativa y Financiera allegó los siguientes conciliaciones pertenecientes a la cuenta 572080 :</t>
    </r>
    <r>
      <rPr>
        <b/>
        <sz val="11"/>
        <color theme="1"/>
        <rFont val="Arial Narrow"/>
        <family val="2"/>
      </rPr>
      <t xml:space="preserve">
Conciliación corte 31/01/2021, </t>
    </r>
    <r>
      <rPr>
        <sz val="11"/>
        <color theme="1"/>
        <rFont val="Arial Narrow"/>
        <family val="2"/>
      </rPr>
      <t xml:space="preserve">observándose la no existencia de diferencia con la unidad de Tesoro Nacional.
</t>
    </r>
    <r>
      <rPr>
        <b/>
        <sz val="11"/>
        <color theme="1"/>
        <rFont val="Arial Narrow"/>
        <family val="2"/>
      </rPr>
      <t>Conciliación corte 28/02/2021</t>
    </r>
    <r>
      <rPr>
        <sz val="11"/>
        <color theme="1"/>
        <rFont val="Arial Narrow"/>
        <family val="2"/>
      </rPr>
      <t xml:space="preserve">, observándose una diferencia con la unidad de Tesoro Nacional por valor de $3.528.210.
</t>
    </r>
    <r>
      <rPr>
        <b/>
        <sz val="11"/>
        <color theme="1"/>
        <rFont val="Arial Narrow"/>
        <family val="2"/>
      </rPr>
      <t>Conciliación corte 31/03/2021</t>
    </r>
    <r>
      <rPr>
        <sz val="11"/>
        <color theme="1"/>
        <rFont val="Arial Narrow"/>
        <family val="2"/>
      </rPr>
      <t xml:space="preserve">, observándose una diferencia con la unidad de Tesoro Nacional por valor de $17.
</t>
    </r>
    <r>
      <rPr>
        <b/>
        <sz val="11"/>
        <color theme="1"/>
        <rFont val="Arial Narrow"/>
        <family val="2"/>
      </rPr>
      <t>Conciliación corte 30/04/2021</t>
    </r>
    <r>
      <rPr>
        <sz val="11"/>
        <color theme="1"/>
        <rFont val="Arial Narrow"/>
        <family val="2"/>
      </rPr>
      <t xml:space="preserve">, observándose una diferencia con la unidad de Tesoro Nacional por valor de $7.271.483.
</t>
    </r>
    <r>
      <rPr>
        <b/>
        <sz val="11"/>
        <color theme="1"/>
        <rFont val="Arial Narrow"/>
        <family val="2"/>
      </rPr>
      <t>Conciliación corte 31/05/2021</t>
    </r>
    <r>
      <rPr>
        <sz val="11"/>
        <color theme="1"/>
        <rFont val="Arial Narrow"/>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Narrow"/>
        <family val="2"/>
      </rPr>
      <t xml:space="preserve">
14/04/2021.</t>
    </r>
    <r>
      <rPr>
        <sz val="11"/>
        <color theme="1"/>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</si>
  <si>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rgb="FF000000"/>
        <rFont val="Arial Narrow"/>
        <family val="2"/>
      </rPr>
      <t xml:space="preserve">14/04/2021. </t>
    </r>
    <r>
      <rPr>
        <sz val="11"/>
        <color indexed="8"/>
        <rFont val="Arial Narrow"/>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</si>
  <si>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Narrow"/>
        <family val="2"/>
      </rPr>
      <t>12/01/2022</t>
    </r>
    <r>
      <rPr>
        <sz val="11"/>
        <color theme="1"/>
        <rFont val="Arial Narrow"/>
        <family val="2"/>
      </rPr>
      <t xml:space="preserve">.  En atención de los avances de gestión y evidencias allegadas, la acción de mejora presentó cumplimiento, toda vez que, se observó la conciliación de la cuenta reciproca 572080 Recaudos. </t>
    </r>
  </si>
  <si>
    <r>
      <rPr>
        <b/>
        <sz val="11"/>
        <color theme="1"/>
        <rFont val="Arial Narrow"/>
        <family val="2"/>
      </rPr>
      <t>12/01/2022.</t>
    </r>
    <r>
      <rPr>
        <sz val="11"/>
        <color theme="1"/>
        <rFont val="Arial Narrow"/>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</si>
  <si>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theme="1"/>
        <rFont val="Arial Narrow"/>
        <family val="2"/>
      </rPr>
      <t xml:space="preserve">12/01/2022. </t>
    </r>
    <r>
      <rPr>
        <sz val="11"/>
        <color theme="1"/>
        <rFont val="Arial Narrow"/>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</si>
  <si>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rPr>
        <b/>
        <sz val="11"/>
        <color theme="1"/>
        <rFont val="Arial Narrow"/>
        <family val="2"/>
      </rPr>
      <t xml:space="preserve">12/01/2022. </t>
    </r>
    <r>
      <rPr>
        <sz val="11"/>
        <color theme="1"/>
        <rFont val="Arial Narrow"/>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</si>
  <si>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color theme="1"/>
        <rFont val="Arial Narrow"/>
        <family val="2"/>
      </rPr>
      <t xml:space="preserve">12/01/2022.  </t>
    </r>
    <r>
      <rPr>
        <sz val="11"/>
        <color theme="1"/>
        <rFont val="Arial Narrow"/>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</si>
  <si>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Narrow"/>
        <family val="2"/>
      </rPr>
      <t xml:space="preserve">12/01/2022. </t>
    </r>
    <r>
      <rPr>
        <sz val="11"/>
        <color theme="1"/>
        <rFont val="Arial Narrow"/>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</si>
  <si>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Narrow"/>
        <family val="2"/>
      </rPr>
      <t xml:space="preserve">12/01/2022. </t>
    </r>
    <r>
      <rPr>
        <sz val="11"/>
        <color theme="1"/>
        <rFont val="Arial Narrow"/>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Narrow"/>
        <family val="2"/>
      </rPr>
      <t>MANUAL DE SUPERVISIÓN ADQBS-I-002</t>
    </r>
    <r>
      <rPr>
        <sz val="11"/>
        <color theme="1"/>
        <rFont val="Arial Narrow"/>
        <family val="2"/>
      </rPr>
      <t xml:space="preserve">, </t>
    </r>
    <r>
      <rPr>
        <b/>
        <sz val="11"/>
        <color theme="1"/>
        <rFont val="Arial Narrow"/>
        <family val="2"/>
      </rPr>
      <t>versión 3 del 30/12/2021 y MANUAL DE CONTRATACIÓN ADQBS-I-001, versión 5 del 30/12/2021, los cuales el</t>
    </r>
    <r>
      <rPr>
        <sz val="11"/>
        <color theme="1"/>
        <rFont val="Arial Narrow"/>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</si>
  <si>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theme="1"/>
        <rFont val="Arial Narrow"/>
        <family val="2"/>
      </rPr>
      <t xml:space="preserve">13/01/2022. </t>
    </r>
    <r>
      <rPr>
        <sz val="11"/>
        <color theme="1"/>
        <rFont val="Arial Narrow"/>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</si>
  <si>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Narrow"/>
        <family val="2"/>
      </rPr>
      <t>13/01/2022</t>
    </r>
    <r>
      <rPr>
        <sz val="11"/>
        <color theme="1"/>
        <rFont val="Arial Narrow"/>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</si>
  <si>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Narrow"/>
        <family val="2"/>
      </rPr>
      <t>13/01/2022.</t>
    </r>
    <r>
      <rPr>
        <sz val="11"/>
        <color theme="1"/>
        <rFont val="Arial Narrow"/>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</si>
  <si>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t xml:space="preserve">Se cuenta con el documento POSPR-G-000 Base de Datos de API en la Formulación e Implementación de los POSPR a la  DGOSP. El documento fue ajustado conforme su retroalimentación y finalmente se encuentra en aprobacion por parte del Director de la Direccion de Gestion del Ordenamiento de la Propiedad Rural
</t>
  </si>
  <si>
    <t>Se realiza informe diagnóstico de gestiones, avances operativos y financieros con respecto al estado de los municipios que estan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</si>
  <si>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Ademas,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</si>
  <si>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t>Se adjunta el listado de requerimientos de ajustes que se trabajaron en el módulo de administración de predios baldíos así como pantallazo del módulo en producción. Evidencia: 2021102 Evidencias TFS Status 202109 AMI_520</t>
  </si>
  <si>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indentificar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adjudicacion realizando revision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</si>
  <si>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gestion, se esta programando reunion con las areas pendientes de la entrega de informacion a la SSIT</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</si>
  <si>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</si>
  <si>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</si>
  <si>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</si>
  <si>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</si>
  <si>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o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informacion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Asimimismo, como se menciona en la accion de mejora se cuenta con la actualizacion del procedimiento de formulación y implementación de POSPR:
* Procedimiento de formulación de POSPR en el cual en el Item 2 se puede apreciar la informacion que contribuye a los controles correspondientes al contenido minimo del expendiente, ver enlace: https://agenciadetierras.sharepoint.com/sites/antintranet/sistema-integrado-de-gestion/procesos-misionales/Procedimientos%20%20Planificacin%20del%20Ordenamiento%20Soci/POSPR-P-002%20Formulacion%20de%20POSPR_.pdf
*  Procedimiento de implementación de POSPR en el cual en el Item 18 se puede apreciar la informacion que contribuye a los controles correspondientes al contenido minimo del expendiente, ver enlace:https://agenciadetierras.sharepoint.com/sites/antintranet/sistema-integrado-de-gestion/procesos-misionales/Procedimientos%20%20Planificacin%20del%20Ordenamiento%20Soci/POSPR-P-004-IMPLEMENTACI%C3%93N%20DE%20POSPR_.pdf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</si>
  <si>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Gestion Documental de la SAF de la ANT confirmando esta información</t>
  </si>
  <si>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Calibri"/>
        <family val="2"/>
        <scheme val="minor"/>
      </rPr>
      <t>1.	Enlaces para la gestión de información por parte de la ANT y URT, y de cada una de sus dependencias misionales.</t>
    </r>
    <r>
      <rPr>
        <sz val="11"/>
        <color theme="1"/>
        <rFont val="Calibri"/>
        <family val="2"/>
        <scheme val="minor"/>
      </rPr>
      <t xml:space="preserve">
</t>
    </r>
    <r>
      <rPr>
        <b/>
        <sz val="11"/>
        <color theme="1"/>
        <rFont val="Calibri"/>
        <family val="2"/>
        <scheme val="minor"/>
      </rPr>
      <t>•	Enlaces dependencias misionales por URT</t>
    </r>
    <r>
      <rPr>
        <sz val="11"/>
        <color theme="1"/>
        <rFont val="Calibri"/>
        <family val="2"/>
        <scheme val="minor"/>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Calibri"/>
        <family val="2"/>
        <scheme val="minor"/>
      </rPr>
      <t>•	Enlace único URT:</t>
    </r>
    <r>
      <rPr>
        <sz val="11"/>
        <color theme="1"/>
        <rFont val="Calibri"/>
        <family val="2"/>
        <scheme val="minor"/>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Calibri"/>
        <family val="2"/>
        <scheme val="minor"/>
      </rPr>
      <t xml:space="preserve">•	Enlace único ANT: </t>
    </r>
    <r>
      <rPr>
        <sz val="11"/>
        <color theme="1"/>
        <rFont val="Calibri"/>
        <family val="2"/>
        <scheme val="minor"/>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Calibri"/>
        <family val="2"/>
        <scheme val="minor"/>
      </rPr>
      <t xml:space="preserve">•	Enlaces dependencias misionales por ANT: </t>
    </r>
    <r>
      <rPr>
        <sz val="11"/>
        <color theme="1"/>
        <rFont val="Calibri"/>
        <family val="2"/>
        <scheme val="minor"/>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Calibri"/>
        <family val="2"/>
        <scheme val="minor"/>
      </rPr>
      <t xml:space="preserve">2.	Enlace único que se encargue del ingreso y salida de la información tanto de la ANT como URT. </t>
    </r>
    <r>
      <rPr>
        <sz val="11"/>
        <color theme="1"/>
        <rFont val="Calibri"/>
        <family val="2"/>
        <scheme val="minor"/>
      </rPr>
      <t xml:space="preserve">
</t>
    </r>
    <r>
      <rPr>
        <b/>
        <sz val="11"/>
        <color theme="1"/>
        <rFont val="Calibri"/>
        <family val="2"/>
        <scheme val="minor"/>
      </rPr>
      <t>•	Enlace único URT:</t>
    </r>
    <r>
      <rPr>
        <sz val="11"/>
        <color theme="1"/>
        <rFont val="Calibri"/>
        <family val="2"/>
        <scheme val="minor"/>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Calibri"/>
        <family val="2"/>
        <scheme val="minor"/>
      </rPr>
      <t>•	Enlace único ANT:</t>
    </r>
    <r>
      <rPr>
        <sz val="11"/>
        <color theme="1"/>
        <rFont val="Calibri"/>
        <family val="2"/>
        <scheme val="minor"/>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Calibri"/>
        <family val="2"/>
        <scheme val="minor"/>
      </rPr>
      <t xml:space="preserve">
3.	Realización de espacios interinstitucionales y plan de trabajo con actividades.
</t>
    </r>
    <r>
      <rPr>
        <sz val="11"/>
        <color theme="1"/>
        <rFont val="Calibri"/>
        <family val="2"/>
        <scheme val="minor"/>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</si>
  <si>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</si>
  <si>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r>
      <rPr>
        <b/>
        <sz val="11"/>
        <color theme="1"/>
        <rFont val="Arial Narrow"/>
        <family val="2"/>
      </rPr>
      <t>Avance de producto</t>
    </r>
    <r>
      <rPr>
        <sz val="11"/>
        <color theme="1"/>
        <rFont val="Arial Narrow"/>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aprobacion por parte del Director de la Direccion de Gestion del Ordenamiento de la Propiedad Rural. Se incorporó en este documento lo relacionado con el análisis y caracterización de mujeres, su relación con el territorio y la aplicación del enfoque diferencial en la implementación del POSPR.</t>
    </r>
  </si>
  <si>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</si>
  <si>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r>
      <rPr>
        <b/>
        <sz val="11"/>
        <color theme="1"/>
        <rFont val="Arial Narrow"/>
        <family val="2"/>
      </rPr>
      <t>14/01/2022.</t>
    </r>
    <r>
      <rPr>
        <sz val="11"/>
        <color theme="1"/>
        <rFont val="Arial Narrow"/>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</si>
  <si>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color theme="1"/>
        <rFont val="Arial Narrow"/>
        <family val="2"/>
      </rPr>
      <t xml:space="preserve">14/01/2022. </t>
    </r>
    <r>
      <rPr>
        <sz val="11"/>
        <color theme="1"/>
        <rFont val="Arial Narrow"/>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Narrow"/>
        <family val="2"/>
      </rPr>
      <t xml:space="preserve">Convenio 361 FAO - ANT (10): </t>
    </r>
    <r>
      <rPr>
        <sz val="11"/>
        <color theme="1"/>
        <rFont val="Arial Narrow"/>
        <family val="2"/>
      </rPr>
      <t>Acta 43 de 26/01/201 y 09/02/2021, Acta 44 del 26/02/2021, Acta 45 del 25/03/2021, Acta 46 del 29/04/2021, Acta 47 del 26/05/2021, Acta 48 del 07/07/2021, Acta 49 del 10/08/2021,  Acta 50 del 14/09/2021 y Acta 51 del 15/10/2021.</t>
    </r>
    <r>
      <rPr>
        <b/>
        <sz val="11"/>
        <color theme="1"/>
        <rFont val="Arial Narrow"/>
        <family val="2"/>
      </rPr>
      <t xml:space="preserve">
Convenio 1278 FAO - ANT (8): </t>
    </r>
    <r>
      <rPr>
        <sz val="11"/>
        <color theme="1"/>
        <rFont val="Arial Narrow"/>
        <family val="2"/>
      </rPr>
      <t>Acta 16 del 11/02/2021 y 29/01/2021, Acta 17 del 02/03/2021, Acta 18 del 09/04/2021, Acta 19 del23/03/2021, Acta 20 del 26/04/2021, Acta 21 del 29/04/2021 y Acta 22 del 27/05/2021.</t>
    </r>
    <r>
      <rPr>
        <b/>
        <sz val="11"/>
        <color theme="1"/>
        <rFont val="Arial Narrow"/>
        <family val="2"/>
      </rPr>
      <t xml:space="preserve">
Convenio  986/2017 OIM (15): </t>
    </r>
    <r>
      <rPr>
        <sz val="11"/>
        <color theme="1"/>
        <rFont val="Arial Narrow"/>
        <family val="2"/>
      </rPr>
      <t>Acta 56 del 02/02/2021</t>
    </r>
    <r>
      <rPr>
        <b/>
        <sz val="11"/>
        <color theme="1"/>
        <rFont val="Arial Narrow"/>
        <family val="2"/>
      </rPr>
      <t xml:space="preserve">, </t>
    </r>
    <r>
      <rPr>
        <sz val="11"/>
        <color theme="1"/>
        <rFont val="Arial Narrow"/>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Narrow"/>
        <family val="2"/>
      </rPr>
      <t xml:space="preserve">
Convenio PNTP (4): </t>
    </r>
    <r>
      <rPr>
        <sz val="11"/>
        <color theme="1"/>
        <rFont val="Arial Narrow"/>
        <family val="2"/>
      </rPr>
      <t>Acta 10 del 25/02/2021, Acta 11 del 25/03/2021, Acta 12 del 22/04/2021 y Acta 13 del 27/05/2021.</t>
    </r>
    <r>
      <rPr>
        <b/>
        <sz val="11"/>
        <color theme="1"/>
        <rFont val="Arial Narrow"/>
        <family val="2"/>
      </rPr>
      <t xml:space="preserve">
Convenio 951/2017 PNUD (9): </t>
    </r>
    <r>
      <rPr>
        <sz val="11"/>
        <color theme="1"/>
        <rFont val="Arial Narrow"/>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</si>
  <si>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Narrow"/>
        <family val="2"/>
      </rPr>
      <t>14/01/2022</t>
    </r>
    <r>
      <rPr>
        <sz val="11"/>
        <color theme="1"/>
        <rFont val="Arial Narrow"/>
        <family val="2"/>
      </rPr>
      <t>. En atención a los avances de gestión y evidencias allegadas, la acción de mejora presentó cumplimiento, toda vez que, se observaron Actas de Comité Técnico Operativo para los Convenios 1278 FAO - ANT, 986/2017 OIM, PNTP y 951/20217 PNUD.</t>
    </r>
  </si>
  <si>
    <r>
      <t>14/01/2022.</t>
    </r>
    <r>
      <rPr>
        <sz val="11"/>
        <color theme="1"/>
        <rFont val="Arial Narrow"/>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</si>
  <si>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</si>
  <si>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</si>
  <si>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r>
      <t xml:space="preserve">Gestionar la actualización de las tablas de retención documental </t>
    </r>
    <r>
      <rPr>
        <b/>
        <sz val="11"/>
        <rFont val="Arial Narrow"/>
        <family val="2"/>
      </rPr>
      <t>para las series documentales del procedimiento único en el marco de la actuación por oferta</t>
    </r>
    <r>
      <rPr>
        <sz val="11"/>
        <rFont val="Arial Narrow"/>
        <family val="2"/>
      </rPr>
      <t xml:space="preserve">, ajustándolas a la normatividad vigente.  </t>
    </r>
  </si>
  <si>
    <r>
      <rPr>
        <b/>
        <sz val="11"/>
        <color theme="1"/>
        <rFont val="Arial Narrow"/>
        <family val="2"/>
      </rPr>
      <t xml:space="preserve">14/01/2022. </t>
    </r>
    <r>
      <rPr>
        <sz val="11"/>
        <color theme="1"/>
        <rFont val="Arial Narrow"/>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</si>
  <si>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color theme="1"/>
        <rFont val="Arial Narrow"/>
        <family val="2"/>
      </rPr>
      <t>14/01/2022.</t>
    </r>
    <r>
      <rPr>
        <sz val="11"/>
        <color theme="1"/>
        <rFont val="Arial Narrow"/>
        <family val="2"/>
      </rPr>
      <t xml:space="preserve">  Atendiendo los avances de gestión y evidencias allegadas, la acción de mejora presentó cumplimiento, toda vez que, se evidenció la actualización de las TRD de las series del procedimiento único.</t>
    </r>
  </si>
  <si>
    <r>
      <rPr>
        <b/>
        <sz val="11"/>
        <color rgb="FF000000"/>
        <rFont val="Arial Narrow"/>
        <family val="2"/>
      </rPr>
      <t>14/01/2022.</t>
    </r>
    <r>
      <rPr>
        <sz val="11"/>
        <color indexed="8"/>
        <rFont val="Arial Narrow"/>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Narrow"/>
        <family val="2"/>
      </rPr>
      <t>",</t>
    </r>
    <r>
      <rPr>
        <sz val="11"/>
        <color rgb="FF000000"/>
        <rFont val="Arial Narrow"/>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Narrow"/>
        <family val="2"/>
      </rPr>
      <t xml:space="preserve">http://otr.ant.gov.co/Recursos/Masinformacion/InformeDiagnosticoPOSPRyGesti%C3%B3ndeRecursos.pdf
</t>
    </r>
    <r>
      <rPr>
        <sz val="11"/>
        <rFont val="Arial Narrow"/>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</si>
  <si>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theme="1"/>
        <rFont val="Arial Narrow"/>
        <family val="2"/>
      </rPr>
      <t xml:space="preserve">14/01/2022. </t>
    </r>
    <r>
      <rPr>
        <sz val="11"/>
        <color theme="1"/>
        <rFont val="Arial Narrow"/>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Narrow"/>
        <family val="2"/>
      </rPr>
      <t>1.	Enlaces para la gestión de información por parte de la ANT y URT, y de cada una de sus dependencias misionales.</t>
    </r>
    <r>
      <rPr>
        <sz val="11"/>
        <color theme="1"/>
        <rFont val="Arial Narrow"/>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Narrow"/>
        <family val="2"/>
      </rPr>
      <t xml:space="preserve">2.	Enlace único que se encargue del ingreso y salida de la información tanto de la ANT como URT. </t>
    </r>
    <r>
      <rPr>
        <sz val="11"/>
        <color theme="1"/>
        <rFont val="Arial Narrow"/>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</si>
  <si>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</si>
  <si>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r>
      <rPr>
        <b/>
        <sz val="11"/>
        <color theme="1"/>
        <rFont val="Arial Narrow"/>
        <family val="2"/>
      </rPr>
      <t xml:space="preserve">14/01/2022. </t>
    </r>
    <r>
      <rPr>
        <sz val="11"/>
        <color theme="1"/>
        <rFont val="Arial Narrow"/>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Narrow"/>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Narrow"/>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</si>
  <si>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rFont val="Arial Narrow"/>
        <family val="2"/>
      </rPr>
      <t xml:space="preserve">21/10/2021. </t>
    </r>
    <r>
      <rPr>
        <sz val="11"/>
        <rFont val="Arial Narrow"/>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</si>
  <si>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theme="1"/>
        <rFont val="Arial Narrow"/>
        <family val="2"/>
      </rPr>
      <t xml:space="preserve">17/01/2022.   </t>
    </r>
    <r>
      <rPr>
        <sz val="11"/>
        <color theme="1"/>
        <rFont val="Arial Narrow"/>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septiembre</t>
    </r>
    <r>
      <rPr>
        <sz val="11"/>
        <color theme="1"/>
        <rFont val="Arial Narrow"/>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octubre</t>
    </r>
    <r>
      <rPr>
        <sz val="11"/>
        <color theme="1"/>
        <rFont val="Arial Narrow"/>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t>
    </r>
    <r>
      <rPr>
        <b/>
        <sz val="11"/>
        <color theme="1"/>
        <rFont val="Arial Narrow"/>
        <family val="2"/>
      </rPr>
      <t>del mes de noviembre</t>
    </r>
    <r>
      <rPr>
        <sz val="11"/>
        <color theme="1"/>
        <rFont val="Arial Narrow"/>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</si>
  <si>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 xml:space="preserve">La Dirección de Gestión Jurídica de Tierras proporcionó los siguientes documentos:
</t>
    </r>
    <r>
      <rPr>
        <b/>
        <sz val="11"/>
        <color theme="1"/>
        <rFont val="Arial Narrow"/>
        <family val="2"/>
      </rPr>
      <t>INFORME MENSUAL DE ACTIVIDADES GESTIÓN PROCESOS AGRARIOS - SEPTIEMBRE 2021</t>
    </r>
    <r>
      <rPr>
        <sz val="11"/>
        <color theme="1"/>
        <rFont val="Arial Narrow"/>
        <family val="2"/>
      </rPr>
      <t xml:space="preserve">, el cual referencia un avance del 80% respecto a las metas establecidas en el Plan de Acción 2021 corte agosto.
</t>
    </r>
    <r>
      <rPr>
        <b/>
        <sz val="11"/>
        <color theme="1"/>
        <rFont val="Arial Narrow"/>
        <family val="2"/>
      </rPr>
      <t>INFORME MENSUAL DE ACTIVIDADES GESTIÓN PROCESOS AGRARIOS - OCTUBRE 202</t>
    </r>
    <r>
      <rPr>
        <sz val="11"/>
        <color theme="1"/>
        <rFont val="Arial Narrow"/>
        <family val="2"/>
      </rPr>
      <t xml:space="preserve">1, el cual referencia un avance del 75% respecto a las metas establecidas en el Plan de Acción 2021 corte septiembre.
</t>
    </r>
    <r>
      <rPr>
        <b/>
        <sz val="11"/>
        <color theme="1"/>
        <rFont val="Arial Narrow"/>
        <family val="2"/>
      </rPr>
      <t>INFORME MENSUAL DE ACTIVIDADES GESTIÓN PROCESOS AGRARIOS - NOVIEMBRE 2021</t>
    </r>
    <r>
      <rPr>
        <sz val="11"/>
        <color theme="1"/>
        <rFont val="Arial Narrow"/>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</si>
  <si>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 xml:space="preserve"> La Subdirección de Procesos Agrarios y Gestión Jurídica allegó la siguiente Acta:
</t>
    </r>
    <r>
      <rPr>
        <b/>
        <sz val="11"/>
        <color theme="1"/>
        <rFont val="Arial Narrow"/>
        <family val="2"/>
      </rPr>
      <t>Acta del 22/09/2021</t>
    </r>
    <r>
      <rPr>
        <sz val="11"/>
        <color theme="1"/>
        <rFont val="Arial Narrow"/>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</si>
  <si>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rPr>
        <b/>
        <sz val="11"/>
        <color theme="1"/>
        <rFont val="Arial Narrow"/>
        <family val="2"/>
      </rPr>
      <t xml:space="preserve">17/01/2022. </t>
    </r>
    <r>
      <rPr>
        <sz val="11"/>
        <color theme="1"/>
        <rFont val="Arial Narrow"/>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</si>
  <si>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relación de los 200 Expedientes de rezago intervenidos.</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</si>
  <si>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toda vez que, se observó la Matriz de expedientes revisados de deslinde con decisión final ejecutoriada.</t>
    </r>
  </si>
  <si>
    <r>
      <rPr>
        <b/>
        <sz val="11"/>
        <color theme="1"/>
        <rFont val="Arial Narrow"/>
        <family val="2"/>
      </rPr>
      <t>17/01/2022.</t>
    </r>
    <r>
      <rPr>
        <sz val="11"/>
        <color theme="1"/>
        <rFont val="Arial Narrow"/>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</si>
  <si>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Narrow"/>
        <family val="2"/>
      </rPr>
      <t xml:space="preserve">17/01/2022.  </t>
    </r>
    <r>
      <rPr>
        <sz val="11"/>
        <color theme="1"/>
        <rFont val="Arial Narrow"/>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</si>
  <si>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Narrow"/>
        <family val="2"/>
      </rPr>
      <t xml:space="preserve">17/01/2022.  </t>
    </r>
    <r>
      <rPr>
        <sz val="11"/>
        <color theme="1"/>
        <rFont val="Arial Narrow"/>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</si>
  <si>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</si>
  <si>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dado que, se observó el resuelve del recurso de reposición informado por la Subdirección.</t>
    </r>
  </si>
  <si>
    <r>
      <rPr>
        <b/>
        <sz val="11"/>
        <color theme="1"/>
        <rFont val="Arial Narrow"/>
        <family val="2"/>
      </rPr>
      <t xml:space="preserve">17/01/2022.  </t>
    </r>
    <r>
      <rPr>
        <sz val="11"/>
        <color theme="1"/>
        <rFont val="Arial Narrow"/>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</si>
  <si>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Narrow"/>
        <family val="2"/>
      </rPr>
      <t>17/01/2022.</t>
    </r>
    <r>
      <rPr>
        <sz val="11"/>
        <color theme="1"/>
        <rFont val="Arial Narrow"/>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</si>
  <si>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</si>
  <si>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</si>
  <si>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Narrow"/>
        <family val="2"/>
      </rPr>
      <t xml:space="preserve">17/01/2022.  </t>
    </r>
    <r>
      <rPr>
        <sz val="11"/>
        <color theme="1"/>
        <rFont val="Arial Narrow"/>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</si>
  <si>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17/01/2022.  </t>
    </r>
    <r>
      <rPr>
        <sz val="11"/>
        <color theme="1"/>
        <rFont val="Arial Narrow"/>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</si>
  <si>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Narrow"/>
        <family val="2"/>
      </rPr>
      <t>17/01/2022.</t>
    </r>
    <r>
      <rPr>
        <sz val="11"/>
        <color theme="1"/>
        <rFont val="Arial Narrow"/>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</si>
  <si>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</si>
  <si>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indexed="8"/>
        <rFont val="Arial Narrow"/>
        <family val="2"/>
      </rPr>
      <t xml:space="preserve">15/01/2022. </t>
    </r>
    <r>
      <rPr>
        <sz val="11"/>
        <color indexed="8"/>
        <rFont val="Arial Narrow"/>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</si>
  <si>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Narrow"/>
        <family val="2"/>
      </rPr>
      <t xml:space="preserve">15/01/2022. </t>
    </r>
    <r>
      <rPr>
        <sz val="11"/>
        <color theme="1"/>
        <rFont val="Arial Narrow"/>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Narrow"/>
        <family val="2"/>
      </rPr>
      <t xml:space="preserve">
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</si>
  <si>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Narrow"/>
        <family val="2"/>
      </rPr>
      <t xml:space="preserve">17/01/2022. </t>
    </r>
    <r>
      <rPr>
        <sz val="11"/>
        <color theme="1"/>
        <rFont val="Arial Narrow"/>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Narrow"/>
        <family val="2"/>
      </rPr>
      <t xml:space="preserve">
29/11/2021. </t>
    </r>
    <r>
      <rPr>
        <sz val="11"/>
        <color theme="1"/>
        <rFont val="Arial Narrow"/>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</si>
  <si>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Narrow"/>
        <family val="2"/>
      </rPr>
      <t>17/01/2022.</t>
    </r>
    <r>
      <rPr>
        <sz val="11"/>
        <color theme="1"/>
        <rFont val="Arial Narrow"/>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</si>
  <si>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Narrow"/>
        <family val="2"/>
      </rPr>
      <t xml:space="preserve">15/01/2022. </t>
    </r>
    <r>
      <rPr>
        <sz val="11"/>
        <color theme="1"/>
        <rFont val="Arial Narrow"/>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</si>
  <si>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color theme="1"/>
        <rFont val="Arial Narrow"/>
        <family val="2"/>
      </rPr>
      <t>15/01/2022.</t>
    </r>
    <r>
      <rPr>
        <sz val="11"/>
        <color theme="1"/>
        <rFont val="Arial Narrow"/>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</si>
  <si>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Narrow"/>
        <family val="2"/>
      </rPr>
      <t xml:space="preserve">15/01/2022. </t>
    </r>
    <r>
      <rPr>
        <sz val="11"/>
        <color theme="1"/>
        <rFont val="Arial Narrow"/>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</si>
  <si>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</si>
  <si>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</si>
  <si>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r>
      <rPr>
        <b/>
        <sz val="11"/>
        <rFont val="Arial Narrow"/>
        <family val="2"/>
      </rPr>
      <t>14/01/2022.</t>
    </r>
    <r>
      <rPr>
        <sz val="11"/>
        <rFont val="Arial Narrow"/>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</si>
  <si>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dado que, se observó la actualización del plan y el cronograma de trabajo.
</t>
    </r>
  </si>
  <si>
    <r>
      <t xml:space="preserve">17/01/2022.  </t>
    </r>
    <r>
      <rPr>
        <sz val="11"/>
        <color theme="1"/>
        <rFont val="Arial Narrow"/>
        <family val="2"/>
      </rPr>
      <t xml:space="preserve">La Subdirección de Procesos Agrarios y Gestión Jurídica allegó las siguientes Actas:
</t>
    </r>
    <r>
      <rPr>
        <b/>
        <sz val="11"/>
        <color theme="1"/>
        <rFont val="Arial Narrow"/>
        <family val="2"/>
      </rPr>
      <t>Acta del 22/09/2021</t>
    </r>
    <r>
      <rPr>
        <sz val="11"/>
        <color theme="1"/>
        <rFont val="Arial Narrow"/>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Narrow"/>
        <family val="2"/>
      </rPr>
      <t>Acta del 14/09/2021</t>
    </r>
    <r>
      <rPr>
        <sz val="11"/>
        <color theme="1"/>
        <rFont val="Arial Narrow"/>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Narrow"/>
        <family val="2"/>
      </rPr>
      <t>Acta del 12/11/2021</t>
    </r>
    <r>
      <rPr>
        <sz val="11"/>
        <color theme="1"/>
        <rFont val="Arial Narrow"/>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</si>
  <si>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Narrow"/>
        <family val="2"/>
      </rPr>
      <t>17/01/2022.</t>
    </r>
    <r>
      <rPr>
        <sz val="11"/>
        <color theme="1"/>
        <rFont val="Arial Narrow"/>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</si>
  <si>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Narrow"/>
        <family val="2"/>
      </rPr>
      <t xml:space="preserve">17/01/2022. </t>
    </r>
    <r>
      <rPr>
        <sz val="11"/>
        <color theme="1"/>
        <rFont val="Arial Narrow"/>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</si>
  <si>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color indexed="8"/>
        <rFont val="Arial Narrow"/>
        <family val="2"/>
      </rPr>
      <t>17/01/2022</t>
    </r>
    <r>
      <rPr>
        <sz val="11"/>
        <color indexed="8"/>
        <rFont val="Arial Narrow"/>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</si>
  <si>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Narrow"/>
        <family val="2"/>
      </rPr>
      <t xml:space="preserve">17/01/2022.  </t>
    </r>
    <r>
      <rPr>
        <sz val="11"/>
        <color theme="1"/>
        <rFont val="Arial Narrow"/>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</si>
  <si>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17/01/2022.</t>
    </r>
    <r>
      <rPr>
        <sz val="11"/>
        <color theme="1"/>
        <rFont val="Arial Narrow"/>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</si>
  <si>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Narrow"/>
        <family val="2"/>
      </rPr>
      <t>17/01/2022</t>
    </r>
    <r>
      <rPr>
        <sz val="11"/>
        <color theme="1"/>
        <rFont val="Arial Narrow"/>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</si>
  <si>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rPr>
        <b/>
        <sz val="11"/>
        <color theme="1"/>
        <rFont val="Arial Narrow"/>
        <family val="2"/>
      </rPr>
      <t xml:space="preserve">17/01/2022. </t>
    </r>
    <r>
      <rPr>
        <sz val="11"/>
        <color theme="1"/>
        <rFont val="Arial Narrow"/>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</si>
  <si>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Narrow"/>
        <family val="2"/>
      </rPr>
      <t xml:space="preserve">17/01/2022. </t>
    </r>
    <r>
      <rPr>
        <sz val="11"/>
        <color theme="1"/>
        <rFont val="Arial Narrow"/>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</si>
  <si>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Narrow"/>
        <family val="2"/>
      </rPr>
      <t xml:space="preserve">17/01/2022. </t>
    </r>
    <r>
      <rPr>
        <sz val="11"/>
        <color theme="1"/>
        <rFont val="Arial Narrow"/>
        <family val="2"/>
      </rPr>
      <t xml:space="preserve"> La Dirección de Gestión Jurídica de Tierras allegó los siguientes actos administrativos:
</t>
    </r>
    <r>
      <rPr>
        <b/>
        <sz val="11"/>
        <color theme="1"/>
        <rFont val="Arial Narrow"/>
        <family val="2"/>
      </rPr>
      <t>Resolución No. 10043 del 14/07/2021</t>
    </r>
    <r>
      <rPr>
        <sz val="11"/>
        <color theme="1"/>
        <rFont val="Arial Narrow"/>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Narrow"/>
        <family val="2"/>
      </rPr>
      <t>Resolución No. 11777 del 24/08/2021</t>
    </r>
    <r>
      <rPr>
        <sz val="11"/>
        <color theme="1"/>
        <rFont val="Arial Narrow"/>
        <family val="2"/>
      </rPr>
      <t xml:space="preserve">, por la cual se RESUELVE EL RECURSO DE REPOSICIÓN interpuesto por el Señor RAFAEL ENRIQUE CANO POLO, en contra de la Resolución No. 3740 del 20 de mayo de 2020.
</t>
    </r>
    <r>
      <rPr>
        <b/>
        <sz val="11"/>
        <color theme="1"/>
        <rFont val="Arial Narrow"/>
        <family val="2"/>
      </rPr>
      <t>Resolución No. 13793 del 27/09/2021</t>
    </r>
    <r>
      <rPr>
        <sz val="11"/>
        <color theme="1"/>
        <rFont val="Arial Narrow"/>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</si>
  <si>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Narrow"/>
        <family val="2"/>
      </rPr>
      <t>14/01/2022</t>
    </r>
    <r>
      <rPr>
        <sz val="11"/>
        <color theme="1"/>
        <rFont val="Arial Narrow"/>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Narrow"/>
        <family val="2"/>
      </rPr>
      <t>1)</t>
    </r>
    <r>
      <rPr>
        <sz val="11"/>
        <color theme="1"/>
        <rFont val="Arial Narrow"/>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Narrow"/>
        <family val="2"/>
      </rPr>
      <t>2)</t>
    </r>
    <r>
      <rPr>
        <sz val="11"/>
        <color theme="1"/>
        <rFont val="Arial Narrow"/>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Narrow"/>
        <family val="2"/>
      </rPr>
      <t>3)</t>
    </r>
    <r>
      <rPr>
        <sz val="11"/>
        <color theme="1"/>
        <rFont val="Arial Narrow"/>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</si>
  <si>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color theme="1"/>
        <rFont val="Arial Narrow"/>
        <family val="2"/>
      </rPr>
      <t>17/01/2022</t>
    </r>
    <r>
      <rPr>
        <sz val="11"/>
        <color theme="1"/>
        <rFont val="Arial Narrow"/>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</si>
  <si>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</si>
  <si>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r>
      <rPr>
        <b/>
        <sz val="11"/>
        <color indexed="8"/>
        <rFont val="Arial Narrow"/>
        <family val="2"/>
      </rPr>
      <t xml:space="preserve">22/01/2018. </t>
    </r>
    <r>
      <rPr>
        <sz val="11"/>
        <color indexed="8"/>
        <rFont val="Arial Narrow"/>
        <family val="2"/>
      </rPr>
      <t xml:space="preserve"> La Subdirección de Sistemas de Información desarrolló una certificación automática, generada desde el sistema mediante el cual se controla el inventario del FNA.</t>
    </r>
  </si>
  <si>
    <r>
      <rPr>
        <b/>
        <sz val="11"/>
        <color indexed="8"/>
        <rFont val="Arial Narrow"/>
        <family val="2"/>
      </rPr>
      <t xml:space="preserve">22/01/2018. </t>
    </r>
    <r>
      <rPr>
        <sz val="11"/>
        <color indexed="8"/>
        <rFont val="Arial Narrow"/>
        <family val="2"/>
      </rPr>
      <t xml:space="preserve"> Se elaboró una guía metodológica para el cálculo de las Unidades Agrícolas Familiares, UAF.</t>
    </r>
  </si>
  <si>
    <r>
      <rPr>
        <b/>
        <sz val="11"/>
        <color indexed="8"/>
        <rFont val="Arial Narrow"/>
        <family val="2"/>
      </rPr>
      <t xml:space="preserve">22/01/2018. </t>
    </r>
    <r>
      <rPr>
        <sz val="11"/>
        <color indexed="8"/>
        <rFont val="Arial Narrow"/>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</si>
  <si>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Narrow"/>
        <family val="2"/>
      </rPr>
      <t xml:space="preserve">22/01/2018.  </t>
    </r>
    <r>
      <rPr>
        <sz val="11"/>
        <color indexed="8"/>
        <rFont val="Arial Narrow"/>
        <family val="2"/>
      </rPr>
      <t xml:space="preserve"> La Subdirección de Sistemas de Información desarrolló una certificación automática, generada desde el sistema mediante el cual se controla el inventario del FNA.</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</si>
  <si>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</si>
  <si>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rPr>
        <b/>
        <sz val="11"/>
        <color theme="1"/>
        <rFont val="Arial Narrow"/>
        <family val="2"/>
      </rPr>
      <t xml:space="preserve">08/10/2021. </t>
    </r>
    <r>
      <rPr>
        <sz val="11"/>
        <color theme="1"/>
        <rFont val="Arial Narrow"/>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</si>
  <si>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rPr>
        <b/>
        <sz val="11"/>
        <color theme="1"/>
        <rFont val="Arial Narrow"/>
        <family val="2"/>
      </rPr>
      <t>14/01/2022</t>
    </r>
    <r>
      <rPr>
        <sz val="11"/>
        <color theme="1"/>
        <rFont val="Arial Narrow"/>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</si>
  <si>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theme="1"/>
        <rFont val="Arial Narrow"/>
        <family val="2"/>
      </rPr>
      <t>15/10/2021. L</t>
    </r>
    <r>
      <rPr>
        <sz val="11"/>
        <color theme="1"/>
        <rFont val="Arial Narrow"/>
        <family val="2"/>
      </rPr>
      <t>a acción de mejora presento cumplimiento, dado que, se observó el Plan de Titulaciones Colectividad para los Territorios Étnicos de las Comunidades Negras e Indígenas del País.</t>
    </r>
  </si>
  <si>
    <r>
      <rPr>
        <b/>
        <sz val="11"/>
        <color theme="1"/>
        <rFont val="Arial Narrow"/>
        <family val="2"/>
      </rPr>
      <t xml:space="preserve">14/10/2021. </t>
    </r>
    <r>
      <rPr>
        <sz val="11"/>
        <color theme="1"/>
        <rFont val="Arial Narrow"/>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</si>
  <si>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Narrow"/>
        <family val="2"/>
      </rPr>
      <t xml:space="preserve">16/07/2021. </t>
    </r>
    <r>
      <rPr>
        <sz val="11"/>
        <color theme="1"/>
        <rFont val="Arial Narrow"/>
        <family val="2"/>
      </rPr>
      <t>La acción de mejora reportó gestión, que se encuentra documentada en el ajuste de la Base de Datos Folio de Matricula Inmobiliaria, por lo cual se da por ejecutada.</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</si>
  <si>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</si>
  <si>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Narrow"/>
        <family val="2"/>
      </rPr>
      <t xml:space="preserve">21/10/2021.  </t>
    </r>
    <r>
      <rPr>
        <sz val="11"/>
        <color theme="1"/>
        <rFont val="Arial Narrow"/>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</si>
  <si>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Narrow"/>
        <family val="2"/>
      </rPr>
      <t xml:space="preserve">17/01/2022. </t>
    </r>
    <r>
      <rPr>
        <sz val="11"/>
        <color theme="1"/>
        <rFont val="Arial Narrow"/>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</si>
  <si>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Narrow"/>
        <family val="2"/>
      </rPr>
      <t xml:space="preserve">21/10/2021. </t>
    </r>
    <r>
      <rPr>
        <sz val="11"/>
        <color theme="1"/>
        <rFont val="Arial Narrow"/>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</si>
  <si>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Narrow"/>
        <family val="2"/>
      </rPr>
      <t xml:space="preserve">19/07/2021.  </t>
    </r>
    <r>
      <rPr>
        <sz val="11"/>
        <color theme="1"/>
        <rFont val="Arial Narrow"/>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</si>
  <si>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Narrow"/>
        <family val="2"/>
      </rPr>
      <t xml:space="preserve">19/07/2021. </t>
    </r>
    <r>
      <rPr>
        <sz val="11"/>
        <color theme="1"/>
        <rFont val="Arial Narrow"/>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</si>
  <si>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Narrow"/>
        <family val="2"/>
      </rPr>
      <t>16/07/2021.</t>
    </r>
    <r>
      <rPr>
        <sz val="11"/>
        <color theme="1"/>
        <rFont val="Arial Narrow"/>
        <family val="2"/>
      </rPr>
      <t xml:space="preserve">  La acción de mejora presentó cumplimiento, toda vez que se observó instructivo actualizado y publicado. </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</si>
  <si>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toda vez que se observó la elaboración de las 2 planillas POSPR.</t>
    </r>
  </si>
  <si>
    <r>
      <rPr>
        <b/>
        <sz val="11"/>
        <color theme="1"/>
        <rFont val="Arial Narrow"/>
        <family val="2"/>
      </rPr>
      <t>14/07/2021.</t>
    </r>
    <r>
      <rPr>
        <sz val="11"/>
        <color theme="1"/>
        <rFont val="Arial Narrow"/>
        <family val="2"/>
      </rPr>
      <t xml:space="preserve"> La acción de mejora se encuentra términos,  presentó avances de gestión documentados, su ejecución se encuentra programada para el periodo comprendido del 22/02/2021 al 17/09/2021.</t>
    </r>
  </si>
  <si>
    <r>
      <rPr>
        <b/>
        <sz val="11"/>
        <color theme="1"/>
        <rFont val="Arial Narrow"/>
        <family val="2"/>
      </rPr>
      <t xml:space="preserve">14/01/2022. </t>
    </r>
    <r>
      <rPr>
        <sz val="11"/>
        <color theme="1"/>
        <rFont val="Arial Narrow"/>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</si>
  <si>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rPr>
        <b/>
        <sz val="11"/>
        <color theme="1"/>
        <rFont val="Arial Narrow"/>
        <family val="2"/>
      </rPr>
      <t>15/10/2021</t>
    </r>
    <r>
      <rPr>
        <sz val="11"/>
        <color theme="1"/>
        <rFont val="Arial Narrow"/>
        <family val="2"/>
      </rPr>
      <t xml:space="preserve"> En atención a los avances de gestión y evidencias allegadas, la acción de mejora presentó cumplimiento, dado que, se observó las memorias de los talleres de empoderamiento.</t>
    </r>
  </si>
  <si>
    <r>
      <rPr>
        <b/>
        <sz val="11"/>
        <color theme="1"/>
        <rFont val="Arial Narrow"/>
        <family val="2"/>
      </rPr>
      <t xml:space="preserve">14/01/2022. </t>
    </r>
    <r>
      <rPr>
        <sz val="11"/>
        <color theme="1"/>
        <rFont val="Arial Narrow"/>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</si>
  <si>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Narrow"/>
        <family val="2"/>
      </rPr>
      <t>14/01/2022.</t>
    </r>
    <r>
      <rPr>
        <sz val="11"/>
        <color theme="1"/>
        <rFont val="Arial Narrow"/>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</si>
  <si>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Narrow"/>
        <family val="2"/>
      </rPr>
      <t>20/07/2021.</t>
    </r>
    <r>
      <rPr>
        <sz val="11"/>
        <color theme="1"/>
        <rFont val="Arial Narrow"/>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</si>
  <si>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color theme="1"/>
        <rFont val="Arial Narrow"/>
        <family val="2"/>
      </rPr>
      <t>22/10/2021</t>
    </r>
    <r>
      <rPr>
        <sz val="11"/>
        <color theme="1"/>
        <rFont val="Arial Narrow"/>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</si>
  <si>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Narrow"/>
        <family val="2"/>
      </rPr>
      <t>15/10/2021.</t>
    </r>
    <r>
      <rPr>
        <sz val="11"/>
        <color theme="1"/>
        <rFont val="Arial Narrow"/>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</si>
  <si>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Narrow"/>
        <family val="2"/>
      </rPr>
      <t xml:space="preserve">13/01/2022.  </t>
    </r>
    <r>
      <rPr>
        <sz val="11"/>
        <color theme="1"/>
        <rFont val="Arial Narrow"/>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</si>
  <si>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Narrow"/>
        <family val="2"/>
      </rPr>
      <t>15/01/2022.</t>
    </r>
    <r>
      <rPr>
        <sz val="11"/>
        <color theme="1"/>
        <rFont val="Arial Narrow"/>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</si>
  <si>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Narrow"/>
        <family val="2"/>
      </rPr>
      <t>15/01/2022.  L</t>
    </r>
    <r>
      <rPr>
        <sz val="11"/>
        <color theme="1"/>
        <rFont val="Arial Narrow"/>
        <family val="2"/>
      </rPr>
      <t xml:space="preserve">a acción de mejora presentó cumplimiento, toda vez que, se observaron soportes relacionados con la entrega de la actividad/unidad de medida propuesta en este PMI. </t>
    </r>
  </si>
  <si>
    <r>
      <rPr>
        <b/>
        <sz val="11"/>
        <color theme="1"/>
        <rFont val="Arial Narrow"/>
        <family val="2"/>
      </rPr>
      <t xml:space="preserve">15/01/2022. </t>
    </r>
    <r>
      <rPr>
        <sz val="11"/>
        <color theme="1"/>
        <rFont val="Arial Narrow"/>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</si>
  <si>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color theme="1"/>
        <rFont val="Arial Narrow"/>
        <family val="2"/>
      </rPr>
      <t>15/01/2022.</t>
    </r>
    <r>
      <rPr>
        <sz val="11"/>
        <color theme="1"/>
        <rFont val="Arial Narrow"/>
        <family val="2"/>
      </rPr>
      <t xml:space="preserve">  La acción de mejora presentó cumplimiento, toda vez que, existen fundamentos documentados con la entrega de la actividad/unidad de medida propuesta en este PMI.</t>
    </r>
  </si>
  <si>
    <r>
      <t xml:space="preserve">18/01/2022.  </t>
    </r>
    <r>
      <rPr>
        <sz val="11"/>
        <color theme="1"/>
        <rFont val="Arial Narrow"/>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Narrow"/>
        <family val="2"/>
      </rPr>
      <t xml:space="preserve">
11/01/2022.  </t>
    </r>
    <r>
      <rPr>
        <sz val="11"/>
        <color theme="1"/>
        <rFont val="Arial Narrow"/>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Narrow"/>
        <family val="2"/>
      </rPr>
      <t xml:space="preserve">
</t>
    </r>
    <r>
      <rPr>
        <sz val="11"/>
        <color theme="1"/>
        <rFont val="Arial Narrow"/>
        <family val="2"/>
      </rPr>
      <t xml:space="preserve">
Frente a lo enunciado, se observó lo seguimiento:
</t>
    </r>
    <r>
      <rPr>
        <b/>
        <sz val="11"/>
        <color theme="1"/>
        <rFont val="Arial Narrow"/>
        <family val="2"/>
      </rPr>
      <t xml:space="preserve">Socialización sobre Proyectos de Inversión y Planeación estratégica, </t>
    </r>
    <r>
      <rPr>
        <sz val="11"/>
        <color theme="1"/>
        <rFont val="Arial Narrow"/>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Narrow"/>
        <family val="2"/>
      </rPr>
      <t>Capacitación Cadena Presupuestal</t>
    </r>
    <r>
      <rPr>
        <sz val="11"/>
        <color theme="1"/>
        <rFont val="Arial Narrow"/>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</si>
  <si>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 xml:space="preserve">18/01/2022.  </t>
    </r>
    <r>
      <rPr>
        <sz val="11"/>
        <color theme="1"/>
        <rFont val="Arial Narrow"/>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</si>
  <si>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Narrow"/>
        <family val="2"/>
      </rPr>
      <t>18/01/2022.</t>
    </r>
    <r>
      <rPr>
        <sz val="11"/>
        <color theme="1"/>
        <rFont val="Arial Narrow"/>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Narrow"/>
        <family val="2"/>
      </rPr>
      <t>GEFIN-F-019 del 21/10/2021 Convenio 784/2018</t>
    </r>
    <r>
      <rPr>
        <sz val="11"/>
        <color theme="1"/>
        <rFont val="Arial Narrow"/>
        <family val="2"/>
      </rPr>
      <t xml:space="preserve"> del periodo de septiembre, remitido mediante memorando 20213000348223 del 27/10/2021.
</t>
    </r>
    <r>
      <rPr>
        <b/>
        <sz val="11"/>
        <color theme="1"/>
        <rFont val="Arial Narrow"/>
        <family val="2"/>
      </rPr>
      <t>GEFIN-F-019 del  22/11/2021 Convenio  ANT-COI-1326-2021/MYR-091</t>
    </r>
    <r>
      <rPr>
        <sz val="11"/>
        <color theme="1"/>
        <rFont val="Arial Narrow"/>
        <family val="2"/>
      </rPr>
      <t xml:space="preserve"> del periodo julio, agosto y septiembre 2021, remitido bajo memorando 20213000411213 del 29/11/2021.
</t>
    </r>
    <r>
      <rPr>
        <b/>
        <sz val="11"/>
        <color theme="1"/>
        <rFont val="Arial Narrow"/>
        <family val="2"/>
      </rPr>
      <t>GEFIN-F-019 del  08/11/2021 Convenio ANT-CCI-1410-2021</t>
    </r>
    <r>
      <rPr>
        <sz val="11"/>
        <color theme="1"/>
        <rFont val="Arial Narrow"/>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</si>
  <si>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rPr>
        <b/>
        <sz val="11"/>
        <color theme="1"/>
        <rFont val="Arial Narrow"/>
        <family val="2"/>
      </rPr>
      <t>18/01/2022</t>
    </r>
    <r>
      <rPr>
        <sz val="11"/>
        <color theme="1"/>
        <rFont val="Arial Narrow"/>
        <family val="2"/>
      </rPr>
      <t>. En atención a los avances de gestión y evidencias suministradas, la acción de mejora presentó cumplimiento, dado que, se observó la implementación de 6 GEFIN-F-019.</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</si>
  <si>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toda vez que, se observó Matriz de casos de recuperación jurídica V2.</t>
    </r>
  </si>
  <si>
    <r>
      <rPr>
        <b/>
        <sz val="11"/>
        <color theme="1"/>
        <rFont val="Arial Narrow"/>
        <family val="2"/>
      </rPr>
      <t xml:space="preserve">18/01/2022.  </t>
    </r>
    <r>
      <rPr>
        <sz val="11"/>
        <color theme="1"/>
        <rFont val="Arial Narrow"/>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</si>
  <si>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Narrow"/>
        <family val="2"/>
      </rPr>
      <t xml:space="preserve">17/01/2022.  </t>
    </r>
    <r>
      <rPr>
        <sz val="11"/>
        <color theme="1"/>
        <rFont val="Arial Narrow"/>
        <family val="2"/>
      </rPr>
      <t xml:space="preserve">La Subdirección de Procesos Agrarios y Gestión Jurídica allegó las siguientes comunicaciones oficiales de afectación y desafectación:
</t>
    </r>
    <r>
      <rPr>
        <b/>
        <sz val="11"/>
        <color theme="1"/>
        <rFont val="Arial Narrow"/>
        <family val="2"/>
      </rPr>
      <t>Radicado 20213200272731 del 25/03/2021</t>
    </r>
    <r>
      <rPr>
        <sz val="11"/>
        <color theme="1"/>
        <rFont val="Arial Narrow"/>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Narrow"/>
        <family val="2"/>
      </rPr>
      <t>Radicado 20213200170461 del 26/02/2021</t>
    </r>
    <r>
      <rPr>
        <sz val="11"/>
        <color theme="1"/>
        <rFont val="Arial Narrow"/>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Narrow"/>
        <family val="2"/>
      </rPr>
      <t>Radicado 20213200807951 del 12/07/2021</t>
    </r>
    <r>
      <rPr>
        <sz val="11"/>
        <color theme="1"/>
        <rFont val="Arial Narrow"/>
        <family val="2"/>
      </rPr>
      <t xml:space="preserve">, Oficina de Registro de Instrumentos Públicos Cartagena, Solicitud colaboración en la verificación de la inscripción de la Resolución No. 3740 de 20 de mayo de 2021, Terrenos Arroyo Grande.
</t>
    </r>
    <r>
      <rPr>
        <b/>
        <sz val="11"/>
        <color theme="1"/>
        <rFont val="Arial Narrow"/>
        <family val="2"/>
      </rPr>
      <t>Comunicación SNR</t>
    </r>
    <r>
      <rPr>
        <sz val="11"/>
        <color theme="1"/>
        <rFont val="Arial Narrow"/>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</si>
  <si>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18/01/2022.</t>
    </r>
    <r>
      <rPr>
        <sz val="11"/>
        <color theme="1"/>
        <rFont val="Arial Narrow"/>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</si>
  <si>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Narrow"/>
        <family val="2"/>
      </rPr>
      <t>18/01/2022.</t>
    </r>
    <r>
      <rPr>
        <sz val="11"/>
        <color theme="1"/>
        <rFont val="Arial Narrow"/>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</si>
  <si>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Narrow"/>
        <family val="2"/>
      </rPr>
      <t xml:space="preserve">18/01/2022. </t>
    </r>
    <r>
      <rPr>
        <sz val="11"/>
        <color theme="1"/>
        <rFont val="Arial Narrow"/>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</si>
  <si>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Narrow"/>
        <family val="2"/>
      </rPr>
      <t>18/01/2022.</t>
    </r>
    <r>
      <rPr>
        <sz val="11"/>
        <color theme="1"/>
        <rFont val="Arial Narrow"/>
        <family val="2"/>
      </rPr>
      <t xml:space="preserve">  La Subdirección de Procesos Agrarios y Gestión Jurídica allegó archivo Excel "BASE DE CASOS CON DECISIÓN FINAL Y AUTO DE ARCHIVO CON CORTE A OCTUBRE DE 2021</t>
    </r>
    <r>
      <rPr>
        <b/>
        <sz val="11"/>
        <color theme="1"/>
        <rFont val="Arial Narrow"/>
        <family val="2"/>
      </rPr>
      <t xml:space="preserve">", </t>
    </r>
    <r>
      <rPr>
        <sz val="11"/>
        <color theme="1"/>
        <rFont val="Arial Narrow"/>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</si>
  <si>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t xml:space="preserve">18/01/2022.  </t>
    </r>
    <r>
      <rPr>
        <sz val="11"/>
        <color theme="1"/>
        <rFont val="Arial Narrow"/>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Narrow"/>
        <family val="2"/>
      </rPr>
      <t xml:space="preserve">
11/01/2022.  </t>
    </r>
    <r>
      <rPr>
        <sz val="11"/>
        <color theme="1"/>
        <rFont val="Arial Narrow"/>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Narrow"/>
        <family val="2"/>
      </rPr>
      <t xml:space="preserve">
</t>
    </r>
    <r>
      <rPr>
        <sz val="11"/>
        <color theme="1"/>
        <rFont val="Arial Narrow"/>
        <family val="2"/>
      </rPr>
      <t>Frente a lo enunciado, no se allegó las evidencias referenciadas, por lo cual y en atención a la planificación de la acción se solicita se allegue las 7 Fichas EBI registradas y actualizadas.</t>
    </r>
  </si>
  <si>
    <r>
      <rPr>
        <b/>
        <sz val="11"/>
        <color theme="1"/>
        <rFont val="Arial Narrow"/>
        <family val="2"/>
      </rPr>
      <t>18/01/2022.</t>
    </r>
    <r>
      <rPr>
        <sz val="11"/>
        <color theme="1"/>
        <rFont val="Arial Narrow"/>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</si>
  <si>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color theme="1"/>
        <rFont val="Arial Narrow"/>
        <family val="2"/>
      </rPr>
      <t xml:space="preserve">18/01/2022. </t>
    </r>
    <r>
      <rPr>
        <sz val="11"/>
        <color theme="1"/>
        <rFont val="Arial Narrow"/>
        <family val="2"/>
      </rPr>
      <t>La acción de mejora se encuentra en términos, su periodo de ejecución esta programado del 1/10/2021 31/10/2022.  Para el periodo evaluación no se allegaron avances de gestión.</t>
    </r>
  </si>
  <si>
    <r>
      <rPr>
        <b/>
        <sz val="11"/>
        <color theme="1"/>
        <rFont val="Arial Narrow"/>
        <family val="2"/>
      </rPr>
      <t xml:space="preserve">18/01/2022. </t>
    </r>
    <r>
      <rPr>
        <sz val="11"/>
        <color theme="1"/>
        <rFont val="Arial Narrow"/>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</si>
  <si>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Narrow"/>
        <family val="2"/>
      </rPr>
      <t xml:space="preserve">20/07/2021 </t>
    </r>
    <r>
      <rPr>
        <sz val="11"/>
        <color theme="1"/>
        <rFont val="Arial Narrow"/>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</si>
  <si>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Narrow"/>
        <family val="2"/>
      </rPr>
      <t>18/10/2021.</t>
    </r>
    <r>
      <rPr>
        <sz val="11"/>
        <color theme="1"/>
        <rFont val="Arial Narrow"/>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</si>
  <si>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Narrow"/>
        <family val="2"/>
      </rPr>
      <t>18/01/2022</t>
    </r>
    <r>
      <rPr>
        <sz val="11"/>
        <color theme="1"/>
        <rFont val="Arial Narrow"/>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</si>
  <si>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Narrow"/>
        <family val="2"/>
      </rPr>
      <t>18/01/2022.</t>
    </r>
    <r>
      <rPr>
        <sz val="11"/>
        <color theme="1"/>
        <rFont val="Arial Narrow"/>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</si>
  <si>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Narrow"/>
        <family val="2"/>
      </rPr>
      <t>18/01/2022.</t>
    </r>
    <r>
      <rPr>
        <sz val="11"/>
        <color theme="1"/>
        <rFont val="Arial Narrow"/>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</si>
  <si>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Narrow"/>
        <family val="2"/>
      </rPr>
      <t>18/01/2022.</t>
    </r>
    <r>
      <rPr>
        <sz val="11"/>
        <color theme="1"/>
        <rFont val="Arial Narrow"/>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</si>
  <si>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</si>
  <si>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Se continua con las actividades propias de elaboración de leventamientos topográficos de predios que hacen parte del Fondo de Tierras, con el fin de remitir y solicitar al IGAC para que realice la actualización y creación de la cédula catastral de los bienes y así se le asigne su valor catastral.</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</si>
  <si>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</si>
  <si>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</si>
  <si>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</si>
  <si>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</si>
  <si>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30/12/2021. Se reporta segundo informe semestral de cumplimiento con fecha de elaboración 1 de diciembre de 2021, mediante la cual se puede evidenciar las gestiones adelantadas tendientes a recuperar o regularizaar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celebraciòn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</si>
  <si>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</si>
  <si>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</si>
  <si>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30/12/2021: Se está identificando los bienes que requieren ser remitidos al IGAC y Catastro Antioquia, para solicitar los certificados catastrales que contienen el avaluo catastral y puedan ser actualizados su valor en el inventario de bienes del Fondo de Tierras.</t>
  </si>
  <si>
    <t>30/12/2021: Se continua en la espera de la respuestas por parte de Catastro Antioquia e IGAC, con la información de los avaluos catastrales que se requieren para la actualización de los valores de los predios en el inventario de bienes del Fondo de Tierras.</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</si>
  <si>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</si>
  <si>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</si>
  <si>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</si>
  <si>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Tieras de la Nación, propuso un primer ejercicio de revisión del procedimiento por cada una de las dependencias apoyado en el documento generado en cumplimiento de la actividad AME-599 del Plan de Mejoramiento. </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</si>
  <si>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</si>
  <si>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</si>
  <si>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</si>
  <si>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subdserie, la tabla de retención documental, y la descripción detallada de cada uno de los items. </t>
  </si>
  <si>
    <t>La acción de mejora se encuentra en términos para su ejecución, su finalización esta programada para mas tardar el 30/09/2022</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</si>
  <si>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héctarea.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</si>
  <si>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</si>
  <si>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</si>
  <si>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</si>
  <si>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r>
      <rPr>
        <b/>
        <sz val="11"/>
        <color theme="1"/>
        <rFont val="Arial Narrow"/>
        <family val="2"/>
      </rPr>
      <t>18/10/2021.</t>
    </r>
    <r>
      <rPr>
        <sz val="11"/>
        <color theme="1"/>
        <rFont val="Arial Narrow"/>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Narrow"/>
        <family val="2"/>
      </rPr>
      <t>Informe Cumplimiento Plan de Mejoramiento - Primer Informe Semestral, 1 de junio de 2021</t>
    </r>
    <r>
      <rPr>
        <sz val="11"/>
        <color theme="1"/>
        <rFont val="Arial Narrow"/>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Narrow"/>
        <family val="2"/>
      </rPr>
      <t>Isla Arena</t>
    </r>
    <r>
      <rPr>
        <sz val="11"/>
        <color theme="1"/>
        <rFont val="Arial Narrow"/>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Narrow"/>
        <family val="2"/>
      </rPr>
      <t>Majayura</t>
    </r>
    <r>
      <rPr>
        <sz val="11"/>
        <color theme="1"/>
        <rFont val="Arial Narrow"/>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Narrow"/>
        <family val="2"/>
      </rPr>
      <t>Gran Edén</t>
    </r>
    <r>
      <rPr>
        <sz val="11"/>
        <color theme="1"/>
        <rFont val="Arial Narrow"/>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Narrow"/>
        <family val="2"/>
      </rPr>
      <t>Isla Fama</t>
    </r>
    <r>
      <rPr>
        <sz val="11"/>
        <color theme="1"/>
        <rFont val="Arial Narrow"/>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Narrow"/>
        <family val="2"/>
      </rPr>
      <t>Isla Tambito</t>
    </r>
    <r>
      <rPr>
        <sz val="11"/>
        <color theme="1"/>
        <rFont val="Arial Narrow"/>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</si>
  <si>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Narrow"/>
        <family val="2"/>
      </rPr>
      <t xml:space="preserve">15/10/2021. </t>
    </r>
    <r>
      <rPr>
        <sz val="11"/>
        <color theme="1"/>
        <rFont val="Arial Narrow"/>
        <family val="2"/>
      </rPr>
      <t>La</t>
    </r>
    <r>
      <rPr>
        <b/>
        <sz val="11"/>
        <color theme="1"/>
        <rFont val="Arial Narrow"/>
        <family val="2"/>
      </rPr>
      <t xml:space="preserve"> </t>
    </r>
    <r>
      <rPr>
        <sz val="11"/>
        <color theme="1"/>
        <rFont val="Arial Narrow"/>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</si>
  <si>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Narrow"/>
        <family val="2"/>
      </rPr>
      <t xml:space="preserve">07/01/2022.  </t>
    </r>
    <r>
      <rPr>
        <sz val="11"/>
        <color theme="1"/>
        <rFont val="Arial Narrow"/>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</si>
  <si>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t xml:space="preserve">Con el fin de abodar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analisis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</si>
  <si>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r>
      <rPr>
        <b/>
        <sz val="11"/>
        <color theme="1"/>
        <rFont val="Arial Narrow"/>
        <family val="2"/>
      </rPr>
      <t>07/01/2022.</t>
    </r>
    <r>
      <rPr>
        <sz val="11"/>
        <color theme="1"/>
        <rFont val="Arial Narrow"/>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</si>
  <si>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Narrow"/>
        <family val="2"/>
      </rPr>
      <t xml:space="preserve">07/01/2022. </t>
    </r>
    <r>
      <rPr>
        <sz val="11"/>
        <color theme="1"/>
        <rFont val="Arial Narrow"/>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</si>
  <si>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Narrow"/>
        <family val="2"/>
      </rPr>
      <t>07/01/2022.</t>
    </r>
    <r>
      <rPr>
        <sz val="11"/>
        <color theme="1"/>
        <rFont val="Arial Narrow"/>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</si>
  <si>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Narrow"/>
        <family val="2"/>
      </rPr>
      <t xml:space="preserve">07/01/2022. </t>
    </r>
    <r>
      <rPr>
        <sz val="11"/>
        <color theme="1"/>
        <rFont val="Arial Narrow"/>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</si>
  <si>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Narrow"/>
        <family val="2"/>
      </rPr>
      <t xml:space="preserve">07/01/2022. </t>
    </r>
    <r>
      <rPr>
        <sz val="11"/>
        <color theme="1"/>
        <rFont val="Arial Narrow"/>
        <family val="2"/>
      </rPr>
      <t xml:space="preserve">  En atención a los avances de gestión y evidencias allegadas, la acción de mejora presentó cumplimiento, dado que, se observó la matriz contratos de arrendamientos vigentes, que determina cuál  la normatividad que se les aplicó. </t>
    </r>
  </si>
  <si>
    <t>La normatividad aplicable a los contratos de arrendamiento de las Islas</t>
  </si>
  <si>
    <r>
      <rPr>
        <b/>
        <sz val="11"/>
        <color theme="1"/>
        <rFont val="Arial Narrow"/>
        <family val="2"/>
      </rPr>
      <t xml:space="preserve">04/01/2022. </t>
    </r>
    <r>
      <rPr>
        <sz val="11"/>
        <color theme="1"/>
        <rFont val="Arial Narrow"/>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Narrow"/>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Narrow"/>
        <family val="2"/>
      </rPr>
      <t>En atención a los avances de gestión y evidencias allegadas, la acción de mejora presentó cumplimiento, toda vez que, se observó el instructivo ajustado.</t>
    </r>
  </si>
  <si>
    <r>
      <rPr>
        <b/>
        <sz val="11"/>
        <color theme="1"/>
        <rFont val="Arial Narrow"/>
        <family val="2"/>
      </rPr>
      <t xml:space="preserve">04/01/2022. </t>
    </r>
    <r>
      <rPr>
        <sz val="11"/>
        <color theme="1"/>
        <rFont val="Arial Narrow"/>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Narrow"/>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Narrow"/>
        <family val="2"/>
      </rPr>
      <t>En atención a los avances de gestión y evidencias allegadas, la acción de mejora presentó cumplimiento, toda vez que, se observó el instructivo ajustado.</t>
    </r>
  </si>
  <si>
    <r>
      <rPr>
        <b/>
        <sz val="11"/>
        <color theme="1"/>
        <rFont val="Arial Narrow"/>
        <family val="2"/>
      </rPr>
      <t>04/01/2022.</t>
    </r>
    <r>
      <rPr>
        <sz val="11"/>
        <color theme="1"/>
        <rFont val="Arial Narrow"/>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</si>
  <si>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Narrow"/>
        <family val="2"/>
      </rPr>
      <t xml:space="preserve">04/01/2022. </t>
    </r>
    <r>
      <rPr>
        <sz val="11"/>
        <color theme="1"/>
        <rFont val="Arial Narrow"/>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</si>
  <si>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La acción de mejora se encuentra en términos, su ejecución se programó para el periodo comprendido del 2/01/2021 al 1/12/2023.  Para el periodo evaluado no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</si>
  <si>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</si>
  <si>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04/01/2022. </t>
    </r>
    <r>
      <rPr>
        <sz val="11"/>
        <color theme="1"/>
        <rFont val="Arial Narrow"/>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</si>
  <si>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04/01/2022</t>
    </r>
    <r>
      <rPr>
        <sz val="11"/>
        <color theme="1"/>
        <rFont val="Arial Narrow"/>
        <family val="2"/>
      </rPr>
      <t>. En atención a los avances de gestión y evidencias allegadas, la acción de mejora presentó cumplimiento, toda vez que, se observó el instructivo ajustado.</t>
    </r>
  </si>
  <si>
    <r>
      <rPr>
        <b/>
        <sz val="11"/>
        <color theme="1"/>
        <rFont val="Arial Narrow"/>
        <family val="2"/>
      </rPr>
      <t xml:space="preserve">05/01/2022.  </t>
    </r>
    <r>
      <rPr>
        <sz val="11"/>
        <color theme="1"/>
        <rFont val="Arial Narrow"/>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</si>
  <si>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color theme="1"/>
        <rFont val="Arial Narrow"/>
        <family val="2"/>
      </rPr>
      <t xml:space="preserve">05/01/2022. </t>
    </r>
    <r>
      <rPr>
        <sz val="11"/>
        <color theme="1"/>
        <rFont val="Arial Narrow"/>
        <family val="2"/>
      </rPr>
      <t xml:space="preserve"> La acción de mejora se encuentra en términos, su ejecución se programó para el periodo comprendido del 15/02/2021 al 31/12/2023.  Para el periodo evaluado no reportó avances de gestión.</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</si>
  <si>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1/02/2021 al 30/06/2022.  Para el periodo evaluado no reportó avances de gestión.</t>
    </r>
  </si>
  <si>
    <r>
      <rPr>
        <b/>
        <sz val="11"/>
        <color theme="1"/>
        <rFont val="Arial Narrow"/>
        <family val="2"/>
      </rPr>
      <t xml:space="preserve">05/01/2022.  </t>
    </r>
    <r>
      <rPr>
        <sz val="11"/>
        <color theme="1"/>
        <rFont val="Arial Narrow"/>
        <family val="2"/>
      </rPr>
      <t>La acción de mejora se encuentra en términos, su ejecución se programó para el periodo comprendido del 15/03/2021 al 30/05/2022.  Para el periodo evaluado no reportó avances de gestión.</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</si>
  <si>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15/02/2022 al15/03/2023. </t>
    </r>
  </si>
  <si>
    <r>
      <rPr>
        <b/>
        <sz val="11"/>
        <color theme="1"/>
        <rFont val="Arial Narrow"/>
        <family val="2"/>
      </rPr>
      <t>05/01/2022.</t>
    </r>
    <r>
      <rPr>
        <sz val="11"/>
        <color theme="1"/>
        <rFont val="Arial Narrow"/>
        <family val="2"/>
      </rPr>
      <t xml:space="preserve">  La acción de mejora se encuentra en términos, su ejecución se programó para el periodo comprendido del 15/02/2022 al15/04/2022. </t>
    </r>
  </si>
  <si>
    <r>
      <rPr>
        <b/>
        <sz val="11"/>
        <color theme="1"/>
        <rFont val="Arial Narrow"/>
        <family val="2"/>
      </rPr>
      <t>05/01/2022</t>
    </r>
    <r>
      <rPr>
        <sz val="11"/>
        <color theme="1"/>
        <rFont val="Arial Narrow"/>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</si>
  <si>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Narrow"/>
        <family val="2"/>
      </rPr>
      <t>06/01/2022.</t>
    </r>
    <r>
      <rPr>
        <sz val="11"/>
        <color theme="1"/>
        <rFont val="Arial Narrow"/>
        <family val="2"/>
      </rPr>
      <t xml:space="preserve">  La acción de mejora se encuentra en términos, su ejecución se programó para el periodo comprendido del 15/02/2022 al 30/09/2022. </t>
    </r>
  </si>
  <si>
    <r>
      <rPr>
        <b/>
        <sz val="11"/>
        <color theme="1"/>
        <rFont val="Arial Narrow"/>
        <family val="2"/>
      </rPr>
      <t>04/01/2022.</t>
    </r>
    <r>
      <rPr>
        <sz val="11"/>
        <color theme="1"/>
        <rFont val="Arial Narrow"/>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</si>
  <si>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Narrow"/>
        <family val="2"/>
      </rPr>
      <t xml:space="preserve">04/01/2022. </t>
    </r>
    <r>
      <rPr>
        <sz val="11"/>
        <color theme="1"/>
        <rFont val="Arial Narrow"/>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</si>
  <si>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Narrow"/>
        <family val="2"/>
      </rPr>
      <t xml:space="preserve">04/01/2022. </t>
    </r>
    <r>
      <rPr>
        <sz val="11"/>
        <color theme="1"/>
        <rFont val="Arial Narrow"/>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</si>
  <si>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Narrow"/>
        <family val="2"/>
      </rPr>
      <t>05/01/2022.</t>
    </r>
    <r>
      <rPr>
        <sz val="11"/>
        <color theme="1"/>
        <rFont val="Arial Narrow"/>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</si>
  <si>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Narrow"/>
        <family val="2"/>
      </rPr>
      <t xml:space="preserve">05/01/2021.  </t>
    </r>
    <r>
      <rPr>
        <sz val="11"/>
        <color theme="1"/>
        <rFont val="Arial Narrow"/>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</si>
  <si>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Narrow"/>
        <family val="2"/>
      </rPr>
      <t xml:space="preserve">07/01/2022. </t>
    </r>
    <r>
      <rPr>
        <sz val="11"/>
        <color theme="1"/>
        <rFont val="Arial Narrow"/>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</si>
  <si>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Narrow"/>
        <family val="2"/>
      </rPr>
      <t>07/01/2022.</t>
    </r>
    <r>
      <rPr>
        <sz val="11"/>
        <color theme="1"/>
        <rFont val="Arial Narrow"/>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</si>
  <si>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Narrow"/>
        <family val="2"/>
      </rPr>
      <t xml:space="preserve">05/01/2022.  </t>
    </r>
    <r>
      <rPr>
        <sz val="11"/>
        <color theme="1"/>
        <rFont val="Arial Narrow"/>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</si>
  <si>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Narrow"/>
        <family val="2"/>
      </rPr>
      <t>05/01/2022.</t>
    </r>
    <r>
      <rPr>
        <sz val="11"/>
        <color theme="1"/>
        <rFont val="Arial Narrow"/>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</si>
  <si>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</si>
  <si>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</si>
  <si>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Narrow"/>
        <family val="2"/>
      </rPr>
      <t>06/01/2022.</t>
    </r>
    <r>
      <rPr>
        <sz val="11"/>
        <color theme="1"/>
        <rFont val="Arial Narrow"/>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</si>
  <si>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Narrow"/>
        <family val="2"/>
      </rPr>
      <t xml:space="preserve">06/01/2022. </t>
    </r>
    <r>
      <rPr>
        <sz val="11"/>
        <color theme="1"/>
        <rFont val="Arial Narrow"/>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</si>
  <si>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Narrow"/>
        <family val="2"/>
      </rPr>
      <t xml:space="preserve">06/01/2022. </t>
    </r>
    <r>
      <rPr>
        <sz val="11"/>
        <color theme="1"/>
        <rFont val="Arial Narrow"/>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</si>
  <si>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Narrow"/>
        <family val="2"/>
      </rPr>
      <t xml:space="preserve">07/01/2022. </t>
    </r>
    <r>
      <rPr>
        <sz val="11"/>
        <color theme="1"/>
        <rFont val="Arial Narrow"/>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</si>
  <si>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color theme="1"/>
        <rFont val="Arial Narrow"/>
        <family val="2"/>
      </rPr>
      <t xml:space="preserve">05/01/2022.  </t>
    </r>
    <r>
      <rPr>
        <sz val="11"/>
        <color theme="1"/>
        <rFont val="Arial Narrow"/>
        <family val="2"/>
      </rPr>
      <t xml:space="preserve">En atención a los avances de gestión y evidencias allegadas, la acción de mejora presentó cumplimiento, toda vez que, se observaron 2 informes de las gestiones adelantadas para la actualización de los contratos.
</t>
    </r>
  </si>
  <si>
    <r>
      <t xml:space="preserve">07/01/2022.  </t>
    </r>
    <r>
      <rPr>
        <sz val="11"/>
        <color theme="1"/>
        <rFont val="Arial Narrow"/>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</si>
  <si>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t>Actividad en Gestión: se están realizando ajustes al informe final y actas de liquidación, sugeridos por el contratista para la consecusión de las firmas.</t>
  </si>
  <si>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faltarian.
</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</si>
  <si>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</si>
  <si>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</si>
  <si>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</si>
  <si>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</si>
  <si>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</si>
  <si>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</si>
  <si>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</si>
  <si>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ejecutada: a los tres Informes de Ejecución Financiera de Convenios (Formato GEFIN-F-019), remitidos a la Subidrección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</si>
  <si>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</si>
  <si>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</si>
  <si>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</si>
  <si>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</si>
  <si>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</si>
  <si>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</si>
  <si>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</si>
  <si>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</si>
  <si>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hidrícas según corresponda, se anexa como soporte la forma ACCTI-F-020.
</t>
  </si>
  <si>
    <r>
      <rPr>
        <b/>
        <sz val="11"/>
        <color theme="1"/>
        <rFont val="Arial Narrow"/>
        <family val="2"/>
      </rPr>
      <t xml:space="preserve">22/10/2021.  </t>
    </r>
    <r>
      <rPr>
        <sz val="11"/>
        <color theme="1"/>
        <rFont val="Arial Narrow"/>
        <family val="2"/>
      </rPr>
      <t xml:space="preserve">La Dirección de Asuntos Étnicos en el marco de la fase preliminar allegó las siguientes observaciones, se está gestionando las observaciones realizadas por el área de contratos, una vez se tenga el v.b. de esta área se remitirá el acta de liquidación.
</t>
    </r>
    <r>
      <rPr>
        <b/>
        <sz val="11"/>
        <color theme="1"/>
        <rFont val="Arial Narrow"/>
        <family val="2"/>
      </rPr>
      <t xml:space="preserve">
</t>
    </r>
    <r>
      <rPr>
        <sz val="11"/>
        <color theme="1"/>
        <rFont val="Arial Narrow"/>
        <family val="2"/>
      </rPr>
      <t xml:space="preserve">El estado de la acción se mantienen en los términos comunicados el pasado 19/10/2021.
</t>
    </r>
    <r>
      <rPr>
        <b/>
        <sz val="11"/>
        <color theme="1"/>
        <rFont val="Arial Narrow"/>
        <family val="2"/>
      </rPr>
      <t xml:space="preserve">
15/10/2021. </t>
    </r>
    <r>
      <rPr>
        <sz val="11"/>
        <color theme="1"/>
        <rFont val="Arial Narrow"/>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elproposito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</si>
  <si>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rPr>
        <b/>
        <sz val="11"/>
        <color theme="1"/>
        <rFont val="Arial Narrow"/>
        <family val="2"/>
      </rPr>
      <t>19/01/2022.</t>
    </r>
    <r>
      <rPr>
        <sz val="11"/>
        <color theme="1"/>
        <rFont val="Arial Narrow"/>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</si>
  <si>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Narrow"/>
        <family val="2"/>
      </rPr>
      <t xml:space="preserve">19/01/2022. </t>
    </r>
    <r>
      <rPr>
        <sz val="11"/>
        <color theme="1"/>
        <rFont val="Arial Narrow"/>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</si>
  <si>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Narrow"/>
        <family val="2"/>
      </rPr>
      <t xml:space="preserve">19/01/2022. </t>
    </r>
    <r>
      <rPr>
        <sz val="11"/>
        <color theme="1"/>
        <rFont val="Arial Narrow"/>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</si>
  <si>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Narrow"/>
        <family val="2"/>
      </rPr>
      <t xml:space="preserve">19/01/2022. </t>
    </r>
    <r>
      <rPr>
        <sz val="11"/>
        <color theme="1"/>
        <rFont val="Arial Narrow"/>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</si>
  <si>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rFont val="Arial Narrow"/>
        <family val="2"/>
      </rPr>
      <t xml:space="preserve">Hallazgo 3. Garantía del debido proceso en el marco del procedimiento de constitución, ampliación, saneamiento o reestructuración de resguardos indígenas. </t>
    </r>
    <r>
      <rPr>
        <sz val="11"/>
        <rFont val="Arial Narrow"/>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Narrow"/>
        <family val="2"/>
      </rPr>
      <t xml:space="preserve"> el procedimiento ACCTI-P-008 </t>
    </r>
    <r>
      <rPr>
        <sz val="11"/>
        <rFont val="Arial Narrow"/>
        <family val="2"/>
      </rPr>
      <t xml:space="preserve">denominado “constitución, ampliación, saneamiento o reestructuración de resguardos indígenas”, </t>
    </r>
    <r>
      <rPr>
        <b/>
        <sz val="11"/>
        <rFont val="Arial Narrow"/>
        <family val="2"/>
      </rPr>
      <t>en el cual no se prevé la etapa en la que las oposiciones  podrán ser presentadas, ni los tiempos o forma en que deben ser tramitadas</t>
    </r>
    <r>
      <rPr>
        <sz val="11"/>
        <rFont val="Arial Narrow"/>
        <family val="2"/>
      </rPr>
      <t xml:space="preserve">, lo que puede conllevar a que los terceros interesados no sean integrados en la debida oportunidad al proceso, en contravía de la seguridad procesal y la garantía del debido proceso. </t>
    </r>
  </si>
  <si>
    <r>
      <rPr>
        <b/>
        <sz val="11"/>
        <rFont val="Arial Narrow"/>
        <family val="2"/>
      </rPr>
      <t>Hallazgo 5. Estructuración de los procesos y procedimientos para la atención de las comunidades indígenas en la ANT.</t>
    </r>
    <r>
      <rPr>
        <sz val="11"/>
        <rFont val="Arial Narrow"/>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Narrow"/>
        <family val="2"/>
      </rPr>
      <t>No existen vínculos entre los procedimientos de constitución, ampliación, saneamiento o reestructuración y el de compra directa de predios</t>
    </r>
    <r>
      <rPr>
        <sz val="11"/>
        <rFont val="Arial Narrow"/>
        <family val="2"/>
      </rPr>
      <t xml:space="preserve">, </t>
    </r>
    <r>
      <rPr>
        <b/>
        <sz val="11"/>
        <rFont val="Arial Narrow"/>
        <family val="2"/>
      </rPr>
      <t>de tal manera que se especifique con claridad las entradas y salidas entre uno y otro, dada la posibilidad de interrelacionamiento entre los mismos.</t>
    </r>
    <r>
      <rPr>
        <sz val="11"/>
        <rFont val="Arial Narrow"/>
        <family val="2"/>
      </rPr>
      <t xml:space="preserve">
•	En el procedimiento de constitución, ampliación, saneamiento y reestructuración de resguardos indígenas, </t>
    </r>
    <r>
      <rPr>
        <b/>
        <sz val="11"/>
        <rFont val="Arial Narrow"/>
        <family val="2"/>
      </rPr>
      <t>no se prevé una actividad ni los tiempos para que la Agencia tramite las aclaraciones solicitadas por el Ministerio del Interior para dar su concepto previo</t>
    </r>
    <r>
      <rPr>
        <sz val="11"/>
        <rFont val="Arial Narrow"/>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</si>
  <si>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</si>
  <si>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rPr>
        <b/>
        <sz val="11"/>
        <color theme="1"/>
        <rFont val="Arial Narrow"/>
        <family val="2"/>
      </rPr>
      <t xml:space="preserve">19/01/2021.  </t>
    </r>
    <r>
      <rPr>
        <sz val="11"/>
        <color theme="1"/>
        <rFont val="Arial Narrow"/>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Narrow"/>
        <family val="2"/>
      </rPr>
      <t>Resguardo Indígena La Victoria</t>
    </r>
    <r>
      <rPr>
        <sz val="11"/>
        <color theme="1"/>
        <rFont val="Arial Narrow"/>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Narrow"/>
        <family val="2"/>
      </rPr>
      <t>Comunidad indígena del Asentamiento Indígena el Porvenir Meta “ASEINPOME”</t>
    </r>
    <r>
      <rPr>
        <sz val="11"/>
        <color theme="1"/>
        <rFont val="Arial Narrow"/>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</si>
  <si>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color theme="1"/>
        <rFont val="Arial Narrow"/>
        <family val="2"/>
      </rPr>
      <t xml:space="preserve">19/01/2022.  </t>
    </r>
    <r>
      <rPr>
        <sz val="11"/>
        <color theme="1"/>
        <rFont val="Arial Narrow"/>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</si>
  <si>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rPr>
        <b/>
        <sz val="11"/>
        <color theme="1"/>
        <rFont val="Arial Narrow"/>
        <family val="2"/>
      </rPr>
      <t xml:space="preserve">19/01/2022.  </t>
    </r>
    <r>
      <rPr>
        <sz val="11"/>
        <color theme="1"/>
        <rFont val="Arial Narrow"/>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Narrow"/>
        <family val="2"/>
      </rPr>
      <t xml:space="preserve">
</t>
    </r>
    <r>
      <rPr>
        <sz val="11"/>
        <color theme="1"/>
        <rFont val="Arial Narrow"/>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</si>
  <si>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Narrow"/>
        <family val="2"/>
      </rPr>
      <t xml:space="preserve">19/01/2022.  </t>
    </r>
    <r>
      <rPr>
        <sz val="11"/>
        <color theme="1"/>
        <rFont val="Arial Narrow"/>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</si>
  <si>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Narrow"/>
        <family val="2"/>
      </rPr>
      <t>19/01/2022.</t>
    </r>
    <r>
      <rPr>
        <sz val="11"/>
        <color theme="1"/>
        <rFont val="Arial Narrow"/>
        <family val="2"/>
      </rPr>
      <t xml:space="preserve"> La Dirección de Asuntos Étnicos suministró GENFI-F-019, así:
</t>
    </r>
    <r>
      <rPr>
        <b/>
        <sz val="11"/>
        <color theme="1"/>
        <rFont val="Arial Narrow"/>
        <family val="2"/>
      </rPr>
      <t>Convenio 1170/2019 Amazon Conservation Team ACT</t>
    </r>
    <r>
      <rPr>
        <sz val="11"/>
        <color theme="1"/>
        <rFont val="Arial Narrow"/>
        <family val="2"/>
      </rPr>
      <t xml:space="preserve">, GEFIN-F-019 del 19/11/2021, periodo a 18 noviembre, comunicado a la SAF mediante memorando 20215000388233 del 19/09/2021.
</t>
    </r>
    <r>
      <rPr>
        <b/>
        <sz val="11"/>
        <color theme="1"/>
        <rFont val="Arial Narrow"/>
        <family val="2"/>
      </rPr>
      <t>Convenio 1251/2021 ASOCIT</t>
    </r>
    <r>
      <rPr>
        <sz val="11"/>
        <color theme="1"/>
        <rFont val="Arial Narrow"/>
        <family val="2"/>
      </rPr>
      <t xml:space="preserve">, GEFIN-F-019 del 14/12/2021 corte 23 de noviembre, comunicado a la SAF mediante memorando 20215000434003 del 14/12/2021.
</t>
    </r>
    <r>
      <rPr>
        <b/>
        <sz val="11"/>
        <color theme="1"/>
        <rFont val="Arial Narrow"/>
        <family val="2"/>
      </rPr>
      <t>Convenio 885/2020 ASOCIT</t>
    </r>
    <r>
      <rPr>
        <sz val="11"/>
        <color theme="1"/>
        <rFont val="Arial Narrow"/>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</si>
  <si>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rPr>
        <b/>
        <sz val="11"/>
        <color theme="1"/>
        <rFont val="Arial Narrow"/>
        <family val="2"/>
      </rPr>
      <t>19/01/2022.</t>
    </r>
    <r>
      <rPr>
        <sz val="11"/>
        <color theme="1"/>
        <rFont val="Arial Narrow"/>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</si>
  <si>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Narrow"/>
        <family val="2"/>
      </rPr>
      <t xml:space="preserve">19/01/2022.  </t>
    </r>
    <r>
      <rPr>
        <sz val="11"/>
        <color theme="1"/>
        <rFont val="Arial Narrow"/>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</si>
  <si>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Narrow"/>
        <family val="2"/>
      </rPr>
      <t xml:space="preserve">19/01/2022.  </t>
    </r>
    <r>
      <rPr>
        <sz val="11"/>
        <color theme="1"/>
        <rFont val="Arial Narrow"/>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</si>
  <si>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Narrow"/>
        <family val="2"/>
      </rPr>
      <t xml:space="preserve">19/01/2022. </t>
    </r>
    <r>
      <rPr>
        <sz val="11"/>
        <color theme="1"/>
        <rFont val="Arial Narrow"/>
        <family val="2"/>
      </rPr>
      <t>La acción de mejora presentó cumplimento, toda vez que, se observó la actualización del procedimiento ACCTI-P-021, el cual se articula con los procedimiento de formalización de comunidades indígenas.</t>
    </r>
  </si>
  <si>
    <r>
      <rPr>
        <b/>
        <sz val="11"/>
        <color theme="1"/>
        <rFont val="Arial Narrow"/>
        <family val="2"/>
      </rPr>
      <t>19/01//2022</t>
    </r>
    <r>
      <rPr>
        <sz val="11"/>
        <color theme="1"/>
        <rFont val="Arial Narrow"/>
        <family val="2"/>
      </rPr>
      <t>. En atención a los avances gestión y evidencias aportadas, la acción de mejora presentó cumplimiento. toda vez que, se observó la implementación de 6 formatos GENFI-F-019.</t>
    </r>
  </si>
  <si>
    <t>Se presentó demanda el 1 de diciembre de 2021 ante los Juzgados Administrativos  de Cartagena. Se anexa acta de reparto.</t>
  </si>
  <si>
    <t>Esta accion de mejora no se encuentra a cargo de la Oficina Juridica sino del Grupo Interno de Gestion Contractual.</t>
  </si>
  <si>
    <t xml:space="preserve">Con memorando No20221030007653 de fecha 19 de enero de 2022 se solicita a la Oficina de Talento Humano que se programe fecha de socializacion del Manual de Cobro Coactivo , asi mismo se invite a todas las areas de la entidad. </t>
  </si>
  <si>
    <t>Con los memorandos No 20221030007663-20221030007673 del 19 de enero de 2022 se programa mesa de trabajo para el 16 de febrero de 2022 a las 10:a.m previa coordinación con la SAF y SATN.</t>
  </si>
  <si>
    <t>Se reporta al grupo de representación el predio el Picadero, en el cual procede la acción de reparación directa dado que el predio no hasido reintegrado a la ANT, y presenta 240 dias de mora.</t>
  </si>
  <si>
    <t>Memorando dirigido a la Talento Humano para acordar fecha de socializacion la cual se debe desarrollar entre el 30 de octubre de 2021 al 30 de noviembre de 2021.               
Acta de participación a la socializacion.</t>
  </si>
  <si>
    <r>
      <rPr>
        <b/>
        <sz val="11"/>
        <color theme="1"/>
        <rFont val="Arial Narrow"/>
        <family val="2"/>
      </rPr>
      <t>20/01/2022.</t>
    </r>
    <r>
      <rPr>
        <sz val="11"/>
        <color theme="1"/>
        <rFont val="Arial Narrow"/>
        <family val="2"/>
      </rPr>
      <t xml:space="preserve">  En atención a los avances de gestión y evidencias allegadas, la acción de mejora presentó cumplimiento, toda vez que, se observó Acta de presentación de la demanda.</t>
    </r>
  </si>
  <si>
    <t>Memorando dirigido a Talento Humano para acordar fecha de socialización la cual se debe desarrollar entre el 30 de octubre de 2021 al 30 de noviembre de 2021.                         
•	Acta de participación a la socializacion.</t>
  </si>
  <si>
    <r>
      <rPr>
        <b/>
        <sz val="11"/>
        <color indexed="8"/>
        <rFont val="Arial Narrow"/>
        <family val="2"/>
      </rPr>
      <t xml:space="preserve">19/01/2022. </t>
    </r>
    <r>
      <rPr>
        <sz val="11"/>
        <color indexed="8"/>
        <rFont val="Arial Narrow"/>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Narrow"/>
        <family val="2"/>
      </rPr>
      <t xml:space="preserve">
15/01/2022.</t>
    </r>
    <r>
      <rPr>
        <sz val="11"/>
        <color indexed="8"/>
        <rFont val="Arial Narrow"/>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</si>
  <si>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Narrow"/>
        <family val="2"/>
      </rPr>
      <t>19//01/2022</t>
    </r>
    <r>
      <rPr>
        <sz val="11"/>
        <color theme="1"/>
        <rFont val="Arial Narrow"/>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</si>
  <si>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theme="1"/>
        <rFont val="Arial Narrow"/>
        <family val="2"/>
      </rPr>
      <t xml:space="preserve">17/01/2022.  </t>
    </r>
    <r>
      <rPr>
        <sz val="11"/>
        <color theme="1"/>
        <rFont val="Arial Narrow"/>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Narrow"/>
        <family val="2"/>
      </rPr>
      <t>Auto 0213200107829 del 29/10/2021</t>
    </r>
    <r>
      <rPr>
        <sz val="11"/>
        <color theme="1"/>
        <rFont val="Arial Narrow"/>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Narrow"/>
        <family val="2"/>
      </rPr>
      <t>Auto 20213200146779 del 30/11/2021</t>
    </r>
    <r>
      <rPr>
        <sz val="11"/>
        <color theme="1"/>
        <rFont val="Arial Narrow"/>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Narrow"/>
        <family val="2"/>
      </rPr>
      <t>Auto 20213200176399 del 20/12/2021</t>
    </r>
    <r>
      <rPr>
        <sz val="11"/>
        <color theme="1"/>
        <rFont val="Arial Narrow"/>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Narrow"/>
        <family val="2"/>
      </rPr>
      <t>Auto 20213200176559 del 20/12/2021</t>
    </r>
    <r>
      <rPr>
        <sz val="11"/>
        <color theme="1"/>
        <rFont val="Arial Narrow"/>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Narrow"/>
        <family val="2"/>
      </rPr>
      <t>Auto 20213200176529 del 20/12/2021</t>
    </r>
    <r>
      <rPr>
        <sz val="11"/>
        <color theme="1"/>
        <rFont val="Arial Narrow"/>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</si>
  <si>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20/01/2022</t>
    </r>
    <r>
      <rPr>
        <sz val="11"/>
        <color theme="1"/>
        <rFont val="Arial Narrow"/>
        <family val="2"/>
      </rPr>
      <t>. La acción de mejora presentó cumplimiento, toda vez que,  se observó matriz  de casos verificados en  registro ante las ORIP, la cual relaciona 36 cados de los cuales 16 han surtido el registro ante la ORIP.</t>
    </r>
  </si>
  <si>
    <r>
      <rPr>
        <b/>
        <sz val="11"/>
        <color theme="1"/>
        <rFont val="Arial Narrow"/>
        <family val="2"/>
      </rPr>
      <t>18/01/2022.</t>
    </r>
    <r>
      <rPr>
        <sz val="11"/>
        <color theme="1"/>
        <rFont val="Arial Narrow"/>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</si>
  <si>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Narrow"/>
        <family val="2"/>
      </rPr>
      <t xml:space="preserve">20/01/2022.  </t>
    </r>
    <r>
      <rPr>
        <sz val="11"/>
        <color theme="1"/>
        <rFont val="Arial Narrow"/>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Narrow"/>
        <family val="2"/>
      </rPr>
      <t xml:space="preserve">
07/01/2022.</t>
    </r>
    <r>
      <rPr>
        <sz val="11"/>
        <color theme="1"/>
        <rFont val="Arial Narrow"/>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</si>
  <si>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rPr>
        <b/>
        <sz val="11"/>
        <color theme="1"/>
        <rFont val="Arial Narrow"/>
        <family val="2"/>
      </rPr>
      <t>05/01/2022.</t>
    </r>
    <r>
      <rPr>
        <sz val="11"/>
        <color theme="1"/>
        <rFont val="Arial Narrow"/>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Narrow"/>
        <family val="2"/>
      </rPr>
      <t>Isla Arena</t>
    </r>
    <r>
      <rPr>
        <sz val="11"/>
        <color theme="1"/>
        <rFont val="Arial Narrow"/>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Narrow"/>
        <family val="2"/>
      </rPr>
      <t>Majayura</t>
    </r>
    <r>
      <rPr>
        <sz val="11"/>
        <color theme="1"/>
        <rFont val="Arial Narrow"/>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Narrow"/>
        <family val="2"/>
      </rPr>
      <t>Gran Edén</t>
    </r>
    <r>
      <rPr>
        <sz val="11"/>
        <color theme="1"/>
        <rFont val="Arial Narrow"/>
        <family val="2"/>
      </rPr>
      <t xml:space="preserve">, los ocupantes aportaron la documentación completa y actualizada para el estudio previo de los requisitos necesarios para la suscripción de contrato de arrendamiento.
</t>
    </r>
    <r>
      <rPr>
        <b/>
        <sz val="11"/>
        <color theme="1"/>
        <rFont val="Arial Narrow"/>
        <family val="2"/>
      </rPr>
      <t>Isla Fama</t>
    </r>
    <r>
      <rPr>
        <sz val="11"/>
        <color theme="1"/>
        <rFont val="Arial Narrow"/>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Narrow"/>
        <family val="2"/>
      </rPr>
      <t>Isla Tambito</t>
    </r>
    <r>
      <rPr>
        <sz val="11"/>
        <color theme="1"/>
        <rFont val="Arial Narrow"/>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</si>
  <si>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color theme="1"/>
        <rFont val="Arial Narrow"/>
        <family val="2"/>
      </rPr>
      <t xml:space="preserve">20/01/2022.  </t>
    </r>
    <r>
      <rPr>
        <sz val="11"/>
        <color theme="1"/>
        <rFont val="Arial Narrow"/>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Narrow"/>
        <family val="2"/>
      </rPr>
      <t xml:space="preserve">
17/01/2022. </t>
    </r>
    <r>
      <rPr>
        <sz val="11"/>
        <color theme="1"/>
        <rFont val="Arial Narrow"/>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</si>
  <si>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Narrow"/>
        <family val="2"/>
      </rPr>
      <t xml:space="preserve">20/01/2022.  </t>
    </r>
    <r>
      <rPr>
        <sz val="11"/>
        <color theme="1"/>
        <rFont val="Arial Narrow"/>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Narrow"/>
        <family val="2"/>
      </rPr>
      <t xml:space="preserve">
14/01/2022. </t>
    </r>
    <r>
      <rPr>
        <sz val="11"/>
        <color theme="1"/>
        <rFont val="Arial Narrow"/>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Narrow"/>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Narrow"/>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Narrow"/>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</si>
  <si>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color theme="1"/>
        <rFont val="Arial Narrow"/>
        <family val="2"/>
      </rPr>
      <t xml:space="preserve">21/01/2021.  </t>
    </r>
    <r>
      <rPr>
        <sz val="11"/>
        <color theme="1"/>
        <rFont val="Arial Narrow"/>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Narrow"/>
        <family val="2"/>
      </rPr>
      <t xml:space="preserve">
18/01/2022. </t>
    </r>
    <r>
      <rPr>
        <sz val="11"/>
        <color theme="1"/>
        <rFont val="Arial Narrow"/>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</si>
  <si>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Narrow"/>
        <family val="2"/>
      </rPr>
      <t xml:space="preserve">20/01/2022. </t>
    </r>
    <r>
      <rPr>
        <sz val="11"/>
        <color theme="1"/>
        <rFont val="Arial Narrow"/>
        <family val="2"/>
      </rPr>
      <t xml:space="preserve"> La Subdirección de Administración de Tierras de la Nación en el marco de la fase preliminar aportó 3 actos administrativos de procesos presentados ante el Consejo, a saber:
</t>
    </r>
    <r>
      <rPr>
        <b/>
        <sz val="11"/>
        <color theme="1"/>
        <rFont val="Arial Narrow"/>
        <family val="2"/>
      </rPr>
      <t>Acuerdo 189 del 26/10/202</t>
    </r>
    <r>
      <rPr>
        <sz val="11"/>
        <color theme="1"/>
        <rFont val="Arial Narrow"/>
        <family val="2"/>
      </rPr>
      <t xml:space="preserve">1, por la cual no se constituye, ni se delimita la Zona de Reserva Campesina de la región del Güejar - Cafre, pretendida en el municipio de Puerto Rico en el departamento del Meta.
</t>
    </r>
    <r>
      <rPr>
        <b/>
        <sz val="11"/>
        <color theme="1"/>
        <rFont val="Arial Narrow"/>
        <family val="2"/>
      </rPr>
      <t>Acuerdo 188 del 26/10/2021</t>
    </r>
    <r>
      <rPr>
        <sz val="11"/>
        <color theme="1"/>
        <rFont val="Arial Narrow"/>
        <family val="2"/>
      </rPr>
      <t>, por la cual no se constituye, ni se delimita la Zona de Reserva Campesina Sumapaz, pretendida por la localidad 20 de la ciudad de Bogotá D.C.</t>
    </r>
    <r>
      <rPr>
        <b/>
        <sz val="11"/>
        <color theme="1"/>
        <rFont val="Arial Narrow"/>
        <family val="2"/>
      </rPr>
      <t xml:space="preserve">
Acuerdo 187 del 26/10/2021, </t>
    </r>
    <r>
      <rPr>
        <sz val="11"/>
        <color theme="1"/>
        <rFont val="Arial Narrow"/>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Narrow"/>
        <family val="2"/>
      </rPr>
      <t xml:space="preserve">
07/01/2022.  </t>
    </r>
    <r>
      <rPr>
        <sz val="11"/>
        <color theme="1"/>
        <rFont val="Arial Narrow"/>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</si>
  <si>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Narrow"/>
        <family val="2"/>
      </rPr>
      <t xml:space="preserve">20/01/2022. </t>
    </r>
    <r>
      <rPr>
        <sz val="11"/>
        <color theme="1"/>
        <rFont val="Arial Narrow"/>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</si>
  <si>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rPr>
        <b/>
        <sz val="11"/>
        <color theme="1"/>
        <rFont val="Arial Narrow"/>
        <family val="2"/>
      </rPr>
      <t>20/01/2022.</t>
    </r>
    <r>
      <rPr>
        <sz val="11"/>
        <color theme="1"/>
        <rFont val="Arial Narrow"/>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</si>
  <si>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Narrow"/>
        <family val="2"/>
      </rPr>
      <t>20/01/2022.</t>
    </r>
    <r>
      <rPr>
        <sz val="11"/>
        <color theme="1"/>
        <rFont val="Arial Narrow"/>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</si>
  <si>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Narrow"/>
        <family val="2"/>
      </rPr>
      <t>20/01/2022.</t>
    </r>
    <r>
      <rPr>
        <sz val="11"/>
        <color theme="1"/>
        <rFont val="Arial Narrow"/>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</si>
  <si>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Narrow"/>
        <family val="2"/>
      </rPr>
      <t xml:space="preserve">20/01/2022. </t>
    </r>
    <r>
      <rPr>
        <sz val="11"/>
        <color theme="1"/>
        <rFont val="Arial Narrow"/>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</si>
  <si>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</si>
  <si>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</si>
  <si>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</si>
  <si>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</si>
  <si>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</si>
  <si>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</si>
  <si>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Narrow"/>
        <family val="2"/>
      </rPr>
      <t xml:space="preserve">05/01/2022.    </t>
    </r>
    <r>
      <rPr>
        <sz val="11"/>
        <color theme="1"/>
        <rFont val="Arial Narrow"/>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</si>
  <si>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Narrow"/>
        <family val="2"/>
      </rPr>
      <t xml:space="preserve">20/01/2022.  </t>
    </r>
    <r>
      <rPr>
        <sz val="11"/>
        <color theme="1"/>
        <rFont val="Arial Narrow"/>
        <family val="2"/>
      </rPr>
      <t>En atención a los avances de gestión y evidencias aportadas, la acción de mejora presentó cumplimiento, toda vez que se observaron 3  Procesos ZRC adelantados y presentados al Consejo Directivo.</t>
    </r>
  </si>
  <si>
    <r>
      <rPr>
        <b/>
        <sz val="11"/>
        <color theme="1"/>
        <rFont val="Arial Narrow"/>
        <family val="2"/>
      </rPr>
      <t xml:space="preserve">21/01/2021.  </t>
    </r>
    <r>
      <rPr>
        <sz val="11"/>
        <color theme="1"/>
        <rFont val="Arial Narrow"/>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Narrow"/>
        <family val="2"/>
      </rPr>
      <t xml:space="preserve">
18/01/2022.  </t>
    </r>
    <r>
      <rPr>
        <sz val="11"/>
        <color theme="1"/>
        <rFont val="Arial Narrow"/>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Narrow"/>
        <family val="2"/>
      </rPr>
      <t xml:space="preserve">
11/01/2021. </t>
    </r>
    <r>
      <rPr>
        <sz val="11"/>
        <color theme="1"/>
        <rFont val="Arial Narrow"/>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</si>
  <si>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color theme="1"/>
        <rFont val="Arial Narrow"/>
        <family val="2"/>
      </rPr>
      <t xml:space="preserve">21/01/2022.  </t>
    </r>
    <r>
      <rPr>
        <sz val="11"/>
        <color theme="1"/>
        <rFont val="Arial Narrow"/>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Narrow"/>
        <family val="2"/>
      </rPr>
      <t xml:space="preserve">
20/01/2022.</t>
    </r>
    <r>
      <rPr>
        <sz val="11"/>
        <color theme="1"/>
        <rFont val="Arial Narrow"/>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</si>
  <si>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Narrow"/>
        <family val="2"/>
      </rPr>
      <t xml:space="preserve">21/01/2022.  </t>
    </r>
    <r>
      <rPr>
        <sz val="11"/>
        <color theme="1"/>
        <rFont val="Arial Narrow"/>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Narrow"/>
        <family val="2"/>
      </rPr>
      <t>1. Con corte al I Semestre 2021</t>
    </r>
    <r>
      <rPr>
        <sz val="11"/>
        <color theme="1"/>
        <rFont val="Arial Narrow"/>
        <family val="2"/>
      </rPr>
      <t xml:space="preserve">, se dio un avance físico de la acción, a partir de las evidencias aportadas de la reunión del 23/04/2021.
</t>
    </r>
    <r>
      <rPr>
        <b/>
        <sz val="11"/>
        <color theme="1"/>
        <rFont val="Arial Narrow"/>
        <family val="2"/>
      </rPr>
      <t>2. Con corte al III Trimestre 2021</t>
    </r>
    <r>
      <rPr>
        <sz val="11"/>
        <color theme="1"/>
        <rFont val="Arial Narrow"/>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Narrow"/>
        <family val="2"/>
      </rPr>
      <t>3. Corte IV Trimestre 2021</t>
    </r>
    <r>
      <rPr>
        <sz val="11"/>
        <color theme="1"/>
        <rFont val="Arial Narrow"/>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Narrow"/>
        <family val="2"/>
      </rPr>
      <t xml:space="preserve">
12/01/2022.  </t>
    </r>
    <r>
      <rPr>
        <sz val="11"/>
        <color theme="1"/>
        <rFont val="Arial Narrow"/>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</si>
  <si>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</si>
  <si>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</si>
  <si>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r>
      <rPr>
        <b/>
        <sz val="11"/>
        <color theme="1"/>
        <rFont val="Arial Narrow"/>
        <family val="2"/>
      </rPr>
      <t xml:space="preserve">21/01/2022.  </t>
    </r>
    <r>
      <rPr>
        <sz val="11"/>
        <color theme="1"/>
        <rFont val="Arial Narrow"/>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</si>
  <si>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Narrow"/>
        <family val="2"/>
      </rPr>
      <t xml:space="preserve">21/01/2022.  </t>
    </r>
    <r>
      <rPr>
        <sz val="11"/>
        <color theme="1"/>
        <rFont val="Arial Narrow"/>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Narrow"/>
        <family val="2"/>
      </rPr>
      <t xml:space="preserve">
07/01/2022.</t>
    </r>
    <r>
      <rPr>
        <sz val="11"/>
        <color theme="1"/>
        <rFont val="Arial Narrow"/>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</si>
  <si>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rPr>
        <b/>
        <sz val="11"/>
        <color theme="1"/>
        <rFont val="Arial Narrow"/>
        <family val="2"/>
      </rPr>
      <t xml:space="preserve">21/01/2021.  </t>
    </r>
    <r>
      <rPr>
        <sz val="11"/>
        <color theme="1"/>
        <rFont val="Arial Narrow"/>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Narrow"/>
        <family val="2"/>
      </rPr>
      <t xml:space="preserve">
20/01/2022.</t>
    </r>
    <r>
      <rPr>
        <sz val="11"/>
        <color theme="1"/>
        <rFont val="Arial Narrow"/>
        <family val="2"/>
      </rPr>
      <t xml:space="preserve">  La Dirección General - Mesa Unidad Coordinadora de Genero suministró los siguientes documentos:
</t>
    </r>
    <r>
      <rPr>
        <b/>
        <sz val="11"/>
        <color theme="1"/>
        <rFont val="Arial Narrow"/>
        <family val="2"/>
      </rPr>
      <t xml:space="preserve">Acta No. 02 del 09/12/2021 </t>
    </r>
    <r>
      <rPr>
        <sz val="11"/>
        <color theme="1"/>
        <rFont val="Arial Narrow"/>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Narrow"/>
        <family val="2"/>
      </rPr>
      <t>Relatoría No. 1 del 17/07/2021</t>
    </r>
    <r>
      <rPr>
        <sz val="11"/>
        <color theme="1"/>
        <rFont val="Arial Narrow"/>
        <family val="2"/>
      </rPr>
      <t xml:space="preserve"> Jornada de Fortalecimiento interno: “Diversidades sexuales y de género”
</t>
    </r>
    <r>
      <rPr>
        <b/>
        <sz val="11"/>
        <color theme="1"/>
        <rFont val="Arial Narrow"/>
        <family val="2"/>
      </rPr>
      <t>Acta No. 01 del 19/06/2021</t>
    </r>
    <r>
      <rPr>
        <sz val="11"/>
        <color theme="1"/>
        <rFont val="Arial Narrow"/>
        <family val="2"/>
      </rPr>
      <t xml:space="preserve"> Curso de mujer rural y equidad de género.
</t>
    </r>
    <r>
      <rPr>
        <b/>
        <sz val="11"/>
        <color theme="1"/>
        <rFont val="Arial Narrow"/>
        <family val="2"/>
      </rPr>
      <t xml:space="preserve">Acta No. 01 del 28/10/2021 </t>
    </r>
    <r>
      <rPr>
        <sz val="11"/>
        <color theme="1"/>
        <rFont val="Arial Narrow"/>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Narrow"/>
        <family val="2"/>
      </rPr>
      <t>Acta No. 02 del 09/12/2021</t>
    </r>
    <r>
      <rPr>
        <sz val="11"/>
        <color theme="1"/>
        <rFont val="Arial Narrow"/>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Narrow"/>
        <family val="2"/>
      </rPr>
      <t>Relatoría No. 1 del 17/07/2021</t>
    </r>
    <r>
      <rPr>
        <sz val="11"/>
        <color theme="1"/>
        <rFont val="Arial Narrow"/>
        <family val="2"/>
      </rPr>
      <t xml:space="preserve">, en reunión telefónica del 20/01/2022 con Lorena Guerra se determinó que esta no presenta relación con lo planificado en la acción de mejora. 
</t>
    </r>
    <r>
      <rPr>
        <b/>
        <sz val="11"/>
        <color theme="1"/>
        <rFont val="Arial Narrow"/>
        <family val="2"/>
      </rPr>
      <t>Acta No. 01 del 19/06/2021</t>
    </r>
    <r>
      <rPr>
        <sz val="11"/>
        <color theme="1"/>
        <rFont val="Arial Narrow"/>
        <family val="2"/>
      </rPr>
      <t xml:space="preserve">,  actividad realizada en el marco de la reinducción a servicio al ciudadano, la cual fue realizada con la infografía y esquema descrito en el párrafo anterior.
</t>
    </r>
    <r>
      <rPr>
        <b/>
        <sz val="11"/>
        <color theme="1"/>
        <rFont val="Arial Narrow"/>
        <family val="2"/>
      </rPr>
      <t>Acta No. 01 del 28/10/2021</t>
    </r>
    <r>
      <rPr>
        <sz val="11"/>
        <color theme="1"/>
        <rFont val="Arial Narrow"/>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</si>
  <si>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color theme="1"/>
        <rFont val="Arial Narrow"/>
        <family val="2"/>
      </rPr>
      <t xml:space="preserve">21/01/2022.  </t>
    </r>
    <r>
      <rPr>
        <sz val="11"/>
        <color theme="1"/>
        <rFont val="Arial Narrow"/>
        <family val="2"/>
      </rPr>
      <t>En atención a los avances de gestión y evidencias suministradas, la acción de mejora presentó cumplimiento, toda vez que, se observaron 3 reuniones de seguimiento a la desagregación, registro y ejecución de las subcuentas del fondo de tierras.</t>
    </r>
  </si>
  <si>
    <r>
      <t xml:space="preserve">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Narrow"/>
        <family val="2"/>
      </rPr>
      <t xml:space="preserve">
17/01/2022.  </t>
    </r>
    <r>
      <rPr>
        <sz val="11"/>
        <color theme="1"/>
        <rFont val="Arial Narrow"/>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Narrow"/>
        <family val="2"/>
      </rPr>
      <t xml:space="preserve">
29/11/2021.  </t>
    </r>
    <r>
      <rPr>
        <sz val="11"/>
        <color theme="1"/>
        <rFont val="Arial Narrow"/>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</si>
  <si>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21/01/2022.  </t>
    </r>
    <r>
      <rPr>
        <sz val="11"/>
        <color theme="1"/>
        <rFont val="Arial Narrow"/>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Narrow"/>
        <family val="2"/>
      </rPr>
      <t xml:space="preserve">
19/01/2022. </t>
    </r>
    <r>
      <rPr>
        <sz val="11"/>
        <color theme="1"/>
        <rFont val="Arial Narrow"/>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</si>
  <si>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color theme="1"/>
        <rFont val="Arial Narrow"/>
        <family val="2"/>
      </rPr>
      <t xml:space="preserve">21/01/2022. </t>
    </r>
    <r>
      <rPr>
        <sz val="11"/>
        <color theme="1"/>
        <rFont val="Arial Narrow"/>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</si>
  <si>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Narrow"/>
        <family val="2"/>
      </rPr>
      <t xml:space="preserve">21/01/2022.  </t>
    </r>
    <r>
      <rPr>
        <sz val="11"/>
        <color theme="1"/>
        <rFont val="Arial Narrow"/>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</si>
  <si>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</si>
  <si>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Narrow"/>
        <family val="2"/>
      </rPr>
      <t xml:space="preserve">21/01/2022.  </t>
    </r>
    <r>
      <rPr>
        <sz val="11"/>
        <color theme="1"/>
        <rFont val="Arial Narrow"/>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Narrow"/>
        <family val="2"/>
      </rPr>
      <t xml:space="preserve">
19/01/2022. </t>
    </r>
    <r>
      <rPr>
        <sz val="11"/>
        <color theme="1"/>
        <rFont val="Arial Narrow"/>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</si>
  <si>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color theme="1"/>
        <rFont val="Arial Narrow"/>
        <family val="2"/>
      </rPr>
      <t xml:space="preserve">21/01/2022. </t>
    </r>
    <r>
      <rPr>
        <sz val="11"/>
        <color theme="1"/>
        <rFont val="Arial Narrow"/>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</si>
  <si>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Narrow"/>
        <family val="2"/>
      </rPr>
      <t xml:space="preserve">21/01/2022. </t>
    </r>
    <r>
      <rPr>
        <sz val="11"/>
        <color theme="1"/>
        <rFont val="Arial Narrow"/>
        <family val="2"/>
      </rPr>
      <t xml:space="preserve"> La acción de mejora presentó cumplimiento, toda vez que, se allegó el acta de liquidación, compromiso adquirido en solicitud de eventualidad de la acción</t>
    </r>
  </si>
  <si>
    <r>
      <rPr>
        <b/>
        <sz val="11"/>
        <color theme="1"/>
        <rFont val="Arial Narrow"/>
        <family val="2"/>
      </rPr>
      <t xml:space="preserve">21/01/2022. </t>
    </r>
    <r>
      <rPr>
        <sz val="11"/>
        <color theme="1"/>
        <rFont val="Arial Narrow"/>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Narrow"/>
        <family val="2"/>
      </rPr>
      <t xml:space="preserve">
19/01/2022.</t>
    </r>
    <r>
      <rPr>
        <sz val="11"/>
        <color theme="1"/>
        <rFont val="Arial Narrow"/>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</si>
  <si>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rPr>
        <b/>
        <sz val="11"/>
        <color theme="1"/>
        <rFont val="Arial Narrow"/>
        <family val="2"/>
      </rPr>
      <t xml:space="preserve">21/01/2021.  </t>
    </r>
    <r>
      <rPr>
        <sz val="11"/>
        <color theme="1"/>
        <rFont val="Arial Narrow"/>
        <family val="2"/>
      </rPr>
      <t>La Dirección de Asuntos Étnicos en fase preliminar indicó que,</t>
    </r>
    <r>
      <rPr>
        <b/>
        <sz val="11"/>
        <color theme="1"/>
        <rFont val="Arial Narrow"/>
        <family val="2"/>
      </rPr>
      <t xml:space="preserve"> </t>
    </r>
    <r>
      <rPr>
        <sz val="11"/>
        <color theme="1"/>
        <rFont val="Arial Narrow"/>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Narrow"/>
        <family val="2"/>
      </rPr>
      <t xml:space="preserve">
19/01/2022.  </t>
    </r>
    <r>
      <rPr>
        <sz val="11"/>
        <color theme="1"/>
        <rFont val="Arial Narrow"/>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</si>
  <si>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Narrow"/>
        <family val="2"/>
      </rPr>
      <t xml:space="preserve">21/01/2021. </t>
    </r>
    <r>
      <rPr>
        <sz val="11"/>
        <color theme="1"/>
        <rFont val="Arial Narrow"/>
        <family val="2"/>
      </rPr>
      <t xml:space="preserve"> La Dirección de Asunto Étnicos en fase preliminar aportó  Acta No. 01 del 13/01/2022 firmada, dándose por ejecutada la acción de mejora.</t>
    </r>
    <r>
      <rPr>
        <b/>
        <sz val="11"/>
        <color theme="1"/>
        <rFont val="Arial Narrow"/>
        <family val="2"/>
      </rPr>
      <t xml:space="preserve">
19/01/2022.</t>
    </r>
    <r>
      <rPr>
        <sz val="11"/>
        <color theme="1"/>
        <rFont val="Arial Narrow"/>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</si>
  <si>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toda vez que, se observó Acta de mesa técnica.</t>
    </r>
  </si>
  <si>
    <r>
      <rPr>
        <b/>
        <sz val="11"/>
        <color theme="1"/>
        <rFont val="Arial Narrow"/>
        <family val="2"/>
      </rPr>
      <t xml:space="preserve">19/01/2022. </t>
    </r>
    <r>
      <rPr>
        <sz val="11"/>
        <color theme="1"/>
        <rFont val="Arial Narrow"/>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</si>
  <si>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Narrow"/>
        <family val="2"/>
      </rPr>
      <t xml:space="preserve">17/01/2022. </t>
    </r>
    <r>
      <rPr>
        <sz val="11"/>
        <color theme="1"/>
        <rFont val="Arial Narrow"/>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</si>
  <si>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Narrow"/>
        <family val="2"/>
      </rPr>
      <t xml:space="preserve">22/10/2022. </t>
    </r>
    <r>
      <rPr>
        <sz val="11"/>
        <color theme="1"/>
        <rFont val="Arial Narrow"/>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</si>
  <si>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t xml:space="preserve">19/10/2022.  </t>
    </r>
    <r>
      <rPr>
        <sz val="11"/>
        <color theme="1"/>
        <rFont val="Arial Narrow"/>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</si>
  <si>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rPr>
        <b/>
        <sz val="11"/>
        <color theme="1"/>
        <rFont val="Arial Narrow"/>
        <family val="2"/>
      </rPr>
      <t xml:space="preserve">19/01/2022. </t>
    </r>
    <r>
      <rPr>
        <sz val="11"/>
        <color theme="1"/>
        <rFont val="Arial Narrow"/>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</si>
  <si>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Narrow"/>
        <family val="2"/>
      </rPr>
      <t xml:space="preserve">21/01/2022. </t>
    </r>
    <r>
      <rPr>
        <sz val="11"/>
        <color theme="1"/>
        <rFont val="Arial Narrow"/>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</si>
  <si>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Narrow"/>
        <family val="2"/>
      </rPr>
      <t>20/10/2021</t>
    </r>
    <r>
      <rPr>
        <sz val="11"/>
        <color theme="1"/>
        <rFont val="Arial Narrow"/>
        <family val="2"/>
      </rPr>
      <t>. En atención a los avances gestión y evidencias allegadas, la acción de mejora presentó cumplimiento.</t>
    </r>
  </si>
  <si>
    <r>
      <rPr>
        <b/>
        <sz val="11"/>
        <color theme="1"/>
        <rFont val="Arial Narrow"/>
        <family val="2"/>
      </rPr>
      <t>16/07/2020.</t>
    </r>
    <r>
      <rPr>
        <sz val="11"/>
        <color theme="1"/>
        <rFont val="Arial Narrow"/>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</si>
  <si>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rPr>
        <b/>
        <sz val="11"/>
        <color theme="1"/>
        <rFont val="Arial Narrow"/>
        <family val="2"/>
      </rPr>
      <t>18/10/2021.  L</t>
    </r>
    <r>
      <rPr>
        <sz val="11"/>
        <color theme="1"/>
        <rFont val="Arial Narrow"/>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</si>
  <si>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Narrow"/>
        <family val="2"/>
      </rPr>
      <t xml:space="preserve">21/01/2022.  </t>
    </r>
    <r>
      <rPr>
        <sz val="11"/>
        <color theme="1"/>
        <rFont val="Arial Narrow"/>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</si>
  <si>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</si>
  <si>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</si>
  <si>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Informe Auditoria Financiera. Memorando de remision 20211020354883</t>
  </si>
  <si>
    <t>Auditoria Financiera OCI- PAA 2021.</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</si>
  <si>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</si>
  <si>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</si>
  <si>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r>
      <rPr>
        <b/>
        <sz val="11"/>
        <color theme="1"/>
        <rFont val="Arial Narrow"/>
        <family val="2"/>
      </rPr>
      <t>28/01/2022.</t>
    </r>
    <r>
      <rPr>
        <sz val="11"/>
        <color theme="1"/>
        <rFont val="Arial Narrow"/>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</si>
  <si>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color theme="1"/>
        <rFont val="Arial Narrow"/>
        <family val="2"/>
      </rPr>
      <t xml:space="preserve">28/01/2022. </t>
    </r>
    <r>
      <rPr>
        <sz val="11"/>
        <color theme="1"/>
        <rFont val="Arial Narrow"/>
        <family val="2"/>
      </rPr>
      <t>Para el periodo evaluado, no se allegaron avances de gestión, la acción de mejora se encuentra en términos, su finalización esta programada para el 1/07/2022.</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</si>
  <si>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28/01/2022. </t>
    </r>
    <r>
      <rPr>
        <sz val="11"/>
        <color theme="1"/>
        <rFont val="Arial Narrow"/>
        <family val="2"/>
      </rPr>
      <t xml:space="preserve">Para el periodo evaluado, no se allegaron avances de gestión, la acción de mejora se encuentra en términos, su finalización esta programada para el 31/01/2022.
</t>
    </r>
    <r>
      <rPr>
        <b/>
        <sz val="11"/>
        <color theme="1"/>
        <rFont val="Arial Narrow"/>
        <family val="2"/>
      </rPr>
      <t xml:space="preserve">
29/11/2021. </t>
    </r>
    <r>
      <rPr>
        <sz val="11"/>
        <color theme="1"/>
        <rFont val="Arial Narrow"/>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</si>
  <si>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Narrow"/>
        <family val="2"/>
      </rPr>
      <t>28/01/2022.</t>
    </r>
    <r>
      <rPr>
        <sz val="11"/>
        <color theme="1"/>
        <rFont val="Arial Narrow"/>
        <family val="2"/>
      </rPr>
      <t xml:space="preserve"> Para el periodo evaluado, no se allegaron avances de gestión, la acción de mejora presentó incumplimiento, su finalización estaba programada para el 31/08/2021.
</t>
    </r>
  </si>
  <si>
    <r>
      <rPr>
        <b/>
        <sz val="11"/>
        <color theme="1"/>
        <rFont val="Arial Narrow"/>
        <family val="2"/>
      </rPr>
      <t>28/01/2022.</t>
    </r>
    <r>
      <rPr>
        <sz val="11"/>
        <color theme="1"/>
        <rFont val="Arial Narrow"/>
        <family val="2"/>
      </rPr>
      <t xml:space="preserve"> Para el periodo evaluado, no se allegaron avances de gestión, la acción de mejora presentó incumplimiento, su finalización estaba programada para el 28/05/2021.
</t>
    </r>
  </si>
  <si>
    <r>
      <rPr>
        <b/>
        <sz val="11"/>
        <color theme="1"/>
        <rFont val="Arial Narrow"/>
        <family val="2"/>
      </rPr>
      <t>28/01/2022.</t>
    </r>
    <r>
      <rPr>
        <sz val="11"/>
        <color theme="1"/>
        <rFont val="Arial Narrow"/>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</si>
  <si>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Narrow"/>
        <family val="2"/>
      </rPr>
      <t xml:space="preserve">28/01/2022. </t>
    </r>
    <r>
      <rPr>
        <sz val="11"/>
        <color theme="1"/>
        <rFont val="Arial Narrow"/>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</si>
  <si>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Narrow"/>
        <family val="2"/>
      </rPr>
      <t xml:space="preserve">28/01/2022.  </t>
    </r>
    <r>
      <rPr>
        <sz val="11"/>
        <color theme="1"/>
        <rFont val="Arial Narrow"/>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</si>
  <si>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Narrow"/>
        <family val="2"/>
      </rPr>
      <t>28/01/2022.</t>
    </r>
    <r>
      <rPr>
        <sz val="11"/>
        <color theme="1"/>
        <rFont val="Arial Narrow"/>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</si>
  <si>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Narrow"/>
        <family val="2"/>
      </rPr>
      <t xml:space="preserve">28/01/2022. </t>
    </r>
    <r>
      <rPr>
        <sz val="11"/>
        <color theme="1"/>
        <rFont val="Arial Narrow"/>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</si>
  <si>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Narrow"/>
        <family val="2"/>
      </rPr>
      <t xml:space="preserve">28/01/2022. </t>
    </r>
    <r>
      <rPr>
        <sz val="11"/>
        <color theme="1"/>
        <rFont val="Arial Narrow"/>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</si>
  <si>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</si>
  <si>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r>
      <rPr>
        <b/>
        <sz val="11"/>
        <rFont val="Arial Narrow"/>
        <family val="2"/>
      </rPr>
      <t>28/01/2022.</t>
    </r>
    <r>
      <rPr>
        <sz val="11"/>
        <rFont val="Arial Narrow"/>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</si>
  <si>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color theme="1"/>
        <rFont val="Arial Narrow"/>
        <family val="2"/>
      </rPr>
      <t xml:space="preserve">28/01/2022.  </t>
    </r>
    <r>
      <rPr>
        <sz val="11"/>
        <color theme="1"/>
        <rFont val="Arial Narrow"/>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</si>
  <si>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Narrow"/>
        <family val="2"/>
      </rPr>
      <t>28/01/2022.</t>
    </r>
    <r>
      <rPr>
        <sz val="11"/>
        <color theme="1"/>
        <rFont val="Arial Narrow"/>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</si>
  <si>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Narrow"/>
        <family val="2"/>
      </rPr>
      <t>31/01/2022.</t>
    </r>
    <r>
      <rPr>
        <sz val="11"/>
        <color theme="1"/>
        <rFont val="Arial Narrow"/>
        <family val="2"/>
      </rPr>
      <t xml:space="preserve">  La acción de mejora se encuentra en términos, su finalización está programada para el 31/03/2022.</t>
    </r>
  </si>
  <si>
    <r>
      <rPr>
        <b/>
        <sz val="11"/>
        <color theme="1"/>
        <rFont val="Arial Narrow"/>
        <family val="2"/>
      </rPr>
      <t>31/01/2022.</t>
    </r>
    <r>
      <rPr>
        <sz val="11"/>
        <color theme="1"/>
        <rFont val="Arial Narrow"/>
        <family val="2"/>
      </rPr>
      <t xml:space="preserve">  La acción de mejora se encuentra en términos, su finalización está programada para el 3/05/2022.</t>
    </r>
  </si>
  <si>
    <r>
      <rPr>
        <b/>
        <sz val="11"/>
        <color theme="1"/>
        <rFont val="Arial Narrow"/>
        <family val="2"/>
      </rPr>
      <t xml:space="preserve">31/01/2022. </t>
    </r>
    <r>
      <rPr>
        <sz val="11"/>
        <color theme="1"/>
        <rFont val="Arial Narrow"/>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</si>
  <si>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Narrow"/>
        <family val="2"/>
      </rPr>
      <t xml:space="preserve">31/01/2022. </t>
    </r>
    <r>
      <rPr>
        <sz val="11"/>
        <color theme="1"/>
        <rFont val="Arial Narrow"/>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</si>
  <si>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color theme="1"/>
        <rFont val="Arial Narrow"/>
        <family val="2"/>
      </rPr>
      <t>31/01/2022.</t>
    </r>
    <r>
      <rPr>
        <sz val="11"/>
        <color theme="1"/>
        <rFont val="Arial Narrow"/>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</si>
  <si>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b/>
        <sz val="11"/>
        <color theme="1"/>
        <rFont val="Arial Narrow"/>
        <family val="2"/>
      </rPr>
      <t xml:space="preserve">31/01/2022. </t>
    </r>
    <r>
      <rPr>
        <sz val="11"/>
        <color theme="1"/>
        <rFont val="Arial Narrow"/>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</si>
  <si>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Narrow"/>
        <family val="2"/>
      </rPr>
      <t xml:space="preserve">31/01/2022.  </t>
    </r>
    <r>
      <rPr>
        <sz val="11"/>
        <color theme="1"/>
        <rFont val="Arial Narrow"/>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Narrow"/>
        <family val="2"/>
      </rPr>
      <t xml:space="preserve">
28/01/2022.  </t>
    </r>
    <r>
      <rPr>
        <sz val="11"/>
        <color theme="1"/>
        <rFont val="Arial Narrow"/>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</si>
  <si>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color theme="1"/>
        <rFont val="Arial Narrow"/>
        <family val="2"/>
      </rPr>
      <t xml:space="preserve">31/01/2022.  </t>
    </r>
    <r>
      <rPr>
        <sz val="11"/>
        <color theme="1"/>
        <rFont val="Arial Narrow"/>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Narrow"/>
        <family val="2"/>
      </rPr>
      <t xml:space="preserve">
28/01/2022.</t>
    </r>
    <r>
      <rPr>
        <sz val="11"/>
        <color theme="1"/>
        <rFont val="Arial Narrow"/>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</si>
  <si>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rPr>
        <b/>
        <sz val="11"/>
        <color theme="1"/>
        <rFont val="Arial Narrow"/>
        <family val="2"/>
      </rPr>
      <t xml:space="preserve">31/01/2022. </t>
    </r>
    <r>
      <rPr>
        <sz val="11"/>
        <color theme="1"/>
        <rFont val="Arial Narrow"/>
        <family val="2"/>
      </rPr>
      <t xml:space="preserve"> La Subdirección de Talento Humano en fase preliminar aportó Acta de entrega elementos de protección personal contingencia COVID19 del 11/10/2021 a la SATDD. 
La acción presentó cumplimiento.</t>
    </r>
    <r>
      <rPr>
        <b/>
        <sz val="11"/>
        <color theme="1"/>
        <rFont val="Arial Narrow"/>
        <family val="2"/>
      </rPr>
      <t xml:space="preserve">
31/01/2022.</t>
    </r>
    <r>
      <rPr>
        <sz val="11"/>
        <color theme="1"/>
        <rFont val="Arial Narrow"/>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</si>
  <si>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Narrow"/>
        <family val="2"/>
      </rPr>
      <t xml:space="preserve">31/01/2022.  </t>
    </r>
    <r>
      <rPr>
        <sz val="11"/>
        <color theme="1"/>
        <rFont val="Arial Narrow"/>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Narrow"/>
        <family val="2"/>
      </rPr>
      <t xml:space="preserve">
31/01/2022.  </t>
    </r>
    <r>
      <rPr>
        <sz val="11"/>
        <color theme="1"/>
        <rFont val="Arial Narrow"/>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</si>
  <si>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Narrow"/>
        <family val="2"/>
      </rPr>
      <t xml:space="preserve">31/01/2022. </t>
    </r>
    <r>
      <rPr>
        <sz val="11"/>
        <color theme="1"/>
        <rFont val="Arial Narrow"/>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Narrow"/>
        <family val="2"/>
      </rPr>
      <t xml:space="preserve">
31/01/2022.</t>
    </r>
    <r>
      <rPr>
        <sz val="11"/>
        <color theme="1"/>
        <rFont val="Arial Narrow"/>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</si>
  <si>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t>Reporte de la gestión y/o cumplimiento de las acciones de mejora continua 
Dependencia Responsable de Ejecución
I Trimestre 2022</t>
  </si>
  <si>
    <t>Observaciones a los avances de gestión y/o cumplimiento reportados
Oficina de Control Interno
I Trimestre 2022</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</si>
  <si>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</si>
  <si>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</si>
  <si>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</si>
  <si>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</si>
  <si>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</si>
  <si>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</si>
  <si>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</si>
  <si>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</si>
  <si>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</si>
  <si>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r>
      <t xml:space="preserve">14/05/2021. </t>
    </r>
    <r>
      <rPr>
        <sz val="11"/>
        <color rgb="FF000000"/>
        <rFont val="Arial Narrow"/>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Narrow"/>
        <family val="2"/>
      </rPr>
      <t xml:space="preserve">
30/04/2021.  Verificación realizada por el contratista Sergio Alejandro Matiz Parra.</t>
    </r>
    <r>
      <rPr>
        <sz val="11"/>
        <color rgb="FF000000"/>
        <rFont val="Arial Narrow"/>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Narrow"/>
        <family val="2"/>
      </rPr>
      <t xml:space="preserve">
</t>
    </r>
    <r>
      <rPr>
        <sz val="11"/>
        <color rgb="FF000000"/>
        <rFont val="Arial Narrow"/>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Narrow"/>
        <family val="2"/>
      </rPr>
      <t>	Memorandos 20201030277433 del 20/11/2020 y 20201030292113 del 02/12/2020</t>
    </r>
    <r>
      <rPr>
        <sz val="11"/>
        <color rgb="FF000000"/>
        <rFont val="Arial Narrow"/>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Narrow"/>
        <family val="2"/>
      </rPr>
      <t xml:space="preserve">
</t>
    </r>
  </si>
  <si>
    <r>
      <rPr>
        <b/>
        <sz val="11"/>
        <color theme="1"/>
        <rFont val="Arial Narrow"/>
        <family val="2"/>
      </rPr>
      <t>30/06/2021.</t>
    </r>
    <r>
      <rPr>
        <sz val="11"/>
        <color theme="1"/>
        <rFont val="Arial Narrow"/>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</si>
  <si>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</si>
  <si>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generò la acciòn bajo còdigo AME-620.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</si>
  <si>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</si>
  <si>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</si>
  <si>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contratias Sergio Alejandro Matiz Parra y Johan Sebastian Torres Segura.</t>
    </r>
  </si>
  <si>
    <r>
      <rPr>
        <b/>
        <sz val="11"/>
        <color rgb="FF000000"/>
        <rFont val="Arial Narrow"/>
        <family val="2"/>
      </rPr>
      <t xml:space="preserve">30/06/2021. </t>
    </r>
    <r>
      <rPr>
        <sz val="11"/>
        <color rgb="FF000000"/>
        <rFont val="Arial Narrow"/>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Narrow"/>
        <family val="2"/>
      </rPr>
      <t xml:space="preserve">
08/06/2021.  </t>
    </r>
    <r>
      <rPr>
        <sz val="11"/>
        <color indexed="8"/>
        <rFont val="Arial Narrow"/>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Narrow"/>
        <family val="2"/>
      </rPr>
      <t xml:space="preserve">Memorando 20211020144393 del 2 de junio 2021. </t>
    </r>
    <r>
      <rPr>
        <sz val="11"/>
        <color indexed="8"/>
        <rFont val="Arial Narrow"/>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Narrow"/>
        <family val="2"/>
      </rPr>
      <t xml:space="preserve">
11/05/2021.</t>
    </r>
    <r>
      <rPr>
        <sz val="11"/>
        <color indexed="8"/>
        <rFont val="Arial Narrow"/>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</si>
  <si>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</si>
  <si>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Narrow"/>
        <family val="2"/>
      </rPr>
      <t xml:space="preserve">30/06/2021. </t>
    </r>
    <r>
      <rPr>
        <sz val="11"/>
        <color theme="1"/>
        <rFont val="Arial Narrow"/>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</si>
  <si>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</si>
  <si>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Narrow"/>
        <family val="2"/>
      </rPr>
      <t xml:space="preserve">
19/07/2021. </t>
    </r>
    <r>
      <rPr>
        <sz val="11"/>
        <color theme="1"/>
        <rFont val="Arial Narrow"/>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Narrow"/>
        <family val="2"/>
      </rPr>
      <t xml:space="preserve">
</t>
    </r>
    <r>
      <rPr>
        <sz val="11"/>
        <color theme="1"/>
        <rFont val="Arial Narrow"/>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realizadó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</si>
  <si>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</si>
  <si>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r>
      <rPr>
        <b/>
        <sz val="11"/>
        <color theme="1"/>
        <rFont val="Arial Narrow"/>
        <family val="2"/>
      </rPr>
      <t>23/07/2021.</t>
    </r>
    <r>
      <rPr>
        <sz val="11"/>
        <color theme="1"/>
        <rFont val="Arial Narrow"/>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</si>
  <si>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Narrow"/>
        <family val="2"/>
      </rPr>
      <t xml:space="preserve">23/07/2021. </t>
    </r>
    <r>
      <rPr>
        <sz val="11"/>
        <color theme="1"/>
        <rFont val="Arial Narrow"/>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</si>
  <si>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</si>
  <si>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</si>
  <si>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</si>
  <si>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</si>
  <si>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t xml:space="preserve">19/07/2021.  </t>
    </r>
    <r>
      <rPr>
        <sz val="11"/>
        <color theme="1"/>
        <rFont val="Arial Narrow"/>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nentre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yenlas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</si>
  <si>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</si>
  <si>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</si>
  <si>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</si>
  <si>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</si>
  <si>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</si>
  <si>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Narrow"/>
        <family val="2"/>
      </rPr>
      <t>14/01/2021.</t>
    </r>
    <r>
      <rPr>
        <sz val="11"/>
        <color theme="1"/>
        <rFont val="Arial Narrow"/>
        <family val="2"/>
      </rPr>
      <t xml:space="preserve">  La Subdirección de Sistemas de Información de Tierras allegó los siguientes avances:
</t>
    </r>
    <r>
      <rPr>
        <b/>
        <sz val="11"/>
        <color theme="1"/>
        <rFont val="Arial Narrow"/>
        <family val="2"/>
      </rPr>
      <t xml:space="preserve">Modulo Baldíos Restitución, </t>
    </r>
    <r>
      <rPr>
        <sz val="11"/>
        <color theme="1"/>
        <rFont val="Arial Narrow"/>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Narrow"/>
        <family val="2"/>
      </rPr>
      <t>Modulo Baldíos Persona Natural 160:</t>
    </r>
    <r>
      <rPr>
        <sz val="11"/>
        <color theme="1"/>
        <rFont val="Arial Narrow"/>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Narrow"/>
        <family val="2"/>
      </rPr>
      <t>MODULO BALDÍOS RESTITUCIÓN</t>
    </r>
    <r>
      <rPr>
        <sz val="11"/>
        <color theme="1"/>
        <rFont val="Arial Narrow"/>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indicandose que se pondrán en proceso de desarrollo de software, para lo cual es preciso se establezca si dichos desarrollos haran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t>
    </r>
    <r>
      <rPr>
        <b/>
        <sz val="11"/>
        <color theme="1"/>
        <rFont val="Arial Narrow"/>
        <family val="2"/>
      </rPr>
      <t>MODULOS BALDÍOS PERSONA NATURAL 160</t>
    </r>
    <r>
      <rPr>
        <sz val="11"/>
        <color theme="1"/>
        <rFont val="Arial Narrow"/>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modúlo a las Dependencias que lo transacción, incorporando, si es de su elección, el listado de tareas solicitadas y finalizadas.
La acción de mejora presentó avances de gestión documentados, sin embargo, es preciso para evaluar su ejecución se fortalezca la disposicion de la información en atención a la unidad de medida establecida.
La verificación de la acción fue adelantada por los contratias Sergio Alejandro Matiz Parra y Johan Sebastian Torres Segura.</t>
    </r>
  </si>
  <si>
    <r>
      <rPr>
        <b/>
        <sz val="11"/>
        <color theme="1"/>
        <rFont val="Arial Narrow"/>
        <family val="2"/>
      </rPr>
      <t xml:space="preserve">14/01/2021. </t>
    </r>
    <r>
      <rPr>
        <sz val="11"/>
        <color theme="1"/>
        <rFont val="Arial Narrow"/>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terminos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</si>
  <si>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3/01/2022 al 1/04/2023.
La verificación de la acción fue adelantada por los contratias Sergio Alejandro Matiz Parra y Johan Sebastian Torres Segura.</t>
    </r>
  </si>
  <si>
    <r>
      <rPr>
        <b/>
        <sz val="11"/>
        <color theme="1"/>
        <rFont val="Arial Narrow"/>
        <family val="2"/>
      </rPr>
      <t>14/07/2021.</t>
    </r>
    <r>
      <rPr>
        <sz val="11"/>
        <color theme="1"/>
        <rFont val="Arial Narrow"/>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Narrow"/>
        <family val="2"/>
      </rPr>
      <t>http://intranet.agenciadetierras.gov.co/wp-content/uploads/2021/06/GINFO-PT-001-PROTOCOLO-REPORTE-DE-INFORMACIO%CC%81N-INSTITUCIONAL-DE-PROCESOS-MISIONALES-ORIGINAL-FIRMADO_.pdf</t>
    </r>
    <r>
      <rPr>
        <sz val="11"/>
        <color theme="1"/>
        <rFont val="Arial Narrow"/>
        <family val="2"/>
      </rPr>
      <t xml:space="preserve">
En concordancia con lo anterior, la acción de mejora presentó cumplimiento, toda vez que, se observó el protocolo para el manejo de la información. No obstante, su elaboración fue posterior a la fecha establecida para su ejeucición, a saber, 15/05/2021.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</si>
  <si>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</si>
  <si>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acción de mejora se encuentra programanda para ejecución para el periodo comprendido del 01/07/2021 al 1/09/2021.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</si>
  <si>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</si>
  <si>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nentre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</si>
  <si>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</si>
  <si>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</si>
  <si>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Narrow"/>
        <family val="2"/>
      </rPr>
      <t xml:space="preserve">14/07/2021.  </t>
    </r>
    <r>
      <rPr>
        <sz val="11"/>
        <color theme="1"/>
        <rFont val="Arial Narrow"/>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 de gestión el instrumentos y/o convenio con las siguientes entidades, Minjusticia, ART, DNP, UPRA, ARN.  Por otra parte, se allegaron los siguientes informes:
</t>
    </r>
    <r>
      <rPr>
        <b/>
        <sz val="11"/>
        <color theme="1"/>
        <rFont val="Arial Narrow"/>
        <family val="2"/>
      </rPr>
      <t>Actividades Abril 2021,</t>
    </r>
    <r>
      <rPr>
        <sz val="11"/>
        <color theme="1"/>
        <rFont val="Arial Narrow"/>
        <family val="2"/>
      </rPr>
      <t xml:space="preserve"> getiones adelantas con la DNP y ARN.
</t>
    </r>
    <r>
      <rPr>
        <b/>
        <sz val="11"/>
        <color theme="1"/>
        <rFont val="Arial Narrow"/>
        <family val="2"/>
      </rPr>
      <t>Actividades Mayo 2021,</t>
    </r>
    <r>
      <rPr>
        <sz val="11"/>
        <color theme="1"/>
        <rFont val="Arial Narrow"/>
        <family val="2"/>
      </rPr>
      <t xml:space="preserve"> gestiones adelantadas con SNR,  ART, DNP y  X-Road.
</t>
    </r>
    <r>
      <rPr>
        <b/>
        <sz val="11"/>
        <color theme="1"/>
        <rFont val="Arial Narrow"/>
        <family val="2"/>
      </rPr>
      <t>Actividades junio  2021</t>
    </r>
    <r>
      <rPr>
        <sz val="11"/>
        <color theme="1"/>
        <rFont val="Arial Narrow"/>
        <family val="2"/>
      </rPr>
      <t>, gestiones adelantadas con el DNP,  SNR, ART y X-Road.
La acción de mejora se encuentra términos,  presentó avances de gestión documentados, su ejecución se encuentra programada para el periodo compredido del 22/02/2021 al 17/09/2021.
La verificación de la acción fue adelantada por los contratias Sergio Alejandro Matiz Parra y Johan Sebastian Torres Segura.</t>
    </r>
  </si>
  <si>
    <r>
      <rPr>
        <b/>
        <sz val="11"/>
        <color theme="1"/>
        <rFont val="Arial Narrow"/>
        <family val="2"/>
      </rPr>
      <t>14/07/2021.</t>
    </r>
    <r>
      <rPr>
        <sz val="11"/>
        <color theme="1"/>
        <rFont val="Arial Narrow"/>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Reso.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</si>
  <si>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t>19/07/2021.</t>
    </r>
    <r>
      <rPr>
        <sz val="11"/>
        <color rgb="FF000000"/>
        <rFont val="Arial Narrow"/>
        <family val="2"/>
      </rPr>
      <t xml:space="preserve"> La Oficina de Planeación, manifiestó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</si>
  <si>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Oficina de Planeación, manifiestó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aporbación.
La acción de mejora  tiene una fecha de ejecución del 11/08/2021 al 30/12/2021, por lo anterior se encuentra en terminos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</si>
  <si>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rgb="FF000000"/>
        <rFont val="Arial Narrow"/>
        <family val="2"/>
      </rPr>
      <t>19/07/2021.</t>
    </r>
    <r>
      <rPr>
        <sz val="11"/>
        <color rgb="FF000000"/>
        <rFont val="Arial Narrow"/>
        <family val="2"/>
      </rPr>
      <t xml:space="preserve"> La Oficina de Planeación, manifiestó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</si>
  <si>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Oficina de Planeación, manifiestó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indocador ODS 1.4. Cabe mencionar que dicha aporbación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proceos de cierre técnico para su aporbación.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</si>
  <si>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La Oficina de Planeación, manifiestó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</si>
  <si>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</si>
  <si>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</si>
  <si>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Narrow"/>
        <family val="2"/>
      </rPr>
      <t>21/07/2021.</t>
    </r>
    <r>
      <rPr>
        <sz val="11"/>
        <color theme="1"/>
        <rFont val="Arial Narrow"/>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</si>
  <si>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</si>
  <si>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allegó avances de gestión junto con los siguientes soportes:
1. screenshot "Agenda mesa de trabajoTeams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</si>
  <si>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</si>
  <si>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</si>
  <si>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Narrow"/>
        <family val="2"/>
      </rP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Narrow"/>
        <family val="2"/>
      </rPr>
      <t xml:space="preserve">
20/07/2021. </t>
    </r>
    <r>
      <rPr>
        <sz val="11"/>
        <color theme="1"/>
        <rFont val="Arial Narrow"/>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</si>
  <si>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</si>
  <si>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Narrow"/>
        <family val="2"/>
      </rPr>
      <t>20/07/2021</t>
    </r>
    <r>
      <rPr>
        <sz val="11"/>
        <color theme="1"/>
        <rFont val="Arial Narrow"/>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</si>
  <si>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Narrow"/>
        <family val="2"/>
      </rPr>
      <t xml:space="preserve">23/07/2021. </t>
    </r>
    <r>
      <rPr>
        <sz val="11"/>
        <color theme="1"/>
        <rFont val="Arial Narrow"/>
        <family val="2"/>
      </rPr>
      <t xml:space="preserve">El responsable de ejecución no reporto avances, La acción de mejora se encuentraregistra inicio de ejecución  el 2020/11/01 y su finalización esta programada para 2021/11/01
La verificación de la acción fue adelantada por los contratias Sergio Alejandro Matiz Parra y Johan Sebastian Torres Segura.
</t>
    </r>
    <r>
      <rPr>
        <b/>
        <sz val="11"/>
        <color theme="1"/>
        <rFont val="Arial Narrow"/>
        <family val="2"/>
      </rPr>
      <t xml:space="preserve">14/04/2021. </t>
    </r>
    <r>
      <rPr>
        <sz val="11"/>
        <color theme="1"/>
        <rFont val="Arial Narrow"/>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</si>
  <si>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r>
      <rPr>
        <b/>
        <sz val="11"/>
        <color theme="1"/>
        <rFont val="Arial Narrow"/>
        <family val="2"/>
      </rPr>
      <t xml:space="preserve">30/07/2021.  </t>
    </r>
    <r>
      <rPr>
        <sz val="11"/>
        <color theme="1"/>
        <rFont val="Arial Narrow"/>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Narrow"/>
        <family val="2"/>
      </rPr>
      <t xml:space="preserve">
30/07/2021. </t>
    </r>
    <r>
      <rPr>
        <sz val="11"/>
        <color theme="1"/>
        <rFont val="Arial Narrow"/>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</si>
  <si>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r>
      <rPr>
        <b/>
        <sz val="11"/>
        <color theme="1"/>
        <rFont val="Arial Narrow"/>
        <family val="2"/>
      </rPr>
      <t xml:space="preserve">30/07/2021. </t>
    </r>
    <r>
      <rPr>
        <sz val="11"/>
        <color theme="1"/>
        <rFont val="Arial Narrow"/>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Narrow"/>
        <family val="2"/>
      </rPr>
      <t xml:space="preserve">30/07/2021. </t>
    </r>
    <r>
      <rPr>
        <sz val="11"/>
        <color theme="1"/>
        <rFont val="Arial Narrow"/>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</si>
  <si>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Narrow"/>
        <family val="2"/>
      </rPr>
      <t>16/07/2021.</t>
    </r>
    <r>
      <rPr>
        <sz val="11"/>
        <color theme="1"/>
        <rFont val="Arial Narrow"/>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</si>
  <si>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Narrow"/>
        <family val="2"/>
      </rPr>
      <t>16/07/2021.</t>
    </r>
    <r>
      <rPr>
        <sz val="11"/>
        <color theme="1"/>
        <rFont val="Arial Narrow"/>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campesina.Teniendo en cuenta lo allegado, se da ejecución a esta acción de mejora, considerando que: El cambio de Actividades/Unidad de Medida corresponde a que algunos de los actos administrativos emitidos en el marco del procedmimeinto de EDP no son suceptibles de registro, ejemplo: Resoluciones de negación y actos de archivo. Asi las cosas, es necesario precisar que el impulso para este tipo de trámites se ve reflejado con los actos admnistrativos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extemporanea.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</si>
  <si>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 xml:space="preserve">16/07/2021. </t>
    </r>
    <r>
      <rPr>
        <sz val="11"/>
        <color theme="1"/>
        <rFont val="Arial Narrow"/>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Narrow"/>
        <family val="2"/>
      </rPr>
      <t xml:space="preserve">
</t>
    </r>
    <r>
      <rPr>
        <sz val="11"/>
        <color theme="1"/>
        <rFont val="Arial Narrow"/>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Narrow"/>
        <family val="2"/>
      </rPr>
      <t xml:space="preserve">.
</t>
    </r>
    <r>
      <rPr>
        <sz val="11"/>
        <color theme="1"/>
        <rFont val="Arial Narrow"/>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</si>
  <si>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Narrow"/>
        <family val="2"/>
      </rPr>
      <t xml:space="preserve">16/07/2021. </t>
    </r>
    <r>
      <rPr>
        <sz val="11"/>
        <color theme="1"/>
        <rFont val="Arial Narrow"/>
        <family val="2"/>
      </rPr>
      <t>La Dirección de Acceso a Tierras, manifestó que, Ejecutada. Por medio de correo electrónico el 27 ene 2021 fue allegada evidencia a la OCI. Teniendo en cuenta lo enviado, se da ejecución a esta acción de mejora.
Se evidenciaron, dos poligonos actualizados por parte de la ANT, y un informe denominado Solución de conflictos limítrofes de la ZRC Cuenca del río Pato y valle de Balsillas -ZRCPB, medienta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</si>
  <si>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Narrow"/>
        <family val="2"/>
      </rPr>
      <t>30/06/2021</t>
    </r>
    <r>
      <rPr>
        <sz val="11"/>
        <color theme="1"/>
        <rFont val="Arial Narrow"/>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</si>
  <si>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</si>
  <si>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</si>
  <si>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</si>
  <si>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</si>
  <si>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</si>
  <si>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planificada para finalización 2021/07/04.
La verificación de la acción fue adelantada por el contratista Johan Sebastian Torres Segura.</t>
    </r>
  </si>
  <si>
    <r>
      <rPr>
        <b/>
        <sz val="11"/>
        <rFont val="Arial Narrow"/>
        <family val="2"/>
      </rPr>
      <t>30/06/2021.</t>
    </r>
    <r>
      <rPr>
        <sz val="11"/>
        <rFont val="Arial Narrow"/>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Narrow"/>
        <family val="2"/>
      </rPr>
      <t xml:space="preserve">Memorando 20211020144393 del 02/06/2021. </t>
    </r>
    <r>
      <rPr>
        <sz val="11"/>
        <rFont val="Arial Narrow"/>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</si>
  <si>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theme="1"/>
        <rFont val="Arial Narrow"/>
        <family val="2"/>
      </rPr>
      <t xml:space="preserve">22/07/2021. </t>
    </r>
    <r>
      <rPr>
        <sz val="11"/>
        <color theme="1"/>
        <rFont val="Arial Narrow"/>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Narrow"/>
        <family val="2"/>
      </rPr>
      <t xml:space="preserve">
19/07/2021. </t>
    </r>
    <r>
      <rPr>
        <sz val="11"/>
        <color theme="1"/>
        <rFont val="Arial Narrow"/>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identifación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</si>
  <si>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Narrow"/>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proposito de invitar a los ocupantes de los predios a la regularización de su situación, mediante ORFEO y la bandeja de correo electronico (islasdelrosario@ant.gov.co) 
La acción presente la gestión ejecutada, la cual se encuentra documentada mediante el informe de cumplimiento de la actividad formulada y los comunicados emitirdos, en los tiempos establecidos.
La verificación de la acción fue adelantada por el contratista Johan Sebastian Torres Segura.</t>
    </r>
  </si>
  <si>
    <r>
      <rPr>
        <b/>
        <sz val="11"/>
        <color theme="1"/>
        <rFont val="Arial Narrow"/>
        <family val="2"/>
      </rPr>
      <t>19/07/2021.</t>
    </r>
    <r>
      <rPr>
        <sz val="11"/>
        <color theme="1"/>
        <rFont val="Arial Narrow"/>
        <family val="2"/>
      </rPr>
      <t xml:space="preserve">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Chia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</si>
  <si>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comunció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</si>
  <si>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r>
      <rPr>
        <b/>
        <sz val="11"/>
        <color theme="1"/>
        <rFont val="Arial Narrow"/>
        <family val="2"/>
      </rPr>
      <t>16/07/2021.</t>
    </r>
    <r>
      <rPr>
        <sz val="11"/>
        <color theme="1"/>
        <rFont val="Arial Narrow"/>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</si>
  <si>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rPr>
        <b/>
        <sz val="11"/>
        <color theme="1"/>
        <rFont val="Arial Narrow"/>
        <family val="2"/>
      </rPr>
      <t xml:space="preserve">16/07/2021. </t>
    </r>
    <r>
      <rPr>
        <sz val="11"/>
        <color theme="1"/>
        <rFont val="Arial Narrow"/>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</si>
  <si>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</si>
  <si>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teminos establecidos. 
La acción de mejora reportó gestión, que se encuentra documentada en el ajsute de la Base de Datos Folio de Matricula Inmobiliaria, por lo cual se da por ejecutada.
La verificación de la acción fue adelantada por el contratista Johan Sebastian Torres Segura.</t>
    </r>
  </si>
  <si>
    <r>
      <rPr>
        <b/>
        <sz val="11"/>
        <color theme="1"/>
        <rFont val="Arial Narrow"/>
        <family val="2"/>
      </rPr>
      <t>16/07/2021</t>
    </r>
    <r>
      <rPr>
        <sz val="11"/>
        <color theme="1"/>
        <rFont val="Arial Narrow"/>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</si>
  <si>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Narrow"/>
        <family val="2"/>
      </rPr>
      <t>16/07/2021.</t>
    </r>
    <r>
      <rPr>
        <sz val="11"/>
        <color theme="1"/>
        <rFont val="Arial Narrow"/>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</si>
  <si>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rFont val="Arial Narrow"/>
        <family val="2"/>
      </rPr>
      <t xml:space="preserve">30/06/2021. </t>
    </r>
    <r>
      <rPr>
        <sz val="11"/>
        <rFont val="Arial Narrow"/>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Narrow"/>
        <family val="2"/>
      </rPr>
      <t>Memorando 20211020144393 del 02/06/2021.</t>
    </r>
    <r>
      <rPr>
        <sz val="11"/>
        <rFont val="Arial Narrow"/>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</si>
  <si>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Narrow"/>
        <family val="2"/>
      </rPr>
      <t>16/07/2021.</t>
    </r>
    <r>
      <rPr>
        <sz val="11"/>
        <color theme="1"/>
        <rFont val="Arial Narrow"/>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</si>
  <si>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Narrow"/>
        <family val="2"/>
      </rPr>
      <t>1. POSPR-I-005</t>
    </r>
    <r>
      <rPr>
        <sz val="11"/>
        <color theme="1"/>
        <rFont val="Arial Narrow"/>
        <family val="2"/>
      </rPr>
      <t xml:space="preserve"> Redacción Técnica de Linderos y elaboración de Planos,  versión 1 del 04/11/2020.
</t>
    </r>
    <r>
      <rPr>
        <b/>
        <sz val="11"/>
        <color theme="1"/>
        <rFont val="Arial Narrow"/>
        <family val="2"/>
      </rPr>
      <t>2. POSPR-G-014</t>
    </r>
    <r>
      <rPr>
        <sz val="11"/>
        <color theme="1"/>
        <rFont val="Arial Narrow"/>
        <family val="2"/>
      </rPr>
      <t xml:space="preserve"> Guía-monitoreo-y-seguimiento-seguridad-POSPR, versión 2 del 22/10/2020.
</t>
    </r>
    <r>
      <rPr>
        <b/>
        <sz val="11"/>
        <color theme="1"/>
        <rFont val="Arial Narrow"/>
        <family val="2"/>
      </rPr>
      <t>3. POSPR-F-011-Forma-FISO</t>
    </r>
    <r>
      <rPr>
        <sz val="11"/>
        <color theme="1"/>
        <rFont val="Arial Narrow"/>
        <family val="2"/>
      </rPr>
      <t xml:space="preserve">-PERSONA-NATURAL-V-3 del 24/09/2020.
</t>
    </r>
    <r>
      <rPr>
        <b/>
        <sz val="11"/>
        <color theme="1"/>
        <rFont val="Arial Narrow"/>
        <family val="2"/>
      </rPr>
      <t>4.  POSPR-F-007</t>
    </r>
    <r>
      <rPr>
        <sz val="11"/>
        <color theme="1"/>
        <rFont val="Arial Narrow"/>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</si>
  <si>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t xml:space="preserve">16/07/2021.  </t>
    </r>
    <r>
      <rPr>
        <sz val="11"/>
        <color theme="1"/>
        <rFont val="Arial Narrow"/>
        <family val="2"/>
      </rPr>
      <t>La Dirección de Ordenamiento Social de la Propiedad aportó 3 informes de  la gestión de recursos destinados a la financiación de la implementación de POSPR formulados que no cuentan con recursos, así:</t>
    </r>
    <r>
      <rPr>
        <b/>
        <sz val="11"/>
        <color theme="1"/>
        <rFont val="Arial Narrow"/>
        <family val="2"/>
      </rPr>
      <t xml:space="preserve">
INFORME AVANCES PROYECTO DE GESTIÓN DE RECURSOS PARA IMPLEMENTACIÓN POSPR SIN FINANCIACIÓN OCTUBRE-NOVIEMBRE DICIEMBRE 2020, </t>
    </r>
    <r>
      <rPr>
        <sz val="11"/>
        <color theme="1"/>
        <rFont val="Arial Narrow"/>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</si>
  <si>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t>16/07/2021.</t>
    </r>
    <r>
      <rPr>
        <sz val="11"/>
        <color theme="1"/>
        <rFont val="Arial Narrow"/>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</si>
  <si>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</si>
  <si>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Narrow"/>
        <family val="2"/>
      </rPr>
      <t>19/07/2021.</t>
    </r>
    <r>
      <rPr>
        <sz val="11"/>
        <color theme="1"/>
        <rFont val="Arial Narrow"/>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</si>
  <si>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</si>
  <si>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Narrow"/>
        <family val="2"/>
      </rPr>
      <t xml:space="preserve">19/07/2021. </t>
    </r>
    <r>
      <rPr>
        <sz val="11"/>
        <color theme="1"/>
        <rFont val="Arial Narrow"/>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</si>
  <si>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Narrow"/>
        <family val="2"/>
      </rPr>
      <t xml:space="preserve">22/07/2021.  </t>
    </r>
    <r>
      <rPr>
        <sz val="11"/>
        <color theme="1"/>
        <rFont val="Arial Narrow"/>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obsevandose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Narrow"/>
        <family val="2"/>
      </rPr>
      <t>http://intranet.agenciadetierras.gov.co/wp-content/uploads/2021/07/GEMA-I-001_PROGRAMACI%C3%93N_ZONAS_INTERVENIR_POR_LA_ANT_.pdf</t>
    </r>
    <r>
      <rPr>
        <b/>
        <sz val="11"/>
        <color rgb="FF0070C0"/>
        <rFont val="Arial Narrow"/>
        <family val="2"/>
      </rPr>
      <t xml:space="preserve">
</t>
    </r>
    <r>
      <rPr>
        <sz val="11"/>
        <rFont val="Arial Narrow"/>
        <family val="2"/>
      </rPr>
      <t xml:space="preserve">En concordancia con lo anterior, la accion de mejora presentó cumplimiento, toda vez que se observó instructivo actualizado y publicado. 
La verificación de la acción fue adelantada por los contratias Sergio Alejandro Matiz Parra y Johan Sebastian Torres Segura.
</t>
    </r>
    <r>
      <rPr>
        <b/>
        <sz val="11"/>
        <color theme="1"/>
        <rFont val="Arial Narrow"/>
        <family val="2"/>
      </rPr>
      <t xml:space="preserve">
16/07/2021. </t>
    </r>
    <r>
      <rPr>
        <sz val="11"/>
        <color theme="1"/>
        <rFont val="Arial Narrow"/>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Narrow"/>
        <family val="2"/>
      </rPr>
      <t>GEMA-I-001</t>
    </r>
    <r>
      <rPr>
        <sz val="11"/>
        <color theme="1"/>
        <rFont val="Arial Narrow"/>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Narrow"/>
        <family val="2"/>
      </rPr>
      <t>http://intranet.agenciadetierras.gov.co/wp-content/uploads/2018/04/GEMA-I-001-PROGRAMACI%CE%B1N-DE-ZONAS-A-INTERVENIR-POR-LA-ANT-MEDIANTE-PLANES-DE-ORDENAMIENTO-SO.pdf</t>
    </r>
    <r>
      <rPr>
        <sz val="11"/>
        <color theme="1"/>
        <rFont val="Arial Narrow"/>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</si>
  <si>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</si>
  <si>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Narrow"/>
        <family val="2"/>
      </rPr>
      <t>17/01/2021.</t>
    </r>
    <r>
      <rPr>
        <sz val="11"/>
        <color theme="1"/>
        <rFont val="Arial Narrow"/>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</si>
  <si>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Narrow"/>
        <family val="2"/>
      </rPr>
      <t>Acta No. 42 del 25/03/2021,</t>
    </r>
    <r>
      <rPr>
        <sz val="11"/>
        <color theme="1"/>
        <rFont val="Arial Narrow"/>
        <family val="2"/>
      </rPr>
      <t xml:space="preserve"> en la cual se presentan avances en la implementación de POSPR para el municipio del Guamo y Valencia.
</t>
    </r>
    <r>
      <rPr>
        <b/>
        <sz val="11"/>
        <color theme="1"/>
        <rFont val="Arial Narrow"/>
        <family val="2"/>
      </rPr>
      <t>Acta 21 Vigésimo Primer</t>
    </r>
    <r>
      <rPr>
        <sz val="11"/>
        <color theme="1"/>
        <rFont val="Arial Narrow"/>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</si>
  <si>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Narrow"/>
        <family val="2"/>
      </rPr>
      <t>16/07/2021.</t>
    </r>
    <r>
      <rPr>
        <sz val="11"/>
        <color theme="1"/>
        <rFont val="Arial Narrow"/>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Narrow"/>
        <family val="2"/>
      </rPr>
      <t>"Formulario Registro de Avance Implementación POSPR"</t>
    </r>
    <r>
      <rPr>
        <sz val="11"/>
        <color theme="1"/>
        <rFont val="Arial Narrow"/>
        <family val="2"/>
      </rPr>
      <t xml:space="preserve"> cuyo objetivo es captura es recolectar información semanal y mensual que de cuenta del avance de la implementación de los POSPR, siguiendo  la ruta metodológica establecida para tal fin. </t>
    </r>
    <r>
      <rPr>
        <b/>
        <sz val="11"/>
        <color theme="1"/>
        <rFont val="Arial Narrow"/>
        <family val="2"/>
      </rPr>
      <t>Tabla de contenido Informes de Supervisión</t>
    </r>
    <r>
      <rPr>
        <sz val="11"/>
        <color theme="1"/>
        <rFont val="Arial Narrow"/>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</si>
  <si>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t xml:space="preserve">16/07/2021.  </t>
    </r>
    <r>
      <rPr>
        <sz val="11"/>
        <color theme="1"/>
        <rFont val="Arial Narrow"/>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Narrow"/>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Narrow"/>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</si>
  <si>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</si>
  <si>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</si>
  <si>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</si>
  <si>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Narrow"/>
        <family val="2"/>
      </rPr>
      <t xml:space="preserve">16/07/2021.  </t>
    </r>
    <r>
      <rPr>
        <sz val="11"/>
        <color theme="1"/>
        <rFont val="Arial Narrow"/>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Narrow"/>
        <family val="2"/>
      </rPr>
      <t>Acta del 29/01/2021,</t>
    </r>
    <r>
      <rPr>
        <sz val="11"/>
        <color theme="1"/>
        <rFont val="Arial Narrow"/>
        <family val="2"/>
      </rPr>
      <t xml:space="preserve"> cuyo objetivo fue Realizar seguimiento a la implementación del Convenio 2430 de 2016 en el marco del apoyo a la supervisión, </t>
    </r>
    <r>
      <rPr>
        <b/>
        <sz val="11"/>
        <color theme="1"/>
        <rFont val="Arial Narrow"/>
        <family val="2"/>
      </rPr>
      <t xml:space="preserve">Acta del 29/03/2021 </t>
    </r>
    <r>
      <rPr>
        <sz val="11"/>
        <color theme="1"/>
        <rFont val="Arial Narrow"/>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Narrow"/>
        <family val="2"/>
      </rPr>
      <t>Acta No 04602 del 15/04/2021</t>
    </r>
    <r>
      <rPr>
        <sz val="11"/>
        <color theme="1"/>
        <rFont val="Arial Narrow"/>
        <family val="2"/>
      </rPr>
      <t xml:space="preserve">, cuyo objetivo fue la revisión responsabilidades Plan de mejoramiento 2021, </t>
    </r>
    <r>
      <rPr>
        <b/>
        <sz val="11"/>
        <color theme="1"/>
        <rFont val="Arial Narrow"/>
        <family val="2"/>
      </rPr>
      <t>Reunión IGAC</t>
    </r>
    <r>
      <rPr>
        <sz val="11"/>
        <color theme="1"/>
        <rFont val="Arial Narrow"/>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Narrow"/>
        <family val="2"/>
      </rPr>
      <t>Acta No. 04602 del 24/06/2021</t>
    </r>
    <r>
      <rPr>
        <sz val="11"/>
        <color theme="1"/>
        <rFont val="Arial Narrow"/>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</si>
  <si>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Narrow"/>
        <family val="2"/>
      </rPr>
      <t>22/07/2021.</t>
    </r>
    <r>
      <rPr>
        <sz val="11"/>
        <color theme="1"/>
        <rFont val="Arial Narrow"/>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Narrow"/>
        <family val="2"/>
      </rPr>
      <t>19/07/2021.</t>
    </r>
    <r>
      <rPr>
        <sz val="11"/>
        <color theme="1"/>
        <rFont val="Arial Narrow"/>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</si>
  <si>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allegó los siguientes documentos:
</t>
    </r>
    <r>
      <rPr>
        <b/>
        <sz val="11"/>
        <color theme="1"/>
        <rFont val="Arial Narrow"/>
        <family val="2"/>
      </rPr>
      <t>Acta No. 1 del 15/02/2021</t>
    </r>
    <r>
      <rPr>
        <sz val="11"/>
        <color theme="1"/>
        <rFont val="Arial Narrow"/>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Narrow"/>
        <family val="2"/>
      </rPr>
      <t>Acta No. 1 del 10/05/2021,</t>
    </r>
    <r>
      <rPr>
        <sz val="11"/>
        <color theme="1"/>
        <rFont val="Arial Narrow"/>
        <family val="2"/>
      </rPr>
      <t xml:space="preserve"> cuyo objetivo fue Conocer los avances del equipo de articulación.
Ahora bien, en cumplimiento de la acción AME-561  se suministró el </t>
    </r>
    <r>
      <rPr>
        <b/>
        <sz val="11"/>
        <color theme="1"/>
        <rFont val="Arial Narrow"/>
        <family val="2"/>
      </rPr>
      <t>Acta No. 011 del 27/05/2021 del  Comité Virtual – Mesa de Ordenamiento (Resolución 915 de 2020)</t>
    </r>
    <r>
      <rPr>
        <sz val="11"/>
        <color theme="1"/>
        <rFont val="Arial Narrow"/>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</si>
  <si>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t xml:space="preserve">20/07/2021. </t>
    </r>
    <r>
      <rPr>
        <sz val="11"/>
        <color theme="1"/>
        <rFont val="Arial Narrow"/>
        <family val="2"/>
      </rPr>
      <t>La dependencia manifiesta quese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</si>
  <si>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Narrow"/>
        <family val="2"/>
      </rPr>
      <t>16/07/2021.</t>
    </r>
    <r>
      <rPr>
        <sz val="11"/>
        <color theme="1"/>
        <rFont val="Arial Narrow"/>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Narrow"/>
        <family val="2"/>
      </rPr>
      <t>POSPR-P-002</t>
    </r>
    <r>
      <rPr>
        <sz val="11"/>
        <color theme="1"/>
        <rFont val="Arial Narrow"/>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</si>
  <si>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Narrow"/>
        <family val="2"/>
      </rPr>
      <t xml:space="preserve">21/01/2022. </t>
    </r>
    <r>
      <rPr>
        <sz val="11"/>
        <color theme="1"/>
        <rFont val="Arial Narrow"/>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Narrow"/>
        <family val="2"/>
      </rPr>
      <t xml:space="preserve">
19/01/2022.</t>
    </r>
    <r>
      <rPr>
        <sz val="11"/>
        <color theme="1"/>
        <rFont val="Arial Narrow"/>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</si>
  <si>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indexed="8"/>
        <rFont val="Arial Narrow"/>
        <family val="2"/>
      </rPr>
      <t xml:space="preserve">Hallazgo 7.  </t>
    </r>
    <r>
      <rPr>
        <sz val="11"/>
        <color indexed="8"/>
        <rFont val="Arial Narrow"/>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</si>
  <si>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Narrow"/>
        <family val="2"/>
      </rPr>
      <t>Hallazgo 1.</t>
    </r>
    <r>
      <rPr>
        <sz val="11"/>
        <color indexed="8"/>
        <rFont val="Arial Narrow"/>
        <family val="2"/>
      </rPr>
      <t xml:space="preserve"> </t>
    </r>
    <r>
      <rPr>
        <b/>
        <sz val="11"/>
        <color indexed="8"/>
        <rFont val="Arial Narrow"/>
        <family val="2"/>
      </rPr>
      <t>Movimiento Contable de la cuenta 163701 Propiedades Planta y Equipo no Explotados Terrenos Incoder en Liquidación.</t>
    </r>
    <r>
      <rPr>
        <sz val="11"/>
        <color indexed="8"/>
        <rFont val="Arial Narrow"/>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retírado.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</si>
  <si>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Narrow"/>
        <family val="2"/>
      </rPr>
      <t xml:space="preserve">Hallazgo 4.  Predios Fondo Nacional Agrario — ANT.  </t>
    </r>
    <r>
      <rPr>
        <sz val="11"/>
        <color indexed="8"/>
        <rFont val="Arial Narrow"/>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lncoder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</si>
  <si>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Narrow"/>
        <family val="2"/>
      </rPr>
      <t xml:space="preserve">Hallazgo 11. Contratos de arrendamiento de Islas del Rosario y San Bernardo suscritos el 07 de marzo de 2016 — Clausula Segunda - DERECHO AL ACCESO A LA ADMINIS TRACION DE JUSTlClA - Acuerdo 41 DE 2006. </t>
    </r>
    <r>
      <rPr>
        <sz val="11"/>
        <color indexed="8"/>
        <rFont val="Arial Narrow"/>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transgredleron los derechos de defensa y adminiStrQClón de justicia, y que la misma se constituye en una dispOsiClÓn ineflcaz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</si>
  <si>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r>
      <rPr>
        <b/>
        <sz val="11"/>
        <color theme="1"/>
        <rFont val="Arial Narrow"/>
        <family val="2"/>
      </rPr>
      <t>Hallazgo No. 12.  Contratos de arrendamiento de Islas del Rosario y San Bernardo suscritos el 07 de marzo de 2016 — Inexistencia de Pólizas.</t>
    </r>
    <r>
      <rPr>
        <sz val="11"/>
        <color indexed="8"/>
        <rFont val="Arial Narrow"/>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Narrow"/>
        <family val="2"/>
      </rPr>
      <t xml:space="preserve">Punta Brava </t>
    </r>
    <r>
      <rPr>
        <sz val="11"/>
        <color indexed="8"/>
        <rFont val="Arial Narrow"/>
        <family val="2"/>
      </rPr>
      <t xml:space="preserve">Ubicado en el Sector de Punta  Brava.
</t>
    </r>
    <r>
      <rPr>
        <b/>
        <sz val="11"/>
        <color indexed="8"/>
        <rFont val="Arial Narrow"/>
        <family val="2"/>
      </rPr>
      <t>Isla  Latifundio  y  Minifundio</t>
    </r>
    <r>
      <rPr>
        <sz val="11"/>
        <color indexed="8"/>
        <rFont val="Arial Narrow"/>
        <family val="2"/>
      </rPr>
      <t xml:space="preserve">  ubicados  en el corregimiento  de  Barn con número de Cedula  Catastral 0003-0007-0001-00   y  0003-0008-0001-000.
</t>
    </r>
    <r>
      <rPr>
        <b/>
        <sz val="11"/>
        <color indexed="8"/>
        <rFont val="Arial Narrow"/>
        <family val="2"/>
      </rPr>
      <t>Terreno  Baldio  sin  Nombre Conocido</t>
    </r>
    <r>
      <rPr>
        <sz val="11"/>
        <color indexed="8"/>
        <rFont val="Arial Narrow"/>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Narrow"/>
        <family val="2"/>
      </rPr>
      <t>Estero  de  Canapote</t>
    </r>
    <r>
      <rPr>
        <sz val="11"/>
        <color indexed="8"/>
        <rFont val="Arial Narrow"/>
        <family val="2"/>
      </rPr>
      <t xml:space="preserve">  ubicado   en el corregimiento  de  Barn con número   de   cedula
catastral 00-03-0016-0001-00 . (No hay poliza)
</t>
    </r>
    <r>
      <rPr>
        <b/>
        <sz val="11"/>
        <color indexed="8"/>
        <rFont val="Arial Narrow"/>
        <family val="2"/>
      </rPr>
      <t>Terreno localizado en el sector La Isleta I</t>
    </r>
    <r>
      <rPr>
        <sz val="11"/>
        <color indexed="8"/>
        <rFont val="Arial Narrow"/>
        <family val="2"/>
      </rPr>
      <t xml:space="preserve">, ubicado en el sector de isleta, en Isla Grande, con el número de Cedula Catastral 003-0012-0014-001.
</t>
    </r>
    <r>
      <rPr>
        <b/>
        <sz val="11"/>
        <color indexed="8"/>
        <rFont val="Arial Narrow"/>
        <family val="2"/>
      </rPr>
      <t>Terreno localizado en  el sector la isleta II,</t>
    </r>
    <r>
      <rPr>
        <sz val="11"/>
        <color indexed="8"/>
        <rFont val="Arial Narrow"/>
        <family val="2"/>
      </rPr>
      <t xml:space="preserve"> ubicado en el sector de isleta, en Isla Grande, con el número de Cedula Catastral 003-0012-0013-001.
</t>
    </r>
    <r>
      <rPr>
        <b/>
        <sz val="11"/>
        <color indexed="8"/>
        <rFont val="Arial Narrow"/>
        <family val="2"/>
      </rPr>
      <t>ISLA UNICA</t>
    </r>
    <r>
      <rPr>
        <sz val="11"/>
        <color indexed="8"/>
        <rFont val="Arial Narrow"/>
        <family val="2"/>
      </rPr>
      <t xml:space="preserve"> 2800 metros.
</t>
    </r>
    <r>
      <rPr>
        <b/>
        <sz val="11"/>
        <color indexed="8"/>
        <rFont val="Arial Narrow"/>
        <family val="2"/>
      </rPr>
      <t>Predio Suanoga</t>
    </r>
    <r>
      <rPr>
        <sz val="11"/>
        <color indexed="8"/>
        <rFont val="Arial Narrow"/>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</si>
  <si>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indexed="8"/>
        <rFont val="Arial Narrow"/>
        <family val="2"/>
      </rPr>
      <t xml:space="preserve">Hallazgo 13.  Gestión del liquidador cartera Islas del Rosario.   </t>
    </r>
    <r>
      <rPr>
        <sz val="11"/>
        <color indexed="8"/>
        <rFont val="Arial Narrow"/>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Iado,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lslas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lncoder en liquidación al oficio No. lncoder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</si>
  <si>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Narrow"/>
        <family val="2"/>
      </rPr>
      <t>Hallazgo 15.</t>
    </r>
    <r>
      <rPr>
        <sz val="11"/>
        <color indexed="8"/>
        <rFont val="Arial Narrow"/>
        <family val="2"/>
      </rPr>
      <t xml:space="preserve"> </t>
    </r>
    <r>
      <rPr>
        <b/>
        <sz val="11"/>
        <color indexed="8"/>
        <rFont val="Arial Narrow"/>
        <family val="2"/>
      </rPr>
      <t>Baldíos reservados — Islas del Rosario y San Bernardo Contratos de arrendamiento - Principios de Prevención y Precaución — Supremacía de la Constitución.</t>
    </r>
    <r>
      <rPr>
        <sz val="11"/>
        <color indexed="8"/>
        <rFont val="Arial Narrow"/>
        <family val="2"/>
      </rPr>
      <t xml:space="preserve">  El lncoder,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lslas del Rosario y San Bernardo.
Respuesta de la entidad:
4. Presunción de legalidad. La suscripción de cada uno de los contratos de arrendamiento obedeció al cumplimiento del reglamento que para tales efectos dispuso el Consejo Directivo del lncoder.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lncoder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lslas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</si>
  <si>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 xml:space="preserve">Denuncia posibles irregularidades contratos 2019 </t>
  </si>
  <si>
    <t>Disciplinario</t>
  </si>
  <si>
    <t>Administrativo</t>
  </si>
  <si>
    <t>Indagación Preliminar</t>
  </si>
  <si>
    <r>
      <rPr>
        <b/>
        <sz val="11"/>
        <color indexed="8"/>
        <rFont val="Arial Narrow"/>
        <family val="2"/>
      </rPr>
      <t>Hallazgo 17</t>
    </r>
    <r>
      <rPr>
        <sz val="11"/>
        <color indexed="8"/>
        <rFont val="Arial Narrow"/>
        <family val="2"/>
      </rPr>
      <t xml:space="preserve">. </t>
    </r>
    <r>
      <rPr>
        <b/>
        <sz val="11"/>
        <color indexed="8"/>
        <rFont val="Arial Narrow"/>
        <family val="2"/>
      </rPr>
      <t xml:space="preserve"> Información Base de datos INCODER</t>
    </r>
    <r>
      <rPr>
        <sz val="11"/>
        <color indexed="8"/>
        <rFont val="Arial Narrow"/>
        <family val="2"/>
      </rPr>
      <t xml:space="preserve">. La inscripción de un predio en el registro de tierras despojadas requiere de una serie de validaciones que debe efectuar la Unidad a través de las bases de datos de las entidades incolucradas en el proceso, perminitiendo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baldios de propiedad del estado, asi como la adjudicación de los mismos. </t>
    </r>
  </si>
  <si>
    <t>Actividad presentó eventualidad con corte al IV Trimestres del 2021.</t>
  </si>
  <si>
    <r>
      <rPr>
        <b/>
        <sz val="11"/>
        <color theme="1"/>
        <rFont val="Arial Narrow"/>
        <family val="2"/>
      </rPr>
      <t xml:space="preserve">19/10/2020. </t>
    </r>
    <r>
      <rPr>
        <sz val="11"/>
        <color theme="1"/>
        <rFont val="Arial Narrow"/>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Narrow"/>
        <family val="2"/>
      </rPr>
      <t xml:space="preserve">
11/09/2020.</t>
    </r>
    <r>
      <rPr>
        <sz val="11"/>
        <color theme="1"/>
        <rFont val="Arial Narrow"/>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Topaipi.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</si>
  <si>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r>
      <t xml:space="preserve">11/10/2021. </t>
    </r>
    <r>
      <rPr>
        <sz val="11"/>
        <color theme="1"/>
        <rFont val="Arial Narrow"/>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</si>
  <si>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Narrow"/>
        <family val="2"/>
      </rPr>
      <t xml:space="preserve">HALLAZGO 7. Gestión de la ANT en relación con los bienes baldíos. (ANT). </t>
    </r>
    <r>
      <rPr>
        <sz val="11"/>
        <rFont val="Arial Narrow"/>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Narrow"/>
        <family val="2"/>
      </rPr>
      <t xml:space="preserve">Tabla No. 17 - Gestión procesos agrarios de clarificación, </t>
    </r>
    <r>
      <rPr>
        <sz val="11"/>
        <rFont val="Arial Narrow"/>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Narrow"/>
        <family val="2"/>
      </rPr>
      <t xml:space="preserve">Tabla No. 18 - Gestión procesos agrarios de deslinde, </t>
    </r>
    <r>
      <rPr>
        <sz val="11"/>
        <rFont val="Arial Narrow"/>
        <family val="2"/>
      </rPr>
      <t xml:space="preserve">Terminados 141, Sin terminar 261, Total 402, % Expedientes finalizados 35%.
3. En cuanto a la recuperación de los predios baldíos de la Nación, se ha finalizado el 28% de los casos, como se muestra a continuación: </t>
    </r>
    <r>
      <rPr>
        <b/>
        <sz val="11"/>
        <rFont val="Arial Narrow"/>
        <family val="2"/>
      </rPr>
      <t>Tabla No. 19 - Gestión procesos agrarios de recuperación</t>
    </r>
    <r>
      <rPr>
        <sz val="11"/>
        <rFont val="Arial Narrow"/>
        <family val="2"/>
      </rPr>
      <t xml:space="preserve">, Terminados 257, Sin terminar 646, Total 903, % Expedientes finalizados 28%.
</t>
    </r>
    <r>
      <rPr>
        <b/>
        <sz val="11"/>
        <rFont val="Arial Narrow"/>
        <family val="2"/>
      </rPr>
      <t xml:space="preserve">
</t>
    </r>
    <r>
      <rPr>
        <sz val="11"/>
        <rFont val="Arial Narrow"/>
        <family val="2"/>
      </rPr>
      <t xml:space="preserve">4. En relación con las adjudicaciones se puede observar una mejor gestión, en tanto se han resuelto el 66% de las solicitudes, como se indica a continuación: </t>
    </r>
    <r>
      <rPr>
        <b/>
        <sz val="11"/>
        <rFont val="Arial Narrow"/>
        <family val="2"/>
      </rPr>
      <t xml:space="preserve">Tabla No. 20 - Gestión procesos de adjudicación de baldíos, </t>
    </r>
    <r>
      <rPr>
        <sz val="11"/>
        <rFont val="Arial Narrow"/>
        <family val="2"/>
      </rPr>
      <t>Terminados o casi terminados 34.582, Sin terminar 17.617, Total 52.199, % Expedientes finalizados 66%.</t>
    </r>
    <r>
      <rPr>
        <b/>
        <sz val="11"/>
        <rFont val="Arial Narrow"/>
        <family val="2"/>
      </rPr>
      <t xml:space="preserve">
</t>
    </r>
    <r>
      <rPr>
        <sz val="11"/>
        <rFont val="Arial Narrow"/>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</si>
  <si>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rPr>
        <b/>
        <sz val="11"/>
        <rFont val="Arial Narrow"/>
        <family val="2"/>
      </rPr>
      <t xml:space="preserve">HALLAZGO 21. Plan de Mejoramiento Hallazgo 2.5.1 Creación e incorporación de recursos monetarios del fondo para la reforma rural integral.  </t>
    </r>
    <r>
      <rPr>
        <sz val="11"/>
        <rFont val="Arial Narrow"/>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</si>
  <si>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rFont val="Arial Narrow"/>
        <family val="2"/>
      </rPr>
      <t xml:space="preserve">Hallazgo 5. Avalúo de terrenos. </t>
    </r>
    <r>
      <rPr>
        <sz val="11"/>
        <rFont val="Arial Narrow"/>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</si>
  <si>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Orip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</si>
  <si>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Narrow"/>
        <family val="2"/>
      </rPr>
      <t>Se solicita pasar el estado de esta acción a ejecutada ya que como avance de producto,</t>
    </r>
    <r>
      <rPr>
        <sz val="11"/>
        <color theme="1"/>
        <rFont val="Arial Narrow"/>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</si>
  <si>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Narrow"/>
        <family val="2"/>
      </rPr>
      <t>Como avance de producto,</t>
    </r>
    <r>
      <rPr>
        <sz val="11"/>
        <color theme="1"/>
        <rFont val="Arial Narrow"/>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</si>
  <si>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</si>
  <si>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</si>
  <si>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</si>
  <si>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</si>
  <si>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 xml:space="preserve">Previo al archivo del expediente y conforme a los reglamentado en el Decreto Único 1071 de 2015, se adelató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</si>
  <si>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Previo al archivo del expediente y conforme a los reglamentado en el Decreto Único 1071 de 2015, se adelató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</si>
  <si>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</si>
  <si>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</si>
  <si>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Durante el primer trimestre de la vigencia 2022, no se expidió ningún auto de cierre de etapa probatoria dentro de los procesos identificados como priorizados, ya que aún no se cuenta con los medios de prueba necesarios para generación de los mismos. En terminos.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</si>
  <si>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terminos y tiene fecha de terminacion 30/12/2022.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</si>
  <si>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terminos</t>
  </si>
  <si>
    <r>
      <rPr>
        <b/>
        <sz val="11"/>
        <color theme="1"/>
        <rFont val="Arial Narrow"/>
        <family val="2"/>
      </rPr>
      <t>01/04/2022</t>
    </r>
    <r>
      <rPr>
        <sz val="11"/>
        <color theme="1"/>
        <rFont val="Arial Narrow"/>
        <family val="2"/>
      </rPr>
      <t>. La acción de mejora se encuentra en términos, su finalización está programada para 30/06/2022; para el periodo evaluado no se reportaron avances de gestión.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</si>
  <si>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Narrow"/>
        <family val="2"/>
      </rPr>
      <t xml:space="preserve">
</t>
    </r>
    <r>
      <rPr>
        <sz val="11"/>
        <rFont val="Arial Narrow"/>
        <family val="2"/>
      </rPr>
      <t xml:space="preserve">
</t>
    </r>
  </si>
  <si>
    <r>
      <rPr>
        <b/>
        <sz val="11"/>
        <color theme="1"/>
        <rFont val="Arial Narrow"/>
        <family val="2"/>
      </rPr>
      <t xml:space="preserve">21/07/2021.  </t>
    </r>
    <r>
      <rPr>
        <sz val="11"/>
        <color theme="1"/>
        <rFont val="Arial Narrow"/>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estan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Narrow"/>
        <family val="2"/>
      </rPr>
      <t xml:space="preserve">
14/07/2021. </t>
    </r>
    <r>
      <rPr>
        <sz val="11"/>
        <color theme="1"/>
        <rFont val="Arial Narrow"/>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</si>
  <si>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Narrow"/>
        <family val="2"/>
      </rPr>
      <t xml:space="preserve">21/07/2021. </t>
    </r>
    <r>
      <rPr>
        <sz val="11"/>
        <color theme="1"/>
        <rFont val="Arial Narrow"/>
        <family val="2"/>
      </rPr>
      <t>Respecto a lo enunciado, se observó lo siguiente:
Tablero de indicadores del proceso RESO
Tablero de control RESO mayo
Tablero de control RESO junio
Si bien los avances estan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Narrow"/>
        <family val="2"/>
      </rPr>
      <t xml:space="preserve">
14/07/2021.</t>
    </r>
    <r>
      <rPr>
        <sz val="11"/>
        <color theme="1"/>
        <rFont val="Arial Narrow"/>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mimso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</si>
  <si>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r>
      <t xml:space="preserve">19/07/2021. </t>
    </r>
    <r>
      <rPr>
        <sz val="11"/>
        <color theme="1"/>
        <rFont val="Arial Narrow"/>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</si>
  <si>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rPr>
        <b/>
        <sz val="11"/>
        <color theme="1"/>
        <rFont val="Arial Narrow"/>
        <family val="2"/>
      </rPr>
      <t xml:space="preserve">21/07/2021. </t>
    </r>
    <r>
      <rPr>
        <sz val="11"/>
        <color theme="1"/>
        <rFont val="Arial Narrow"/>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</si>
  <si>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Narrow"/>
        <family val="2"/>
      </rPr>
      <t>01/04/2022.</t>
    </r>
    <r>
      <rPr>
        <sz val="11"/>
        <color theme="1"/>
        <rFont val="Arial Narrow"/>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Narrow"/>
        <family val="2"/>
      </rPr>
      <t>INFORME MENSUAL</t>
    </r>
    <r>
      <rPr>
        <sz val="11"/>
        <color theme="1"/>
        <rFont val="Arial Narrow"/>
        <family val="2"/>
      </rPr>
      <t xml:space="preserve"> DE ACTIVIDADES PRODUCTOS DERIVADOS DE LA RUTA PRIORITARIA DE CLARIFICCIÓN SENTENCIA T-488 DE 2014 del mes de</t>
    </r>
    <r>
      <rPr>
        <b/>
        <sz val="11"/>
        <color theme="1"/>
        <rFont val="Arial Narrow"/>
        <family val="2"/>
      </rPr>
      <t xml:space="preserve"> diciembre</t>
    </r>
    <r>
      <rPr>
        <sz val="11"/>
        <color theme="1"/>
        <rFont val="Arial Narrow"/>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Narrow"/>
        <family val="2"/>
      </rPr>
      <t>INFORME MENSUAL</t>
    </r>
    <r>
      <rPr>
        <sz val="11"/>
        <color theme="1"/>
        <rFont val="Arial Narrow"/>
        <family val="2"/>
      </rPr>
      <t xml:space="preserve"> DE ACTIVIDADES PRODUCTOS DERIVADOS DE LA RUTA PRIORITARIA DE CLARIFICCIÓN SENTENCIA T-488 DE 2014 del mes de </t>
    </r>
    <r>
      <rPr>
        <b/>
        <sz val="11"/>
        <color theme="1"/>
        <rFont val="Arial Narrow"/>
        <family val="2"/>
      </rPr>
      <t>enero 2022</t>
    </r>
    <r>
      <rPr>
        <sz val="11"/>
        <color theme="1"/>
        <rFont val="Arial Narrow"/>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</si>
  <si>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Narrow"/>
        <family val="2"/>
      </rPr>
      <t>01/04/2022.</t>
    </r>
    <r>
      <rPr>
        <sz val="11"/>
        <color theme="1"/>
        <rFont val="Arial Narrow"/>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</si>
  <si>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Narrow"/>
        <family val="2"/>
      </rPr>
      <t>01/04/2022.</t>
    </r>
    <r>
      <rPr>
        <sz val="11"/>
        <color theme="1"/>
        <rFont val="Arial Narrow"/>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</si>
  <si>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Narrow"/>
        <family val="2"/>
      </rPr>
      <t xml:space="preserve">01/04/2022. </t>
    </r>
    <r>
      <rPr>
        <sz val="11"/>
        <color theme="1"/>
        <rFont val="Arial Narrow"/>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</si>
  <si>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Narrow"/>
        <family val="2"/>
      </rPr>
      <t xml:space="preserve">01/04/2022.  </t>
    </r>
    <r>
      <rPr>
        <sz val="11"/>
        <color theme="1"/>
        <rFont val="Arial Narrow"/>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</si>
  <si>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Narrow"/>
        <family val="2"/>
      </rPr>
      <t xml:space="preserve">21/01/2022.  </t>
    </r>
    <r>
      <rPr>
        <sz val="11"/>
        <color theme="1"/>
        <rFont val="Arial Narrow"/>
        <family val="2"/>
      </rPr>
      <t xml:space="preserve">La Subdirección de Seguridad Jurídica de Tierras en la fase preliminar indicó que, de 2 de las acciones de mejora se tienen las siguientes observaciones:
</t>
    </r>
    <r>
      <rPr>
        <b/>
        <sz val="11"/>
        <color theme="1"/>
        <rFont val="Arial Narrow"/>
        <family val="2"/>
      </rPr>
      <t>Acciones AME-530 y AME 531</t>
    </r>
    <r>
      <rPr>
        <sz val="11"/>
        <color theme="1"/>
        <rFont val="Arial Narrow"/>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hayó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Narrow"/>
        <family val="2"/>
      </rPr>
      <t xml:space="preserve">
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Narrow"/>
        <family val="2"/>
      </rPr>
      <t xml:space="preserve">7/01/2022.  </t>
    </r>
    <r>
      <rPr>
        <sz val="11"/>
        <color theme="1"/>
        <rFont val="Arial Narrow"/>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Narrow"/>
        <family val="2"/>
      </rPr>
      <t>• Las Vegas del Encanto</t>
    </r>
    <r>
      <rPr>
        <sz val="11"/>
        <color theme="1"/>
        <rFont val="Arial Narrow"/>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Narrow"/>
        <family val="2"/>
      </rPr>
      <t xml:space="preserve">• Maracaná: </t>
    </r>
    <r>
      <rPr>
        <sz val="11"/>
        <color theme="1"/>
        <rFont val="Arial Narrow"/>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Narrow"/>
        <family val="2"/>
      </rPr>
      <t xml:space="preserve">• Paraíso: </t>
    </r>
    <r>
      <rPr>
        <sz val="11"/>
        <color theme="1"/>
        <rFont val="Arial Narrow"/>
        <family val="2"/>
      </rPr>
      <t xml:space="preserve">(3 solicitudes): Octubre: 20213101280391, 20213101329811 y 20213101444861.
</t>
    </r>
    <r>
      <rPr>
        <b/>
        <sz val="11"/>
        <color theme="1"/>
        <rFont val="Arial Narrow"/>
        <family val="2"/>
      </rPr>
      <t xml:space="preserve">• Sin Nombre - Marta Sanchez Hernandez No. 1: </t>
    </r>
    <r>
      <rPr>
        <sz val="11"/>
        <color theme="1"/>
        <rFont val="Arial Narrow"/>
        <family val="2"/>
      </rPr>
      <t xml:space="preserve">(3 solicitudes) Octubre: 20213101329021. Noviembre: 20213101520451. Diciembre: 20213101640431.
</t>
    </r>
    <r>
      <rPr>
        <b/>
        <sz val="11"/>
        <color theme="1"/>
        <rFont val="Arial Narrow"/>
        <family val="2"/>
      </rPr>
      <t>• Sin Nombre - Marta Sanchez Hernandez No. 2:</t>
    </r>
    <r>
      <rPr>
        <sz val="11"/>
        <color theme="1"/>
        <rFont val="Arial Narrow"/>
        <family val="2"/>
      </rPr>
      <t xml:space="preserve"> (3 solicitudes) Octubre: 20213101329041. Noviembre: 20213101520411. Diciembre: 20213101640381.
</t>
    </r>
    <r>
      <rPr>
        <b/>
        <sz val="11"/>
        <color theme="1"/>
        <rFont val="Arial Narrow"/>
        <family val="2"/>
      </rPr>
      <t xml:space="preserve">• La Cabaña: </t>
    </r>
    <r>
      <rPr>
        <sz val="11"/>
        <color theme="1"/>
        <rFont val="Arial Narrow"/>
        <family val="2"/>
      </rPr>
      <t xml:space="preserve">(4 solicitudes) Octubre: 20213101329101 y 20213101328891. Noviembre: 20213101520541. Diciembre: 20213101656051.
• </t>
    </r>
    <r>
      <rPr>
        <b/>
        <sz val="11"/>
        <color theme="1"/>
        <rFont val="Arial Narrow"/>
        <family val="2"/>
      </rPr>
      <t xml:space="preserve">La Asamblea: </t>
    </r>
    <r>
      <rPr>
        <sz val="11"/>
        <color theme="1"/>
        <rFont val="Arial Narrow"/>
        <family val="2"/>
      </rPr>
      <t xml:space="preserve">(2 solicitudes) Octubre: 20213101328911. Diciembre: 20213101656301
• </t>
    </r>
    <r>
      <rPr>
        <b/>
        <sz val="11"/>
        <color theme="1"/>
        <rFont val="Arial Narrow"/>
        <family val="2"/>
      </rPr>
      <t xml:space="preserve">Vida Tranquila: </t>
    </r>
    <r>
      <rPr>
        <sz val="11"/>
        <color theme="1"/>
        <rFont val="Arial Narrow"/>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</si>
  <si>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01/04/2022.</t>
    </r>
    <r>
      <rPr>
        <sz val="11"/>
        <color theme="1"/>
        <rFont val="Arial Narrow"/>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Narrow"/>
        <family val="2"/>
      </rPr>
      <t xml:space="preserve">VIDA TRANQUILA: </t>
    </r>
    <r>
      <rPr>
        <sz val="11"/>
        <color theme="1"/>
        <rFont val="Arial Narrow"/>
        <family val="2"/>
      </rPr>
      <t xml:space="preserve">
Enero: 20223100052221 
Febrero: 20223100154411, 20223100117691 
Marzo: 20223100262381, 20223100262711 
</t>
    </r>
    <r>
      <rPr>
        <b/>
        <sz val="11"/>
        <color theme="1"/>
        <rFont val="Arial Narrow"/>
        <family val="2"/>
      </rPr>
      <t xml:space="preserve">ASAMBLEA: </t>
    </r>
    <r>
      <rPr>
        <sz val="11"/>
        <color theme="1"/>
        <rFont val="Arial Narrow"/>
        <family val="2"/>
      </rPr>
      <t xml:space="preserve">
Febrero: 20223100155191, 20223100161811 (oficio completando el 20223100155191) 
Marzo: 20223100260121 
</t>
    </r>
    <r>
      <rPr>
        <b/>
        <sz val="11"/>
        <color theme="1"/>
        <rFont val="Arial Narrow"/>
        <family val="2"/>
      </rPr>
      <t xml:space="preserve">LA CABAÑA: </t>
    </r>
    <r>
      <rPr>
        <sz val="11"/>
        <color theme="1"/>
        <rFont val="Arial Narrow"/>
        <family val="2"/>
      </rPr>
      <t xml:space="preserve">
Enero: 20223100047711,  
Febrero: 20223100153221,  
Marzo: 20223100282131 
</t>
    </r>
    <r>
      <rPr>
        <b/>
        <sz val="11"/>
        <color theme="1"/>
        <rFont val="Arial Narrow"/>
        <family val="2"/>
      </rPr>
      <t xml:space="preserve">SIN NOMBRE - MARTHA SANCHEZ HERNANDEZ 2 </t>
    </r>
    <r>
      <rPr>
        <sz val="11"/>
        <color theme="1"/>
        <rFont val="Arial Narrow"/>
        <family val="2"/>
      </rPr>
      <t xml:space="preserve">
Enero: 20223100022391 
Febrero: 20223100152661 
Marzo: 20223100255411 
</t>
    </r>
    <r>
      <rPr>
        <b/>
        <sz val="11"/>
        <color theme="1"/>
        <rFont val="Arial Narrow"/>
        <family val="2"/>
      </rPr>
      <t xml:space="preserve">SIN NOMBRE - MARTHA SANCHEZ HERNANDEZ 1 </t>
    </r>
    <r>
      <rPr>
        <sz val="11"/>
        <color theme="1"/>
        <rFont val="Arial Narrow"/>
        <family val="2"/>
      </rPr>
      <t xml:space="preserve">
Enero: 20223100022061 
Febrero: 20223100152151 
Marzo: 20223100255011 
</t>
    </r>
    <r>
      <rPr>
        <b/>
        <sz val="11"/>
        <color theme="1"/>
        <rFont val="Arial Narrow"/>
        <family val="2"/>
      </rPr>
      <t xml:space="preserve">MARACANA: </t>
    </r>
    <r>
      <rPr>
        <sz val="11"/>
        <color theme="1"/>
        <rFont val="Arial Narrow"/>
        <family val="2"/>
      </rPr>
      <t xml:space="preserve">
Enero: 20223100021101, 20223100020931, 20223100020731,  
Febrero: 20223100151251, 20223100179341, 20223100150471, 20223100150381 
Marzo: 20223100254331, 20223100281911, 20223100253921, 20223100253341 
</t>
    </r>
    <r>
      <rPr>
        <b/>
        <sz val="11"/>
        <color theme="1"/>
        <rFont val="Arial Narrow"/>
        <family val="2"/>
      </rPr>
      <t xml:space="preserve">VEGAS DEL ENCANTO </t>
    </r>
    <r>
      <rPr>
        <sz val="11"/>
        <color theme="1"/>
        <rFont val="Arial Narrow"/>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</si>
  <si>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Narrow"/>
        <family val="2"/>
      </rPr>
      <t xml:space="preserve">21/01/2022.  </t>
    </r>
    <r>
      <rPr>
        <sz val="11"/>
        <color theme="1"/>
        <rFont val="Arial Narrow"/>
        <family val="2"/>
      </rPr>
      <t xml:space="preserve">La Subdirección de Seguridad Jurídica de Tierras en la fase preliminar indicó que, de 2 de las acciones de mejora se tienen las siguientes observaciones:
</t>
    </r>
    <r>
      <rPr>
        <b/>
        <sz val="11"/>
        <color theme="1"/>
        <rFont val="Arial Narrow"/>
        <family val="2"/>
      </rPr>
      <t>Acciones AME-530 y AME 531</t>
    </r>
    <r>
      <rPr>
        <sz val="11"/>
        <color theme="1"/>
        <rFont val="Arial Narrow"/>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hayó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Narrow"/>
        <family val="2"/>
      </rPr>
      <t xml:space="preserve">
21/01/2022.  </t>
    </r>
    <r>
      <rPr>
        <sz val="11"/>
        <color theme="1"/>
        <rFont val="Arial Narrow"/>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Narrow"/>
        <family val="2"/>
      </rPr>
      <t xml:space="preserve">
17/01/2022.  </t>
    </r>
    <r>
      <rPr>
        <sz val="11"/>
        <color theme="1"/>
        <rFont val="Arial Narrow"/>
        <family val="2"/>
      </rPr>
      <t xml:space="preserve">La Subdirección de Seguridad Jurídica de Tierras informó que, en el periodo objeto de evaluación se expidieron 3 autos de cierre de etapa probatoria: 
</t>
    </r>
    <r>
      <rPr>
        <b/>
        <sz val="11"/>
        <color theme="1"/>
        <rFont val="Arial Narrow"/>
        <family val="2"/>
      </rPr>
      <t>1. Auto No. 20213100103539 de 28 de octubre de 2021</t>
    </r>
    <r>
      <rPr>
        <sz val="11"/>
        <color theme="1"/>
        <rFont val="Arial Narrow"/>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Narrow"/>
        <family val="2"/>
      </rPr>
      <t>2. Auto No. 20213100179059 de 21 de diciembre de 2021</t>
    </r>
    <r>
      <rPr>
        <sz val="11"/>
        <color theme="1"/>
        <rFont val="Arial Narrow"/>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Narrow"/>
        <family val="2"/>
      </rPr>
      <t>3- Auto No. 20213100178929 de 21 de diciembre de 2021</t>
    </r>
    <r>
      <rPr>
        <sz val="11"/>
        <color theme="1"/>
        <rFont val="Arial Narrow"/>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</si>
  <si>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01/04/2022.</t>
    </r>
    <r>
      <rPr>
        <sz val="11"/>
        <color theme="1"/>
        <rFont val="Arial Narrow"/>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</si>
  <si>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rPr>
        <b/>
        <sz val="11"/>
        <color theme="1"/>
        <rFont val="Arial Narrow"/>
        <family val="2"/>
      </rPr>
      <t xml:space="preserve">01/04/2022.  </t>
    </r>
    <r>
      <rPr>
        <sz val="11"/>
        <color theme="1"/>
        <rFont val="Arial Narrow"/>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</si>
  <si>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</si>
  <si>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r>
      <rPr>
        <b/>
        <sz val="11"/>
        <color theme="1"/>
        <rFont val="Arial Narrow"/>
        <family val="2"/>
      </rPr>
      <t xml:space="preserve">01/04/2022. </t>
    </r>
    <r>
      <rPr>
        <sz val="11"/>
        <color theme="1"/>
        <rFont val="Arial Narrow"/>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Narrow"/>
        <family val="2"/>
      </rPr>
      <t>INFORME MENSUAL DE ACTIVIDADES GESTIÓN PROCESOS AGRARIOS - DICIEMBRE 2021</t>
    </r>
    <r>
      <rPr>
        <sz val="11"/>
        <color theme="1"/>
        <rFont val="Arial Narrow"/>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Narrow"/>
        <family val="2"/>
      </rPr>
      <t>INFORME MENSUAL DE ACTIVIDADES GESTIÓN PROCESOS AGRARIOS - ENERO 2022</t>
    </r>
    <r>
      <rPr>
        <sz val="11"/>
        <color theme="1"/>
        <rFont val="Arial Narrow"/>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</si>
  <si>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Narrow"/>
        <family val="2"/>
      </rPr>
      <t>01/04/2022.</t>
    </r>
    <r>
      <rPr>
        <sz val="11"/>
        <color theme="1"/>
        <rFont val="Arial Narrow"/>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Narrow"/>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Narrow"/>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</si>
  <si>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Narrow"/>
        <family val="2"/>
      </rPr>
      <t>01/04/2022.</t>
    </r>
    <r>
      <rPr>
        <sz val="11"/>
        <color theme="1"/>
        <rFont val="Arial Narrow"/>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</si>
  <si>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t xml:space="preserve">01/04/2022.  </t>
    </r>
    <r>
      <rPr>
        <sz val="11"/>
        <color theme="1"/>
        <rFont val="Arial Narrow"/>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Narrow"/>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Narrow"/>
        <family val="2"/>
      </rPr>
      <t>”.  Se observa el avance acumulado de 13 de 20 Resoluciones que finalicen procesos agrarios de clarificación y recuperación de baldíos.</t>
    </r>
  </si>
  <si>
    <r>
      <rPr>
        <b/>
        <sz val="11"/>
        <color theme="1"/>
        <rFont val="Arial Narrow"/>
        <family val="2"/>
      </rPr>
      <t xml:space="preserve">01/04/2022. </t>
    </r>
    <r>
      <rPr>
        <sz val="11"/>
        <color theme="1"/>
        <rFont val="Arial Narrow"/>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</si>
  <si>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Narrow"/>
        <family val="2"/>
      </rPr>
      <t xml:space="preserve">01/04/2022. </t>
    </r>
    <r>
      <rPr>
        <sz val="11"/>
        <color theme="1"/>
        <rFont val="Arial Narrow"/>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</si>
  <si>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Narrow"/>
        <family val="2"/>
      </rPr>
      <t xml:space="preserve">01/04/2022.  </t>
    </r>
    <r>
      <rPr>
        <sz val="11"/>
        <color theme="1"/>
        <rFont val="Arial Narrow"/>
        <family val="2"/>
      </rPr>
      <t>En atención a los avances de gestión y evidencias suministradas, la acción de mejora presentó cumplimiento, toda vez que, se allegó con constancia de ejecutoria donde consta no haber recursos de reposición.</t>
    </r>
  </si>
  <si>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</si>
  <si>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</si>
  <si>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</si>
  <si>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</si>
  <si>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</si>
  <si>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</si>
  <si>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</si>
  <si>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r>
      <rPr>
        <b/>
        <sz val="11"/>
        <color theme="1"/>
        <rFont val="Arial Narrow"/>
        <family val="2"/>
      </rPr>
      <t>4/04/2022</t>
    </r>
    <r>
      <rPr>
        <sz val="11"/>
        <color theme="1"/>
        <rFont val="Arial Narrow"/>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</si>
  <si>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</si>
  <si>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04/04/2022 Se aporta para ejecución de esta acción de mejora, el acta No.19 del 17/12/2021 que tuvo lugar a convocaotoria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</si>
  <si>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</si>
  <si>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</si>
  <si>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</si>
  <si>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</si>
  <si>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</si>
  <si>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</si>
  <si>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acutalizar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cumplilmiento de esta Acción de Mejora.</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</si>
  <si>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</si>
  <si>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</si>
  <si>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baldios persona natural ya que dicho proceso se encuntra en proceso de actualización de acuerdo a la ultiva versión del ACCTI-P-003
</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</si>
  <si>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</si>
  <si>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</si>
  <si>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</si>
  <si>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 xml:space="preserve">Ejecutada. La acción de merjora se encuentra en términos, con fecha de cumplimiento  30 de junio de 2022. Se han reallizado las reuniones para el análisis del reporte y registro de las entregas de predios del Fondo de Tierras. Se anexan actas.
</t>
  </si>
  <si>
    <t>31/03/2022 Reporte de gestión:
Como acciones previas para orgranizar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artículación entre los grupos de trabajo, con lo que se espera facilitar y mejorar el intercambio de información de cara a la jornada de capacitación y/o socialización. 
EVIDENCIA: Se adjunta en carpeta AME-540 los memorandos No.20224300088883 y 20224300089133.</t>
  </si>
  <si>
    <t>31/03/2022 Reporte de gestión:
Se adjuntan los oficios correspondientes al mes de julio, no se adjunta comunicación correspondiente al mes de mayo porque no habían predios de resportar para Catastro Antioquía en ese periódo.</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</si>
  <si>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</si>
  <si>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Oupantes Archipiélago de San Bernardo e Informe de Ocupantes Archipiélago del Rosario.</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</si>
  <si>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</si>
  <si>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En desarrollo de la actividad de revisar y organizar los expedentes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</si>
  <si>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AME-653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</si>
  <si>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AME-654 documento de la proyección.</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</si>
  <si>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</si>
  <si>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</si>
  <si>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carepta AME-658 documento de la proyección.</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</si>
  <si>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</si>
  <si>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</si>
  <si>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</si>
  <si>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</si>
  <si>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</si>
  <si>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</si>
  <si>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anexa acta de reunión donde se trataron los errores a corregir y se establece el proceso de organización interna de expedientes; inventario realizado de los expedientes; y archivo de registro de expedientes revocaroria a 31 de marzo de 2022.</t>
  </si>
  <si>
    <t>Se realizó la implementación de la forma GEFIN-019 para los convenios de los cuales es supervisor la Dirección de Acceso a Tierras y sus subdirecciones.</t>
  </si>
  <si>
    <t>Por medio de la comunicación interna radicado 20214000398373, se formaliza la instrucción respecto a que la asignación de los solicitudes que refieran en el asunto, revocatoria a las adjudicaciones, seran asignadas a los operadores jurídicos de estos prodimientos.</t>
  </si>
  <si>
    <t>El pasado 09/03/2022, se realiza capacitaciónde la Tablas de Retención - TRD, en los diferentes tipos documentales del sistema de gestión documental ORFEO a los profesionales  de las subdirecciones, incluyendo a los operadores jurídicos que adelantan tareas dentro del procedimiento ACCTI-P-005</t>
  </si>
  <si>
    <r>
      <rPr>
        <b/>
        <sz val="11"/>
        <color theme="1"/>
        <rFont val="Arial Narrow"/>
        <family val="2"/>
      </rPr>
      <t>06/04/2022.</t>
    </r>
    <r>
      <rPr>
        <sz val="11"/>
        <color theme="1"/>
        <rFont val="Arial Narrow"/>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</si>
  <si>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Narrow"/>
        <family val="2"/>
      </rPr>
      <t>06/04/2022.</t>
    </r>
    <r>
      <rPr>
        <sz val="11"/>
        <color theme="1"/>
        <rFont val="Arial Narrow"/>
        <family val="2"/>
      </rPr>
      <t xml:space="preserve">  La acción de mejora se encuentra en términos, su finalización esta programada para el 30/09/2022, para el periodo evaluado se allegó gestiones documentadas.</t>
    </r>
  </si>
  <si>
    <t>Revisar los contratos de arrendamiento vigentes suscrito por el INCODER, sobre las Islas e identificar las áreas que fueron objeto de arrendamiento.</t>
  </si>
  <si>
    <t>ÚLTIMO AVANCE DE GESTIÓN Y/O CUMPLIMIENTO A REPORTAR A LA CONTRALORÍA GENERAL DE LA REPÚBLICA</t>
  </si>
  <si>
    <t>Verificación de la base de datos de los predios baldíos de la Nación ubicados en las islas.</t>
  </si>
  <si>
    <r>
      <rPr>
        <b/>
        <sz val="11"/>
        <color theme="1"/>
        <rFont val="Arial Narrow"/>
        <family val="2"/>
      </rPr>
      <t xml:space="preserve">06/04/2022. </t>
    </r>
    <r>
      <rPr>
        <sz val="11"/>
        <color theme="1"/>
        <rFont val="Arial Narrow"/>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Narrow"/>
        <family val="2"/>
      </rPr>
      <t xml:space="preserve"> </t>
    </r>
    <r>
      <rPr>
        <sz val="11"/>
        <color theme="1"/>
        <rFont val="Arial Narrow"/>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</si>
  <si>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t xml:space="preserve">La Subdirección Administrativa y Financiera - Gestión Documental realizó capacitación de organización documental a la Subdirección de Administración de Tierras de la Nación en el mes de </t>
    </r>
    <r>
      <rPr>
        <b/>
        <sz val="11"/>
        <color theme="1"/>
        <rFont val="Arial Narrow"/>
        <family val="2"/>
      </rPr>
      <t>diciembre de 2021</t>
    </r>
    <r>
      <rPr>
        <sz val="11"/>
        <color theme="1"/>
        <rFont val="Arial Narrow"/>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</si>
  <si>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t>La Oficina Jurídica se encuntra gestionando el hallazgo, adelantando el seguimiento con las demás depencias,para su cumplimiento.</t>
  </si>
  <si>
    <t>La socialización del Manual de Cobro Coactivo se llevo a cabo el 14 de febrero de 2022 de 10 a.m. a 11.am., Vía Teams para todos los funcionarios y contratista de la entidad.</t>
  </si>
  <si>
    <t xml:space="preserve">Se adjunta Acta de Reunion, efectuada el 01 de marzo del 2022, correspondiente a la actividad planteada en los Hallazgos AME-669 y AME -662,a mesa de trabajo con las Subdirección
Administrativa y Financiera y Subdirección de Administración de Tierras de la Nación.
</t>
  </si>
  <si>
    <t xml:space="preserve">Se adjunta Acta de Reunion,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</si>
  <si>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Narrow"/>
        <family val="2"/>
      </rPr>
      <t xml:space="preserve">06/04/2022. </t>
    </r>
    <r>
      <rPr>
        <sz val="11"/>
        <color theme="1"/>
        <rFont val="Arial Narrow"/>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</si>
  <si>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Narrow"/>
        <family val="2"/>
      </rPr>
      <t xml:space="preserve">06/04/2022. </t>
    </r>
    <r>
      <rPr>
        <sz val="11"/>
        <color theme="1"/>
        <rFont val="Arial Narrow"/>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</si>
  <si>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Narrow"/>
        <family val="2"/>
      </rPr>
      <t xml:space="preserve">06/04/2022.  </t>
    </r>
    <r>
      <rPr>
        <sz val="11"/>
        <color theme="1"/>
        <rFont val="Arial Narrow"/>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</si>
  <si>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06/04/2022.  </t>
    </r>
    <r>
      <rPr>
        <sz val="11"/>
        <color theme="1"/>
        <rFont val="Arial Narrow"/>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</si>
  <si>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Narrow"/>
        <family val="2"/>
      </rPr>
      <t>06/04/2022.</t>
    </r>
    <r>
      <rPr>
        <sz val="11"/>
        <color theme="1"/>
        <rFont val="Arial Narrow"/>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</si>
  <si>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Narrow"/>
        <family val="2"/>
      </rPr>
      <t>06/04/2022.</t>
    </r>
    <r>
      <rPr>
        <sz val="11"/>
        <color theme="1"/>
        <rFont val="Arial Narrow"/>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</si>
  <si>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</si>
  <si>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</si>
  <si>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07/04/2022. Se anexa matriz de 238 expedientes asociados a procesos agrarios en el archipiélago de Islas del Rosario y de San Bernardo 
31/03/2022.  La actividad se encuentra dentro de los terminos, con fecha de terminacion 31/10/2022.</t>
  </si>
  <si>
    <t>07/04/2022. Se anexa documento preliminar con análisis jurídico técnico de 21 predios pero revisando la matri se ve una duplicidad con la acción 644
31/03/2022.  La actividad se encuentra dentro de los terminos, con fecha de terminacion 31/10/2022.</t>
  </si>
  <si>
    <t>07/04/2022.  Se anexa documento preliminar con análisis jurídico técnico de 21 predios
31/03/2022.  La actividad se encuentra dentro de los terminos, con fecha de terminacion 31/10/2022.</t>
  </si>
  <si>
    <t>07/04/2022.  La actividad se encuentra dentro de los terminos, con fecha de terminacion 31/10/2022. No se ha realizado el respectivo oficio remisorio aun, se informa que en abril (hoy 7) se van a remitir 23 expedientes a administración, pero la evidencia no se incluye hasta cuando salga el oficio".
La actividad se encuentra dentro de los terminos, con fecha de terminacion 31/10/2022.</t>
  </si>
  <si>
    <r>
      <rPr>
        <b/>
        <sz val="11"/>
        <color theme="1"/>
        <rFont val="Arial Narrow"/>
        <family val="2"/>
      </rPr>
      <t xml:space="preserve">07/04/2022.  </t>
    </r>
    <r>
      <rPr>
        <sz val="11"/>
        <color theme="1"/>
        <rFont val="Arial Narrow"/>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Narrow"/>
        <family val="2"/>
      </rPr>
      <t xml:space="preserve">
01/04/2022</t>
    </r>
    <r>
      <rPr>
        <sz val="11"/>
        <color theme="1"/>
        <rFont val="Arial Narrow"/>
        <family val="2"/>
      </rPr>
      <t>. La acción de mejora se encuentra en términos, su finalización está programada para 31/10/2022; para el periodo evaluado no se reportaron avances de gestión.</t>
    </r>
  </si>
  <si>
    <r>
      <rPr>
        <b/>
        <sz val="11"/>
        <color theme="1"/>
        <rFont val="Arial Narrow"/>
        <family val="2"/>
      </rPr>
      <t xml:space="preserve">07/04/2022. </t>
    </r>
    <r>
      <rPr>
        <sz val="11"/>
        <color theme="1"/>
        <rFont val="Arial Narrow"/>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</si>
  <si>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Narrow"/>
        <family val="2"/>
      </rPr>
      <t xml:space="preserve">PREDIO LA PUNTICA </t>
    </r>
    <r>
      <rPr>
        <sz val="11"/>
        <color theme="1"/>
        <rFont val="Arial Narrow"/>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relacion depredios.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</si>
  <si>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Narrow"/>
        <family val="2"/>
      </rPr>
      <t xml:space="preserve">07/04/2022.  </t>
    </r>
    <r>
      <rPr>
        <sz val="11"/>
        <color theme="1"/>
        <rFont val="Arial Narrow"/>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Narrow"/>
        <family val="2"/>
      </rPr>
      <t xml:space="preserve">
01/04/2022</t>
    </r>
    <r>
      <rPr>
        <sz val="11"/>
        <color theme="1"/>
        <rFont val="Arial Narrow"/>
        <family val="2"/>
      </rPr>
      <t>. La acción de mejora se encuentra en términos, su finalización está programada para 31/10/2022; para el periodo evaluado no se reportaron avances de gestión.</t>
    </r>
  </si>
  <si>
    <r>
      <rPr>
        <b/>
        <sz val="11"/>
        <color theme="1"/>
        <rFont val="Arial Narrow"/>
        <family val="2"/>
      </rPr>
      <t xml:space="preserve">07/04/2022.  </t>
    </r>
    <r>
      <rPr>
        <sz val="11"/>
        <color theme="1"/>
        <rFont val="Arial Narrow"/>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Narrow"/>
        <family val="2"/>
      </rPr>
      <t xml:space="preserve">
06/04/2022.</t>
    </r>
    <r>
      <rPr>
        <sz val="11"/>
        <color theme="1"/>
        <rFont val="Arial Narrow"/>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</si>
  <si>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Narrow"/>
        <family val="2"/>
      </rPr>
      <t xml:space="preserve">07/04/2022.  </t>
    </r>
    <r>
      <rPr>
        <sz val="11"/>
        <color theme="1"/>
        <rFont val="Arial Narrow"/>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Narrow"/>
        <family val="2"/>
      </rPr>
      <t xml:space="preserve">
06/04/2022. </t>
    </r>
    <r>
      <rPr>
        <sz val="11"/>
        <color theme="1"/>
        <rFont val="Arial Narrow"/>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</si>
  <si>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t xml:space="preserve">07/04/2022.  </t>
    </r>
    <r>
      <rPr>
        <sz val="11"/>
        <color theme="1"/>
        <rFont val="Arial Narrow"/>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Narrow"/>
        <family val="2"/>
      </rPr>
      <t xml:space="preserve">
06/04/2022. </t>
    </r>
    <r>
      <rPr>
        <sz val="11"/>
        <color theme="1"/>
        <rFont val="Arial Narrow"/>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Narrow"/>
        <family val="2"/>
      </rPr>
      <t xml:space="preserve">
Acta No. 1 del 01/11/2021,</t>
    </r>
    <r>
      <rPr>
        <sz val="11"/>
        <color theme="1"/>
        <rFont val="Arial Narrow"/>
        <family val="2"/>
      </rPr>
      <t xml:space="preserve"> reunión de desarrollo de las actividades del Plan de Mejoramiento AME-636, AME-640, AME-647, AME-660, AME-665; generándose compromiso de nueva reunión para el 10/12/2021. </t>
    </r>
    <r>
      <rPr>
        <b/>
        <sz val="11"/>
        <color theme="1"/>
        <rFont val="Arial Narrow"/>
        <family val="2"/>
      </rPr>
      <t xml:space="preserve">
Listado de asistencia del 10/12/2021, </t>
    </r>
    <r>
      <rPr>
        <sz val="11"/>
        <color theme="1"/>
        <rFont val="Arial Narrow"/>
        <family val="2"/>
      </rPr>
      <t xml:space="preserve">Segunda Reunión (Presencial) Cumplimiento Actividad AME-599, AME-636, AME-640, AME-647, AME-660, AME-666.
</t>
    </r>
    <r>
      <rPr>
        <b/>
        <sz val="11"/>
        <color theme="1"/>
        <rFont val="Arial Narrow"/>
        <family val="2"/>
      </rPr>
      <t>Acta No. 2 del 19/11/2021</t>
    </r>
    <r>
      <rPr>
        <sz val="11"/>
        <color theme="1"/>
        <rFont val="Arial Narrow"/>
        <family val="2"/>
      </rPr>
      <t>, reunión para desarrollo de la actividad AME-599 cuyo objeto es evaluar la efectividad del procedimiento GEFIN-009.  Documento sin firmas de asistentes, no se allegó listado de asistencia.</t>
    </r>
    <r>
      <rPr>
        <b/>
        <sz val="11"/>
        <color theme="1"/>
        <rFont val="Arial Narrow"/>
        <family val="2"/>
      </rPr>
      <t xml:space="preserve">
</t>
    </r>
    <r>
      <rPr>
        <sz val="11"/>
        <color theme="1"/>
        <rFont val="Arial Narrow"/>
        <family val="2"/>
      </rPr>
      <t>La acción de mejora se encuentra en términos, su finalización está programada para el 15/12/2022; para el periodo evaluado se reportó gestión documentada.</t>
    </r>
  </si>
  <si>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terminos, con fecha de terminacion 31/10/2022, no obstante para el mes de abril se remitirá a Administración de Tierras al menos 23 expedientes finalizados y se cargará al plan el respectivo memorando como evidencia
31/03/2022.  La actividad se encuentra dentro de los terminos, con fecha de terminacion 31/10/2022.</t>
  </si>
  <si>
    <t>05/04/2022.  Igualmente atendiendo los compromisos acordados en dicha acta, se decidió actualizar elprocedimiento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</si>
  <si>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r>
      <rPr>
        <b/>
        <sz val="11"/>
        <color theme="1"/>
        <rFont val="Arial Narrow"/>
        <family val="2"/>
      </rPr>
      <t>4/04/2022.</t>
    </r>
    <r>
      <rPr>
        <sz val="11"/>
        <color theme="1"/>
        <rFont val="Arial Narrow"/>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</si>
  <si>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Narrow"/>
        <family val="2"/>
      </rPr>
      <t xml:space="preserve">01/04/2022. </t>
    </r>
    <r>
      <rPr>
        <sz val="11"/>
        <color theme="1"/>
        <rFont val="Arial Narrow"/>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</si>
  <si>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Narrow"/>
        <family val="2"/>
      </rPr>
      <t>01/04/2022.</t>
    </r>
    <r>
      <rPr>
        <sz val="11"/>
        <color theme="1"/>
        <rFont val="Arial Narrow"/>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</si>
  <si>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Narrow"/>
        <family val="2"/>
      </rPr>
      <t xml:space="preserve">11/04/2022. </t>
    </r>
    <r>
      <rPr>
        <sz val="11"/>
        <color theme="1"/>
        <rFont val="Arial Narrow"/>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</si>
  <si>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Narrow"/>
        <family val="2"/>
      </rPr>
      <t xml:space="preserve">11/04/2022. </t>
    </r>
    <r>
      <rPr>
        <sz val="11"/>
        <color theme="1"/>
        <rFont val="Arial Narrow"/>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Narrow"/>
        <family val="2"/>
      </rPr>
      <t>Certificado de la CAR ( verificación Concepto ambiental y acotamiento de rondas hídricas)</t>
    </r>
    <r>
      <rPr>
        <sz val="11"/>
        <color theme="1"/>
        <rFont val="Arial Narrow"/>
        <family val="2"/>
      </rPr>
      <t xml:space="preserve">"; el documento en mención se encuentra controlado por el Sistema Integrado de Gestión y puede ser consultad en la intranet institucional en el siguiente enlace </t>
    </r>
    <r>
      <rPr>
        <sz val="11"/>
        <color rgb="FF0070C0"/>
        <rFont val="Arial Narrow"/>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Narrow"/>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</si>
  <si>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Narrow"/>
        <family val="2"/>
      </rPr>
      <t xml:space="preserve">11/04/2022.  </t>
    </r>
    <r>
      <rPr>
        <sz val="11"/>
        <color theme="1"/>
        <rFont val="Arial Narrow"/>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</si>
  <si>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Narrow"/>
        <family val="2"/>
      </rPr>
      <t>19/01/2022.</t>
    </r>
    <r>
      <rPr>
        <sz val="11"/>
        <color theme="1"/>
        <rFont val="Arial Narrow"/>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</si>
  <si>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Narrow"/>
        <family val="2"/>
      </rPr>
      <t xml:space="preserve">11/04/2022.  </t>
    </r>
    <r>
      <rPr>
        <sz val="11"/>
        <color theme="1"/>
        <rFont val="Arial Narrow"/>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Narrow"/>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Narrow"/>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</si>
  <si>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Narrow"/>
        <family val="2"/>
      </rPr>
      <t xml:space="preserve">06/04/2022.  </t>
    </r>
    <r>
      <rPr>
        <sz val="11"/>
        <color theme="1"/>
        <rFont val="Arial Narrow"/>
        <family val="2"/>
      </rPr>
      <t>En atención a los avances de gestión y evidencias allegadas, la acción de mejora presentó cumplimiento, dado que se observó Memorando dirigido a la SATN - SAF y Acta de la mesa de trabajo.</t>
    </r>
  </si>
  <si>
    <r>
      <rPr>
        <b/>
        <sz val="11"/>
        <color theme="1"/>
        <rFont val="Arial Narrow"/>
        <family val="2"/>
      </rPr>
      <t>11/04/2022.  L</t>
    </r>
    <r>
      <rPr>
        <sz val="11"/>
        <color theme="1"/>
        <rFont val="Arial Narrow"/>
        <family val="2"/>
      </rPr>
      <t>a acción de mejora se encuentra términos, su finalización esta programada para el 2/02/2023; para el periodo evaluado no reportó avances de gestión.</t>
    </r>
  </si>
  <si>
    <r>
      <rPr>
        <b/>
        <sz val="11"/>
        <color theme="1"/>
        <rFont val="Arial Narrow"/>
        <family val="2"/>
      </rPr>
      <t xml:space="preserve">11/04/2022. </t>
    </r>
    <r>
      <rPr>
        <sz val="11"/>
        <color theme="1"/>
        <rFont val="Arial Narrow"/>
        <family val="2"/>
      </rPr>
      <t>La acción de mejora se encuentra términos, su finalización esta programada para el 30/06/2022; para el periodo evaluado no reportó avances de gestión.</t>
    </r>
  </si>
  <si>
    <r>
      <rPr>
        <b/>
        <sz val="11"/>
        <color theme="1"/>
        <rFont val="Arial Narrow"/>
        <family val="2"/>
      </rPr>
      <t xml:space="preserve">11/04/2022. </t>
    </r>
    <r>
      <rPr>
        <sz val="11"/>
        <color theme="1"/>
        <rFont val="Arial Narrow"/>
        <family val="2"/>
      </rPr>
      <t>La acción de mejora se encuentra términos, su finalización esta programada para el 01/07/2023; para el periodo evaluado no reportó avances de gestión.</t>
    </r>
  </si>
  <si>
    <r>
      <t xml:space="preserve">Hasta la fecha no se ha realizado la acción, considerando que se refiere a la realización de </t>
    </r>
    <r>
      <rPr>
        <b/>
        <sz val="11"/>
        <color theme="1"/>
        <rFont val="Arial Narrow"/>
        <family val="2"/>
      </rPr>
      <t>análisis trimestra</t>
    </r>
    <r>
      <rPr>
        <sz val="11"/>
        <color theme="1"/>
        <rFont val="Arial Narrow"/>
        <family val="2"/>
      </rPr>
      <t>l sobre la ejecución presupuestal de las Subcuentas del Fondo de Tierras. Por lo tanto, el primer análisis trimestral de 2022 solo se podrá realizar una vez finalizado el primer trimestre, es decir durante el me de abril de 2022.</t>
    </r>
  </si>
  <si>
    <t>Se remite oficio al DNP y DANE con ajuste a la descripción y medición del indicador ODS 1.4, sustentado y articulado con el Plan Nacional de Formalización Masiva de la Propiedad Rural. Se anexa copia del oficio con sus respectivos anexos</t>
  </si>
  <si>
    <t xml:space="preserve">En el oficio con  No. 20221010238221, se detalla a la direcciones técnicas del DNP y DANE la socialización y ajustes realizadaso a la ficha técnica del indicador 1.4.1 C Hectáreas de pequeña y mediana propiedad rural conforme a los linemientos establecidos en el Plan Nacional de Formalización Masivo de la Propiedad Rural a través de la Resolución 382 de 2021 Ministerio de Agricultura y Desarrollo Rural la cual adopta dicho plan. </t>
  </si>
  <si>
    <t>Se ajusta Ficha Técnica del indicador la cual se remite oficialmente al DNP y DANE el día 15 de marzo.</t>
  </si>
  <si>
    <t>En Diciembre de 2021 fue aprobado y publicado el PLAN ESTRATEGICO 2022 - 2025 AGENCIA NACIONAL DE TIERRAS.
En el Plan estrategico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</si>
  <si>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estrategico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</si>
  <si>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</si>
  <si>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confomre protocolo establecido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</si>
  <si>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estandarizadas.Lo anterior se utilizará para reportar los indicadores y hacer seguimiento a los ODS. Se han realizadado durante el primer trimestre varias reuniones virtuales con el equipo del dane los días 24 y 25 de marzo con el fin de que los datos queden publicados.
https://danegovco-my.sharepoint.com/:v:/g/personal/pfmedinat_dane_gov_co/EVnqMpRX5yZBoWmn3BC7f-gBKMMptegdP1PMTPwXrL2REQ</t>
  </si>
  <si>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comunicación oficial de solicitud de aprobación el ajuste de la ficha técnica.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</si>
  <si>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aaporbación de la fihca de indicador en SIIPO.</t>
  </si>
  <si>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ajuste de la ficha técnica del indicador ODS 1.4.1 C.</t>
    </r>
  </si>
  <si>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</si>
  <si>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Narrow"/>
        <family val="2"/>
      </rPr>
      <t>12/04/2022.</t>
    </r>
    <r>
      <rPr>
        <sz val="11"/>
        <color theme="1"/>
        <rFont val="Arial Narrow"/>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</si>
  <si>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Narrow"/>
        <family val="2"/>
      </rPr>
      <t>12/04/2022.</t>
    </r>
    <r>
      <rPr>
        <sz val="11"/>
        <color theme="1"/>
        <rFont val="Arial Narrow"/>
        <family val="2"/>
      </rPr>
      <t xml:space="preserve"> En atención a los avances de gestión y evidencias aportadas, la acción de mejora presentó cumplimiento, toda vez que, se observó el tramite ante las entidades respectivas para la aprobación de la Ficha Técnica ODS 1.4.</t>
    </r>
  </si>
  <si>
    <r>
      <t xml:space="preserve">Incluir en los descriptores cualitativos de las plataformas (SINERGIA, SIIPO, ODS) la </t>
    </r>
    <r>
      <rPr>
        <sz val="11"/>
        <color rgb="FFFF0000"/>
        <rFont val="Arial Narrow"/>
        <family val="2"/>
      </rPr>
      <t>descripción de la correlación de las variables asociadas frente al indicador ODS 1.4</t>
    </r>
  </si>
  <si>
    <r>
      <rPr>
        <b/>
        <sz val="11"/>
        <color theme="1"/>
        <rFont val="Arial Narrow"/>
        <family val="2"/>
      </rPr>
      <t>11/04/2022.</t>
    </r>
    <r>
      <rPr>
        <sz val="11"/>
        <color theme="1"/>
        <rFont val="Arial Narrow"/>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</si>
  <si>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Narrow"/>
        <family val="2"/>
      </rPr>
      <t xml:space="preserve">11/04/2022. </t>
    </r>
    <r>
      <rPr>
        <sz val="11"/>
        <color theme="1"/>
        <rFont val="Arial Narrow"/>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</si>
  <si>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Narrow"/>
        <family val="2"/>
      </rPr>
      <t>11/04/2022.</t>
    </r>
    <r>
      <rPr>
        <sz val="11"/>
        <color theme="1"/>
        <rFont val="Arial Narrow"/>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</si>
  <si>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Narrow"/>
        <family val="2"/>
      </rPr>
      <t>11/04/2022</t>
    </r>
    <r>
      <rPr>
        <sz val="11"/>
        <color theme="1"/>
        <rFont val="Arial Narrow"/>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</si>
  <si>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Narrow"/>
        <family val="2"/>
      </rPr>
      <t>11/04/2022.</t>
    </r>
    <r>
      <rPr>
        <sz val="11"/>
        <color theme="1"/>
        <rFont val="Arial Narrow"/>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</si>
  <si>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Narrow"/>
        <family val="2"/>
      </rPr>
      <t xml:space="preserve">13/04/2022. </t>
    </r>
    <r>
      <rPr>
        <sz val="11"/>
        <color theme="1"/>
        <rFont val="Arial Narrow"/>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</si>
  <si>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Narrow"/>
        <family val="2"/>
      </rPr>
      <t xml:space="preserve">13/04/2022. </t>
    </r>
    <r>
      <rPr>
        <sz val="11"/>
        <color theme="1"/>
        <rFont val="Arial Narrow"/>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Narrow"/>
        <family val="2"/>
      </rPr>
      <t>07/04/2022.</t>
    </r>
    <r>
      <rPr>
        <sz val="11"/>
        <color theme="1"/>
        <rFont val="Arial Narrow"/>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Narrow"/>
        <family val="2"/>
      </rPr>
      <t>06/04/2022.</t>
    </r>
    <r>
      <rPr>
        <sz val="11"/>
        <color theme="1"/>
        <rFont val="Arial Narrow"/>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</si>
  <si>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Narrow"/>
        <family val="2"/>
      </rPr>
      <t>11/04/2022</t>
    </r>
    <r>
      <rPr>
        <sz val="11"/>
        <color theme="1"/>
        <rFont val="Arial Narrow"/>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</si>
  <si>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Narrow"/>
        <family val="2"/>
      </rPr>
      <t xml:space="preserve">11/04/2022.  </t>
    </r>
    <r>
      <rPr>
        <sz val="11"/>
        <color theme="1"/>
        <rFont val="Arial Narrow"/>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</si>
  <si>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Narrow"/>
        <family val="2"/>
      </rPr>
      <t xml:space="preserve">11/04/2022.  </t>
    </r>
    <r>
      <rPr>
        <sz val="11"/>
        <color theme="1"/>
        <rFont val="Arial Narrow"/>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</si>
  <si>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Narrow"/>
        <family val="2"/>
      </rPr>
      <t>12/04/2022.</t>
    </r>
    <r>
      <rPr>
        <sz val="11"/>
        <color theme="1"/>
        <rFont val="Arial Narrow"/>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Narrow"/>
        <family val="2"/>
      </rPr>
      <t>,</t>
    </r>
    <r>
      <rPr>
        <sz val="11"/>
        <color theme="1"/>
        <rFont val="Arial Narrow"/>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</si>
  <si>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t xml:space="preserve">Fortalecer el proceso de registro a través del mejoramiento del proceso de reporte y registro de las entregas de predios del Fondo de Tierras.
</t>
  </si>
  <si>
    <r>
      <rPr>
        <b/>
        <sz val="11"/>
        <color theme="1"/>
        <rFont val="Arial Narrow"/>
        <family val="2"/>
      </rPr>
      <t>13/04/2022.</t>
    </r>
    <r>
      <rPr>
        <sz val="11"/>
        <color theme="1"/>
        <rFont val="Arial Narrow"/>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Narrow"/>
        <family val="2"/>
      </rPr>
      <t>Acta No. 1 del 24/02/2022</t>
    </r>
    <r>
      <rPr>
        <sz val="11"/>
        <color theme="1"/>
        <rFont val="Arial Narrow"/>
        <family val="2"/>
      </rPr>
      <t xml:space="preserve"> del seguimiento a los egresos del proceso de Adjudicación de Entidades de Derecho Público.
</t>
    </r>
    <r>
      <rPr>
        <b/>
        <sz val="11"/>
        <color theme="1"/>
        <rFont val="Arial Narrow"/>
        <family val="2"/>
      </rPr>
      <t>Acta No. 2 del 28/02/2022</t>
    </r>
    <r>
      <rPr>
        <sz val="11"/>
        <color theme="1"/>
        <rFont val="Arial Narrow"/>
        <family val="2"/>
      </rPr>
      <t xml:space="preserve"> del seguimiento a los ingresos y egresos del proceso de Adjudicación de Baldíos a Persona Natural y Bienes Fiscales Patrimoniales en Zonas Focalizadas.
</t>
    </r>
    <r>
      <rPr>
        <b/>
        <sz val="11"/>
        <color theme="1"/>
        <rFont val="Arial Narrow"/>
        <family val="2"/>
      </rPr>
      <t xml:space="preserve">Acta No. 1 del 31/05/2021 </t>
    </r>
    <r>
      <rPr>
        <sz val="11"/>
        <color theme="1"/>
        <rFont val="Arial Narrow"/>
        <family val="2"/>
      </rPr>
      <t>y</t>
    </r>
    <r>
      <rPr>
        <b/>
        <sz val="11"/>
        <color theme="1"/>
        <rFont val="Arial Narrow"/>
        <family val="2"/>
      </rPr>
      <t xml:space="preserve"> Acta No. 2 del 12/12/2021 </t>
    </r>
    <r>
      <rPr>
        <sz val="11"/>
        <color theme="1"/>
        <rFont val="Arial Narrow"/>
        <family val="2"/>
      </rPr>
      <t xml:space="preserve"> del SEGUIMIENTO DEL INGRESO Y EGRESO DE LOS PREDIOS DEL FONDO DE TIERRAS PERTENECIENTES A LA DIRECCION DE ACCESO A TIERRAS Y SUS SUBDURECCIONES
</t>
    </r>
    <r>
      <rPr>
        <b/>
        <sz val="11"/>
        <color theme="1"/>
        <rFont val="Arial Narrow"/>
        <family val="2"/>
      </rPr>
      <t>Acta  de otras acciones</t>
    </r>
    <r>
      <rPr>
        <sz val="11"/>
        <color theme="1"/>
        <rFont val="Arial Narrow"/>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</si>
  <si>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color theme="1"/>
        <rFont val="Arial Narrow"/>
        <family val="2"/>
      </rPr>
      <t>13/04/2022.</t>
    </r>
    <r>
      <rPr>
        <sz val="11"/>
        <color theme="1"/>
        <rFont val="Arial Narrow"/>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</si>
  <si>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Narrow"/>
        <family val="2"/>
      </rPr>
      <t xml:space="preserve">13/04/2022. </t>
    </r>
    <r>
      <rPr>
        <sz val="11"/>
        <color theme="1"/>
        <rFont val="Arial Narrow"/>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</si>
  <si>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Narrow"/>
        <family val="2"/>
      </rPr>
      <t xml:space="preserve">13/04/2022. </t>
    </r>
    <r>
      <rPr>
        <sz val="11"/>
        <color theme="1"/>
        <rFont val="Arial Narrow"/>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</si>
  <si>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color theme="1"/>
        <rFont val="Arial Narrow"/>
        <family val="2"/>
      </rPr>
      <t xml:space="preserve">13/04/2022. </t>
    </r>
    <r>
      <rPr>
        <sz val="11"/>
        <color theme="1"/>
        <rFont val="Arial Narrow"/>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</si>
  <si>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Narrow"/>
        <family val="2"/>
      </rPr>
      <t>13/04/2022.</t>
    </r>
    <r>
      <rPr>
        <sz val="11"/>
        <color theme="1"/>
        <rFont val="Arial Narrow"/>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</si>
  <si>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Narrow"/>
        <family val="2"/>
      </rPr>
      <t>13/04/2022.</t>
    </r>
    <r>
      <rPr>
        <sz val="11"/>
        <color theme="1"/>
        <rFont val="Arial Narrow"/>
        <family val="2"/>
      </rPr>
      <t xml:space="preserve">  La Subdirección de Acceso a Tierras en Zonas Focalizadas allegó las siguientes Actas:
</t>
    </r>
    <r>
      <rPr>
        <b/>
        <sz val="11"/>
        <color theme="1"/>
        <rFont val="Arial Narrow"/>
        <family val="2"/>
      </rPr>
      <t>Acta No. 2 del 15/11/2021</t>
    </r>
    <r>
      <rPr>
        <sz val="11"/>
        <color theme="1"/>
        <rFont val="Arial Narrow"/>
        <family val="2"/>
      </rPr>
      <t xml:space="preserve">, seguimiento peticiones de los Predios El Oasis, Casa Lote, Campo Verde.
</t>
    </r>
    <r>
      <rPr>
        <b/>
        <sz val="11"/>
        <color theme="1"/>
        <rFont val="Arial Narrow"/>
        <family val="2"/>
      </rPr>
      <t>Acta No. 1 del 20/08/2021</t>
    </r>
    <r>
      <rPr>
        <sz val="11"/>
        <color theme="1"/>
        <rFont val="Arial Narrow"/>
        <family val="2"/>
      </rPr>
      <t xml:space="preserve">, seguimiento peticiones de los Predios El Brillante, Campo Verde, Lote Urbano.
</t>
    </r>
    <r>
      <rPr>
        <b/>
        <sz val="11"/>
        <color theme="1"/>
        <rFont val="Arial Narrow"/>
        <family val="2"/>
      </rPr>
      <t>Acta No. 3 del 28/01/2022</t>
    </r>
    <r>
      <rPr>
        <sz val="11"/>
        <color theme="1"/>
        <rFont val="Arial Narrow"/>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</si>
  <si>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Narrow"/>
        <family val="2"/>
      </rPr>
      <t>13/04/2022.</t>
    </r>
    <r>
      <rPr>
        <sz val="11"/>
        <color theme="1"/>
        <rFont val="Arial Narrow"/>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</si>
  <si>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Narrow"/>
        <family val="2"/>
      </rPr>
      <t>12/04/2022.</t>
    </r>
    <r>
      <rPr>
        <sz val="11"/>
        <color theme="1"/>
        <rFont val="Arial Narrow"/>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Narrow"/>
        <family val="2"/>
      </rPr>
      <t>,</t>
    </r>
    <r>
      <rPr>
        <sz val="11"/>
        <color theme="1"/>
        <rFont val="Arial Narrow"/>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</si>
  <si>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t xml:space="preserve">12/04/2022.  </t>
    </r>
    <r>
      <rPr>
        <sz val="11"/>
        <color theme="1"/>
        <rFont val="Arial Narrow"/>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</si>
  <si>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color theme="1"/>
        <rFont val="Arial Narrow"/>
        <family val="2"/>
      </rPr>
      <t>12/04/2022.</t>
    </r>
    <r>
      <rPr>
        <sz val="11"/>
        <color theme="1"/>
        <rFont val="Arial Narrow"/>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</si>
  <si>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Narrow"/>
        <family val="2"/>
      </rPr>
      <t>12/04/2022.</t>
    </r>
    <r>
      <rPr>
        <sz val="11"/>
        <color theme="1"/>
        <rFont val="Arial Narrow"/>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</si>
  <si>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Narrow"/>
        <family val="2"/>
      </rPr>
      <t>12/04/2022.</t>
    </r>
    <r>
      <rPr>
        <sz val="11"/>
        <color theme="1"/>
        <rFont val="Arial Narrow"/>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</si>
  <si>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color theme="1"/>
        <rFont val="Arial Narrow"/>
        <family val="2"/>
      </rPr>
      <t>12/04/2022.</t>
    </r>
    <r>
      <rPr>
        <sz val="11"/>
        <color theme="1"/>
        <rFont val="Arial Narrow"/>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</si>
  <si>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Narrow"/>
        <family val="2"/>
      </rPr>
      <t>12/04/2022.</t>
    </r>
    <r>
      <rPr>
        <sz val="11"/>
        <color theme="1"/>
        <rFont val="Arial Narrow"/>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</si>
  <si>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Narrow"/>
        <family val="2"/>
      </rPr>
      <t>12/04/2022.</t>
    </r>
    <r>
      <rPr>
        <sz val="11"/>
        <color theme="1"/>
        <rFont val="Arial Narrow"/>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</si>
  <si>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Narrow"/>
        <family val="2"/>
      </rPr>
      <t>13/04/2022.</t>
    </r>
    <r>
      <rPr>
        <sz val="11"/>
        <color theme="1"/>
        <rFont val="Arial Narrow"/>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</si>
  <si>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</si>
  <si>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</si>
  <si>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Narrow"/>
        <family val="2"/>
      </rPr>
      <t>13/04/2022.</t>
    </r>
    <r>
      <rPr>
        <sz val="11"/>
        <color theme="1"/>
        <rFont val="Arial Narrow"/>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</si>
  <si>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color theme="1"/>
        <rFont val="Arial Narrow"/>
        <family val="2"/>
      </rPr>
      <t>13/04/2022.</t>
    </r>
    <r>
      <rPr>
        <sz val="11"/>
        <color theme="1"/>
        <rFont val="Arial Narrow"/>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</si>
  <si>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Narrow"/>
        <family val="2"/>
      </rPr>
      <t>13/04/2022.</t>
    </r>
    <r>
      <rPr>
        <sz val="11"/>
        <color theme="1"/>
        <rFont val="Arial Narrow"/>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</si>
  <si>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Narrow"/>
        <family val="2"/>
      </rPr>
      <t xml:space="preserve">21/04/2022. </t>
    </r>
    <r>
      <rPr>
        <sz val="11"/>
        <color theme="1"/>
        <rFont val="Arial Narrow"/>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</si>
  <si>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Narrow"/>
        <family val="2"/>
      </rPr>
      <t>21/04/2022.</t>
    </r>
    <r>
      <rPr>
        <sz val="11"/>
        <color theme="1"/>
        <rFont val="Arial Narrow"/>
        <family val="2"/>
      </rPr>
      <t xml:space="preserve"> La acción de mejora presentó cumplimiento, toda vez que, se observó acta que referencia el análisis de riesgo realizado al procedimiento de compra de predios.</t>
    </r>
  </si>
  <si>
    <r>
      <rPr>
        <b/>
        <sz val="11"/>
        <color theme="1"/>
        <rFont val="Arial Narrow"/>
        <family val="2"/>
      </rPr>
      <t xml:space="preserve">21/04/2022.  </t>
    </r>
    <r>
      <rPr>
        <sz val="11"/>
        <color theme="1"/>
        <rFont val="Arial Narrow"/>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Narrow"/>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Narrow"/>
        <family val="2"/>
      </rPr>
      <t xml:space="preserve">
</t>
    </r>
    <r>
      <rPr>
        <sz val="11"/>
        <color theme="1"/>
        <rFont val="Arial Narrow"/>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Narrow"/>
        <family val="2"/>
      </rPr>
      <t xml:space="preserve">
11/04/2022. </t>
    </r>
    <r>
      <rPr>
        <sz val="11"/>
        <color theme="1"/>
        <rFont val="Arial Narrow"/>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Narrow"/>
        <family val="2"/>
      </rPr>
      <t>Solicitud INTI -F-007  del 01/04/2022</t>
    </r>
    <r>
      <rPr>
        <sz val="11"/>
        <color theme="1"/>
        <rFont val="Arial Narrow"/>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Narrow"/>
        <family val="2"/>
      </rPr>
      <t>Solicitud INTI -F-007  del 01/04/2022</t>
    </r>
    <r>
      <rPr>
        <sz val="11"/>
        <color theme="1"/>
        <rFont val="Arial Narrow"/>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Narrow"/>
        <family val="2"/>
      </rPr>
      <t>Solicitud INTI -F-007  del 01/04/2022</t>
    </r>
    <r>
      <rPr>
        <sz val="11"/>
        <color theme="1"/>
        <rFont val="Arial Narrow"/>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</si>
  <si>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theme="1"/>
        <rFont val="Arial Narrow"/>
        <family val="2"/>
      </rPr>
      <t xml:space="preserve">21/04/2022.  </t>
    </r>
    <r>
      <rPr>
        <sz val="11"/>
        <color theme="1"/>
        <rFont val="Arial Narrow"/>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Narrow"/>
        <family val="2"/>
      </rPr>
      <t xml:space="preserve">
01/04/2022.</t>
    </r>
    <r>
      <rPr>
        <sz val="11"/>
        <color theme="1"/>
        <rFont val="Arial Narrow"/>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Narrow"/>
        <family val="2"/>
      </rPr>
      <t>Acta No. 01 del 26/01/2022</t>
    </r>
    <r>
      <rPr>
        <sz val="11"/>
        <color theme="1"/>
        <rFont val="Arial Narrow"/>
        <family val="2"/>
      </rPr>
      <t>, en la cual se realiza el análisis del hallazgo H1, indicándose que "</t>
    </r>
    <r>
      <rPr>
        <i/>
        <sz val="11"/>
        <color theme="1"/>
        <rFont val="Arial Narrow"/>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Narrow"/>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</si>
  <si>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t>Oficina Jurídica
Secretaría General - Grupo Interno de Gestión Contractual
Subdirección Administrativa y Financiera</t>
  </si>
  <si>
    <r>
      <rPr>
        <b/>
        <sz val="11"/>
        <color theme="1"/>
        <rFont val="Arial Narrow"/>
        <family val="2"/>
      </rPr>
      <t xml:space="preserve">21/04/2022.  </t>
    </r>
    <r>
      <rPr>
        <sz val="11"/>
        <color theme="1"/>
        <rFont val="Arial Narrow"/>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Narrow"/>
        <family val="2"/>
      </rPr>
      <t>Memorando 20221030028883 del 09/02/2022</t>
    </r>
    <r>
      <rPr>
        <sz val="11"/>
        <color theme="1"/>
        <rFont val="Arial Narrow"/>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Narrow"/>
        <family val="2"/>
      </rPr>
      <t>Memorando 20224300071063 del 10/03/2022</t>
    </r>
    <r>
      <rPr>
        <sz val="11"/>
        <color theme="1"/>
        <rFont val="Arial Narrow"/>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Narrow"/>
        <family val="2"/>
      </rPr>
      <t xml:space="preserve">
06/04/2022.</t>
    </r>
    <r>
      <rPr>
        <sz val="11"/>
        <color theme="1"/>
        <rFont val="Arial Narrow"/>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</si>
  <si>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t>La actividad se encuentra dentro de los terminos. Con fecha de terminacion 30/06/2022.</t>
  </si>
  <si>
    <r>
      <rPr>
        <b/>
        <sz val="11"/>
        <color theme="1"/>
        <rFont val="Arial Narrow"/>
        <family val="2"/>
      </rPr>
      <t>21/01/2022.</t>
    </r>
    <r>
      <rPr>
        <sz val="11"/>
        <color theme="1"/>
        <rFont val="Arial Narrow"/>
        <family val="2"/>
      </rPr>
      <t xml:space="preserve">  La acción de mejora se encuentra en términos, su finalización esta programada el 30/06/2022; para el periodo evaluado no reportó avances de gestión.</t>
    </r>
  </si>
  <si>
    <t>De acuerdo a  la observacion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asi mismo se han publicado BANNER recordando el procedimiento  respectivo para tal fin.</t>
  </si>
  <si>
    <t>El 8/04/22 se realizó el seguimiento a los indicadores de gestión de la Subdirección Administrativa y Financiera y la gestion financiará. A los indicadores que se le dieron seguiemitno fueron los siguientes: GEFIN-Indicador-005, GEFIN-Indicador-006, GEFIN-Indicador-007 y ADMBS-Indicador-007.</t>
  </si>
  <si>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</si>
  <si>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 xml:space="preserve">La Subdirección Administrativa y Financiera remite el avance de la estructura del reporte, se realizo una mesa de trabajo con el desarrollador de HEINSOHN - APOTEOSYS y se aclararon dudas al respecto en tema como reclaculo de vida util y la depreciacion mensual, de igual manera se hizo enfasis  que para la entidad es de mucha importancia unificar  los sufijos -1, -2 y -3, por presentacion, control y manejo de los activos fijos de la ANT. Se adjuntan evidencias que permiten dar cuenta del avance en la gestión de la acción de mejora                
</t>
  </si>
  <si>
    <t>La Subdirección de Talento Humano remite como avidencia de cumplimiento el informe de rendición de cuentas.</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</si>
  <si>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</si>
  <si>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</si>
  <si>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</si>
  <si>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 xml:space="preserve">La Subdirección de Talento Humano comparte el informe de la auditoria interna realizada con el apoyo del corredor de seguros ITAU realizada los días 04 y 08 de marzo del presente año. 
De igual manera se evidencia la participacion del COPASST en la sesion desarrollada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</si>
  <si>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</si>
  <si>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r>
      <t xml:space="preserve">08/04/2022.  </t>
    </r>
    <r>
      <rPr>
        <sz val="11"/>
        <color theme="1"/>
        <rFont val="Arial Narrow"/>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Narrow"/>
        <family val="2"/>
      </rPr>
      <t xml:space="preserve">
07/04/2022. </t>
    </r>
    <r>
      <rPr>
        <sz val="11"/>
        <color theme="1"/>
        <rFont val="Arial Narrow"/>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Narrow"/>
        <family val="2"/>
      </rPr>
      <t xml:space="preserve">
01/04/2022. </t>
    </r>
    <r>
      <rPr>
        <sz val="11"/>
        <color theme="1"/>
        <rFont val="Arial Narrow"/>
        <family val="2"/>
      </rPr>
      <t>La acción de mejora se encuentra en términos, su finalización está programada para 31/10/2022; para el periodo evaluado no se reportaron avances de gestión.</t>
    </r>
  </si>
  <si>
    <r>
      <rPr>
        <b/>
        <sz val="11"/>
        <color theme="1"/>
        <rFont val="Arial Narrow"/>
        <family val="2"/>
      </rPr>
      <t xml:space="preserve">31/01/2022.  </t>
    </r>
    <r>
      <rPr>
        <sz val="11"/>
        <color theme="1"/>
        <rFont val="Arial Narrow"/>
        <family val="2"/>
      </rPr>
      <t>La Subdirección Administrativa y Financiera</t>
    </r>
    <r>
      <rPr>
        <b/>
        <sz val="11"/>
        <color theme="1"/>
        <rFont val="Arial Narrow"/>
        <family val="2"/>
      </rPr>
      <t xml:space="preserve"> </t>
    </r>
    <r>
      <rPr>
        <sz val="11"/>
        <color theme="1"/>
        <rFont val="Arial Narrow"/>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Narrow"/>
        <family val="2"/>
      </rPr>
      <t xml:space="preserve">
28/01/2022. </t>
    </r>
    <r>
      <rPr>
        <sz val="11"/>
        <color theme="1"/>
        <rFont val="Arial Narrow"/>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</si>
  <si>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Narrow"/>
        <family val="2"/>
      </rPr>
      <t>25/04/2022.</t>
    </r>
    <r>
      <rPr>
        <sz val="11"/>
        <color theme="1"/>
        <rFont val="Arial Narrow"/>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</si>
  <si>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Narrow"/>
        <family val="2"/>
      </rPr>
      <t xml:space="preserve">25/04/2022. </t>
    </r>
    <r>
      <rPr>
        <sz val="11"/>
        <color theme="1"/>
        <rFont val="Arial Narrow"/>
        <family val="2"/>
      </rPr>
      <t xml:space="preserve">La Subdirección de Talento Humano indicó que remitirá la información correspondiente en el seguimiento del II Trimestre de 2022. 
La acción se encuentra en términos. 
</t>
    </r>
  </si>
  <si>
    <r>
      <rPr>
        <b/>
        <sz val="11"/>
        <color theme="1"/>
        <rFont val="Arial Narrow"/>
        <family val="2"/>
      </rPr>
      <t xml:space="preserve">25/04/2022. </t>
    </r>
    <r>
      <rPr>
        <sz val="11"/>
        <color theme="1"/>
        <rFont val="Arial Narrow"/>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</si>
  <si>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</si>
  <si>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r>
      <rPr>
        <b/>
        <sz val="11"/>
        <color theme="1"/>
        <rFont val="Arial Narrow"/>
        <family val="2"/>
      </rPr>
      <t>25/04/2022.</t>
    </r>
    <r>
      <rPr>
        <sz val="11"/>
        <color theme="1"/>
        <rFont val="Arial Narrow"/>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</si>
  <si>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Narrow"/>
        <family val="2"/>
      </rPr>
      <t>25/04/2022</t>
    </r>
    <r>
      <rPr>
        <sz val="11"/>
        <color theme="1"/>
        <rFont val="Arial Narrow"/>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</si>
  <si>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Narrow"/>
        <family val="2"/>
      </rPr>
      <t xml:space="preserve">25/04/2022. </t>
    </r>
    <r>
      <rPr>
        <sz val="11"/>
        <color theme="1"/>
        <rFont val="Arial Narrow"/>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</si>
  <si>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Narrow"/>
        <family val="2"/>
      </rPr>
      <t xml:space="preserve">25/04/2022. </t>
    </r>
    <r>
      <rPr>
        <sz val="11"/>
        <color theme="1"/>
        <rFont val="Arial Narrow"/>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</si>
  <si>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rgb="FF000000"/>
        <rFont val="Arial Narrow"/>
        <family val="2"/>
      </rPr>
      <t xml:space="preserve">20/01/2020. </t>
    </r>
    <r>
      <rPr>
        <sz val="11"/>
        <color rgb="FF000000"/>
        <rFont val="Arial Narrow"/>
        <family val="2"/>
      </rPr>
      <t>Atendiendo a los avances suministrados el pasado 07/01/2020 esta Jefatura reitera el incumplimiento de la actividad, dado que, no se observaron evidencias de las 9 reuniones restantes programadas.</t>
    </r>
    <r>
      <rPr>
        <b/>
        <sz val="11"/>
        <color rgb="FF000000"/>
        <rFont val="Arial Narrow"/>
        <family val="2"/>
      </rPr>
      <t xml:space="preserve">
30/12/2019. </t>
    </r>
    <r>
      <rPr>
        <sz val="11"/>
        <color rgb="FF000000"/>
        <rFont val="Arial Narrow"/>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</si>
  <si>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19/10/2020. </t>
    </r>
    <r>
      <rPr>
        <sz val="11"/>
        <color theme="1"/>
        <rFont val="Arial Narrow"/>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Narrow"/>
        <family val="2"/>
      </rPr>
      <t>11/09/2020.</t>
    </r>
    <r>
      <rPr>
        <sz val="11"/>
        <color theme="1"/>
        <rFont val="Arial Narrow"/>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Narrow"/>
        <family val="2"/>
      </rPr>
      <t>11/09/2020.</t>
    </r>
    <r>
      <rPr>
        <sz val="11"/>
        <color theme="1"/>
        <rFont val="Arial Narrow"/>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Topaipi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Topaipi, de asunto: Convocatoria primera reunión incorporación del Plan de Ordenamiento Social de la Propiedad Rural de Topaipi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</si>
  <si>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27/01/2021.  </t>
    </r>
    <r>
      <rPr>
        <sz val="11"/>
        <color theme="1"/>
        <rFont val="Arial Narrow"/>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  </t>
    </r>
    <r>
      <rPr>
        <sz val="11"/>
        <color theme="1"/>
        <rFont val="Arial Narrow"/>
        <family val="2"/>
      </rPr>
      <t>La  Dirección de Ordenamiento Social de la Propiedad , en relación a los POSP objeto de análisis en el Hallazgo 2.3.4, informó  lo siguiente:</t>
    </r>
    <r>
      <rPr>
        <b/>
        <sz val="11"/>
        <color theme="1"/>
        <rFont val="Arial Narrow"/>
        <family val="2"/>
      </rPr>
      <t xml:space="preserve">
Municipio de Guaranda-Sucre: </t>
    </r>
    <r>
      <rPr>
        <sz val="11"/>
        <color theme="1"/>
        <rFont val="Arial Narrow"/>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Narrow"/>
        <family val="2"/>
      </rPr>
      <t xml:space="preserve">
Municipio San Marcos-Sucre. </t>
    </r>
    <r>
      <rPr>
        <sz val="11"/>
        <color theme="1"/>
        <rFont val="Arial Narrow"/>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Narrow"/>
        <family val="2"/>
      </rPr>
      <t xml:space="preserve">
Municipio 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Narrow"/>
        <family val="2"/>
      </rPr>
      <t xml:space="preserve">
</t>
    </r>
    <r>
      <rPr>
        <sz val="11"/>
        <color theme="1"/>
        <rFont val="Arial Narrow"/>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</si>
  <si>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theme="1"/>
        <rFont val="Arial Narrow"/>
        <family val="2"/>
      </rPr>
      <t xml:space="preserve">27/01/2021.  </t>
    </r>
    <r>
      <rPr>
        <sz val="11"/>
        <color theme="1"/>
        <rFont val="Arial Narrow"/>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Narrow"/>
        <family val="2"/>
      </rPr>
      <t xml:space="preserve">
20/01/2021.  </t>
    </r>
    <r>
      <rPr>
        <sz val="11"/>
        <color theme="1"/>
        <rFont val="Arial Narrow"/>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xml:space="preserve">
</t>
    </r>
  </si>
  <si>
    <r>
      <rPr>
        <b/>
        <sz val="11"/>
        <color rgb="FF000000"/>
        <rFont val="Arial Narrow"/>
        <family val="2"/>
      </rPr>
      <t xml:space="preserve">30/06/2021. </t>
    </r>
    <r>
      <rPr>
        <sz val="11"/>
        <color indexed="8"/>
        <rFont val="Arial Narrow"/>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Narrow"/>
        <family val="2"/>
      </rPr>
      <t>25/05/2021.</t>
    </r>
    <r>
      <rPr>
        <sz val="11"/>
        <color indexed="8"/>
        <rFont val="Arial Narrow"/>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 xml:space="preserve">
25/05/2021.</t>
    </r>
    <r>
      <rPr>
        <sz val="11"/>
        <color indexed="8"/>
        <rFont val="Arial Narrow"/>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Narrow"/>
        <family val="2"/>
      </rPr>
      <t>Memorando 20211020144573 del 2 junio 2021:</t>
    </r>
    <r>
      <rPr>
        <sz val="11"/>
        <color indexed="8"/>
        <rFont val="Arial Narrow"/>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</si>
  <si>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</si>
  <si>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</si>
  <si>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</si>
  <si>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</si>
  <si>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</si>
  <si>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</si>
  <si>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</si>
  <si>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Acta No. 01 de la sesíon del Comité Institucional de Coordinación de Control Interno realizada el 26/04/2022.</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</si>
  <si>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</si>
  <si>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t>Informe sobre la actividad litigiosa del Estado - Ekogui, segundo semestre 2022- Memorando N° 20221020052503</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</si>
  <si>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</si>
  <si>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</si>
  <si>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</si>
  <si>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r>
      <t xml:space="preserve">28/04/2022.  </t>
    </r>
    <r>
      <rPr>
        <sz val="11"/>
        <color theme="1"/>
        <rFont val="Arial Narrow"/>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Narrow"/>
        <family val="2"/>
      </rPr>
      <t xml:space="preserve">
27/04/2022.    </t>
    </r>
    <r>
      <rPr>
        <sz val="11"/>
        <color theme="1"/>
        <rFont val="Arial Narrow"/>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Narrow"/>
        <family val="2"/>
      </rPr>
      <t xml:space="preserve">
25/04/2022.  </t>
    </r>
    <r>
      <rPr>
        <sz val="11"/>
        <color theme="1"/>
        <rFont val="Arial Narrow"/>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</si>
  <si>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</si>
  <si>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</si>
  <si>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</si>
  <si>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</si>
  <si>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</si>
  <si>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</si>
  <si>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</si>
  <si>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</si>
  <si>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AME-490.</t>
    </r>
  </si>
  <si>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</si>
  <si>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r>
      <rPr>
        <b/>
        <sz val="11"/>
        <color theme="1"/>
        <rFont val="Arial Narrow"/>
        <family val="2"/>
      </rPr>
      <t xml:space="preserve">26/04/2022. </t>
    </r>
    <r>
      <rPr>
        <sz val="11"/>
        <color theme="1"/>
        <rFont val="Arial Narrow"/>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Narrow"/>
        <family val="2"/>
      </rPr>
      <t xml:space="preserve">
01/04/2022.</t>
    </r>
    <r>
      <rPr>
        <sz val="11"/>
        <color theme="1"/>
        <rFont val="Arial Narrow"/>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</si>
  <si>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AME-497.</t>
    </r>
  </si>
  <si>
    <r>
      <rPr>
        <b/>
        <sz val="11"/>
        <color theme="1"/>
        <rFont val="Arial Narrow"/>
        <family val="2"/>
      </rPr>
      <t xml:space="preserve">26/04/2022.  </t>
    </r>
    <r>
      <rPr>
        <sz val="11"/>
        <color theme="1"/>
        <rFont val="Arial Narrow"/>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Narrow"/>
        <family val="2"/>
      </rPr>
      <t xml:space="preserve">
</t>
    </r>
    <r>
      <rPr>
        <sz val="11"/>
        <color theme="1"/>
        <rFont val="Arial Narrow"/>
        <family val="2"/>
      </rPr>
      <t>Cabe señalar que, en el marco al seguimiento de PM realizado por la OCI con corte al I Trimestre del 2022 la acción de mejora se encontraba en términos.</t>
    </r>
    <r>
      <rPr>
        <b/>
        <sz val="11"/>
        <color theme="1"/>
        <rFont val="Arial Narrow"/>
        <family val="2"/>
      </rPr>
      <t xml:space="preserve">
01/04/2022. </t>
    </r>
    <r>
      <rPr>
        <sz val="11"/>
        <color theme="1"/>
        <rFont val="Arial Narrow"/>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Narrow"/>
        <family val="2"/>
      </rPr>
      <t>Solicitud certificación sobre la existencia de Acción de Revisión u otros medios de control en contra de la Resolución No. 22514 del 26 de noviembre de 2021</t>
    </r>
    <r>
      <rPr>
        <sz val="11"/>
        <color theme="1"/>
        <rFont val="Arial Narrow"/>
        <family val="2"/>
      </rPr>
      <t>".  Igualmente,  se allegó comunicación oficial 20223200302621 del 25/03/2022 dirigida al Instituto Geográfico Agustín Codazzi – IGAC de asunto "</t>
    </r>
    <r>
      <rPr>
        <i/>
        <sz val="11"/>
        <color theme="1"/>
        <rFont val="Arial Narrow"/>
        <family val="2"/>
      </rPr>
      <t>Remisión de la Resolución No. 22514 del 26 de noviembre de 2021</t>
    </r>
    <r>
      <rPr>
        <sz val="11"/>
        <color theme="1"/>
        <rFont val="Arial Narrow"/>
        <family val="2"/>
      </rPr>
      <t>".
La acción de mejora se encuentra en términos para su ejecución, para el periodo evaluado reportó avances de gestión documentos, su finalización esta programada para el 31/07/2022.</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</si>
  <si>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AME-644.</t>
    </r>
  </si>
  <si>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</si>
  <si>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AME-664.</t>
    </r>
  </si>
  <si>
    <t>Realizar reuniones en las que se analice la situación presupuestal de las Subuentas del Fondo de Tierras para la Reforma Rural Integral, utilizando para su registro y trazabilidad la forma de Acta de Reunión INTI-F-008</t>
  </si>
  <si>
    <t>Realizar un análisis sobre la situación presupuestal de las Subcuentas del Fondo de Tierras para la Reforma Rural Integral</t>
  </si>
  <si>
    <t>documento</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</si>
  <si>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AME-562.</t>
    </r>
  </si>
  <si>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</si>
  <si>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en el plazo de ejecución de la acción AME-414.</t>
    </r>
  </si>
  <si>
    <r>
      <rPr>
        <b/>
        <sz val="11"/>
        <color theme="1"/>
        <rFont val="Arial Narrow"/>
        <family val="2"/>
      </rPr>
      <t xml:space="preserve">26/04/2022.  </t>
    </r>
    <r>
      <rPr>
        <sz val="11"/>
        <color theme="1"/>
        <rFont val="Arial Narrow"/>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  L</t>
    </r>
    <r>
      <rPr>
        <sz val="11"/>
        <color theme="1"/>
        <rFont val="Arial Narrow"/>
        <family val="2"/>
      </rPr>
      <t>a acción de mejora se encuentra términos, su finalización esta programada para el 22/12/2023; para el periodo evaluado no reportó avances de gestión.</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</si>
  <si>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Narrow"/>
        <family val="2"/>
      </rPr>
      <t xml:space="preserve">
11/04/2022. </t>
    </r>
    <r>
      <rPr>
        <sz val="11"/>
        <color theme="1"/>
        <rFont val="Arial Narrow"/>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</si>
  <si>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Narrow"/>
        <family val="2"/>
      </rPr>
      <t xml:space="preserve">
11/04/2022. </t>
    </r>
    <r>
      <rPr>
        <sz val="11"/>
        <color theme="1"/>
        <rFont val="Arial Narrow"/>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Narrow"/>
        <family val="2"/>
      </rPr>
      <t>Mar - Abr:</t>
    </r>
    <r>
      <rPr>
        <sz val="11"/>
        <color theme="1"/>
        <rFont val="Arial Narrow"/>
        <family val="2"/>
      </rPr>
      <t xml:space="preserve"> 
20214300305531 del 31/03/2021, certificado de comunicación electrónica E43641271-S.
20214300305491 del 31/03/2021, certificado de comunicación electrónica E43641142-S.
</t>
    </r>
    <r>
      <rPr>
        <b/>
        <sz val="11"/>
        <color theme="1"/>
        <rFont val="Arial Narrow"/>
        <family val="2"/>
      </rPr>
      <t>May - Jun:</t>
    </r>
    <r>
      <rPr>
        <sz val="11"/>
        <color theme="1"/>
        <rFont val="Arial Narrow"/>
        <family val="2"/>
      </rPr>
      <t xml:space="preserve">
20214300542861 del 19/05/2021, certificado de comunicación electrónica E49498447-S.
</t>
    </r>
    <r>
      <rPr>
        <b/>
        <sz val="11"/>
        <color theme="1"/>
        <rFont val="Arial Narrow"/>
        <family val="2"/>
      </rPr>
      <t>Jul - Ago:</t>
    </r>
    <r>
      <rPr>
        <sz val="11"/>
        <color theme="1"/>
        <rFont val="Arial Narrow"/>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Narrow"/>
        <family val="2"/>
      </rPr>
      <t>Sep - Oct:</t>
    </r>
    <r>
      <rPr>
        <sz val="11"/>
        <color theme="1"/>
        <rFont val="Arial Narrow"/>
        <family val="2"/>
      </rPr>
      <t xml:space="preserve">
20214301267741 del 29/09/2021, certificado de comunicación electrónica E57369345-S.
20214301267671 del 29/09/2021, certificado de comunicación electrónica E57553869-S.
</t>
    </r>
    <r>
      <rPr>
        <b/>
        <sz val="11"/>
        <color theme="1"/>
        <rFont val="Arial Narrow"/>
        <family val="2"/>
      </rPr>
      <t>Nov - Dic</t>
    </r>
    <r>
      <rPr>
        <sz val="11"/>
        <color theme="1"/>
        <rFont val="Arial Narrow"/>
        <family val="2"/>
      </rPr>
      <t>: No se suministró información.
Se solicita se allegue información de las gestiones adelantadas en  los meses de nov y dic, a fin de determinar el estado de la acción y su avance físico.</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</si>
  <si>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Narrow"/>
        <family val="2"/>
      </rPr>
      <t xml:space="preserve">
11/04/2022. </t>
    </r>
    <r>
      <rPr>
        <sz val="11"/>
        <color theme="1"/>
        <rFont val="Arial Narrow"/>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</si>
  <si>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Narrow"/>
        <family val="2"/>
      </rPr>
      <t xml:space="preserve">
11/04/2022. </t>
    </r>
    <r>
      <rPr>
        <sz val="11"/>
        <color theme="1"/>
        <rFont val="Arial Narrow"/>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Narrow"/>
        <family val="2"/>
      </rPr>
      <t>Mar - Abr:</t>
    </r>
    <r>
      <rPr>
        <sz val="11"/>
        <color theme="1"/>
        <rFont val="Arial Narrow"/>
        <family val="2"/>
      </rPr>
      <t xml:space="preserve"> 
20214300305531 del 31/03/2021, certificado de comunicación electrónica E43641271-S.
20214300305491 del 31/03/2021, certificado de comunicación electrónica E43641142-S.
</t>
    </r>
    <r>
      <rPr>
        <b/>
        <sz val="11"/>
        <color theme="1"/>
        <rFont val="Arial Narrow"/>
        <family val="2"/>
      </rPr>
      <t>May - Jun:</t>
    </r>
    <r>
      <rPr>
        <sz val="11"/>
        <color theme="1"/>
        <rFont val="Arial Narrow"/>
        <family val="2"/>
      </rPr>
      <t xml:space="preserve">
20214300542861 del 19/05/2021, certificado de comunicación electrónica E49498447-S.
</t>
    </r>
    <r>
      <rPr>
        <b/>
        <sz val="11"/>
        <color theme="1"/>
        <rFont val="Arial Narrow"/>
        <family val="2"/>
      </rPr>
      <t>Jul - Ago:</t>
    </r>
    <r>
      <rPr>
        <sz val="11"/>
        <color theme="1"/>
        <rFont val="Arial Narrow"/>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Narrow"/>
        <family val="2"/>
      </rPr>
      <t>Sep - Oct:</t>
    </r>
    <r>
      <rPr>
        <sz val="11"/>
        <color theme="1"/>
        <rFont val="Arial Narrow"/>
        <family val="2"/>
      </rPr>
      <t xml:space="preserve">
20214301267741 del 29/09/2021, certificado de comunicación electrónica E57369345-S.
20214301267671 del 29/09/2021, certificado de comunicación electrónica E57553869-S.
</t>
    </r>
    <r>
      <rPr>
        <b/>
        <sz val="11"/>
        <color theme="1"/>
        <rFont val="Arial Narrow"/>
        <family val="2"/>
      </rPr>
      <t>Nov - Dic</t>
    </r>
    <r>
      <rPr>
        <sz val="11"/>
        <color theme="1"/>
        <rFont val="Arial Narrow"/>
        <family val="2"/>
      </rPr>
      <t>: No se suministró información.
Se solicita se allegue información de las gestiones adelantadas en  los meses de nov y dic, a fin de determinar el estado de la acción y su avance físico.</t>
    </r>
  </si>
  <si>
    <r>
      <rPr>
        <b/>
        <sz val="11"/>
        <color theme="1"/>
        <rFont val="Arial Narrow"/>
        <family val="2"/>
      </rPr>
      <t xml:space="preserve">26/04/2022. </t>
    </r>
    <r>
      <rPr>
        <sz val="11"/>
        <color theme="1"/>
        <rFont val="Arial Narrow"/>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t>
    </r>
    <r>
      <rPr>
        <sz val="11"/>
        <color theme="1"/>
        <rFont val="Arial Narrow"/>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</si>
  <si>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Narrow"/>
        <family val="2"/>
      </rPr>
      <t xml:space="preserve">26/04/2022. </t>
    </r>
    <r>
      <rPr>
        <sz val="11"/>
        <color theme="1"/>
        <rFont val="Arial Narrow"/>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Narrow"/>
        <family val="2"/>
      </rPr>
      <t xml:space="preserve">
22/04/2022.</t>
    </r>
    <r>
      <rPr>
        <sz val="11"/>
        <color theme="1"/>
        <rFont val="Arial Narrow"/>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Narrow"/>
        <family val="2"/>
      </rPr>
      <t xml:space="preserve">
12/04/2022.</t>
    </r>
    <r>
      <rPr>
        <sz val="11"/>
        <color theme="1"/>
        <rFont val="Arial Narrow"/>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</si>
  <si>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Narrow"/>
        <family val="2"/>
      </rPr>
      <t xml:space="preserve">26/04/2022.  </t>
    </r>
    <r>
      <rPr>
        <sz val="11"/>
        <color theme="1"/>
        <rFont val="Arial Narrow"/>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Narrow"/>
        <family val="2"/>
      </rPr>
      <t xml:space="preserve">
22/04/2022. </t>
    </r>
    <r>
      <rPr>
        <sz val="11"/>
        <color theme="1"/>
        <rFont val="Arial Narrow"/>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Narrow"/>
        <family val="2"/>
      </rPr>
      <t>07/04/2022.</t>
    </r>
    <r>
      <rPr>
        <sz val="11"/>
        <color theme="1"/>
        <rFont val="Arial Narrow"/>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Narrow"/>
        <family val="2"/>
      </rPr>
      <t xml:space="preserve">
01/04/2022.</t>
    </r>
    <r>
      <rPr>
        <sz val="11"/>
        <color theme="1"/>
        <rFont val="Arial Narrow"/>
        <family val="2"/>
      </rPr>
      <t xml:space="preserve"> La acción de mejora se encuentra en términos, su finalización está programada para 31/10/2022; para el periodo evaluado no se reportaron avances de gestión.
</t>
    </r>
  </si>
  <si>
    <r>
      <rPr>
        <b/>
        <sz val="11"/>
        <color theme="1"/>
        <rFont val="Arial Narrow"/>
        <family val="2"/>
      </rPr>
      <t xml:space="preserve">26/04/2022. </t>
    </r>
    <r>
      <rPr>
        <sz val="11"/>
        <color theme="1"/>
        <rFont val="Arial Narrow"/>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Narrow"/>
        <family val="2"/>
      </rPr>
      <t xml:space="preserve">
11/04/2022</t>
    </r>
    <r>
      <rPr>
        <sz val="11"/>
        <color theme="1"/>
        <rFont val="Arial Narrow"/>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</si>
  <si>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</si>
  <si>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r>
      <rPr>
        <b/>
        <sz val="11"/>
        <color theme="1"/>
        <rFont val="Arial Narrow"/>
        <family val="2"/>
      </rPr>
      <t>4/04/2022</t>
    </r>
    <r>
      <rPr>
        <sz val="11"/>
        <color theme="1"/>
        <rFont val="Arial Narrow"/>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</si>
  <si>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Narrow"/>
        <family val="2"/>
      </rPr>
      <t xml:space="preserve">04/04/2022. </t>
    </r>
    <r>
      <rPr>
        <sz val="11"/>
        <color theme="1"/>
        <rFont val="Arial Narrow"/>
        <family val="2"/>
      </rPr>
      <t>En atención a las evidencias allegadas la acción de mejora AME-522 presentó cumplimiento, toda vez que, se observaron soportes relacionados con la entrega de la actividad/unidad de medida propuesta en este PMI.</t>
    </r>
  </si>
  <si>
    <r>
      <t xml:space="preserve">22/04/2022.  </t>
    </r>
    <r>
      <rPr>
        <sz val="11"/>
        <color theme="1"/>
        <rFont val="Arial Narrow"/>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Narrow"/>
        <family val="2"/>
      </rPr>
      <t xml:space="preserve">
11/04/2022.  </t>
    </r>
    <r>
      <rPr>
        <sz val="11"/>
        <color theme="1"/>
        <rFont val="Arial Narrow"/>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Narrow"/>
        <family val="2"/>
      </rPr>
      <t xml:space="preserve">
Acta No. 16 del 25/03/2021</t>
    </r>
    <r>
      <rPr>
        <sz val="11"/>
        <color theme="1"/>
        <rFont val="Arial Narrow"/>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Narrow"/>
        <family val="2"/>
      </rPr>
      <t>Acta No. 17 del 21/06/2021</t>
    </r>
    <r>
      <rPr>
        <sz val="11"/>
        <color theme="1"/>
        <rFont val="Arial Narrow"/>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</si>
  <si>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Narrow"/>
        <family val="2"/>
      </rPr>
      <t>06/04/2022.</t>
    </r>
    <r>
      <rPr>
        <sz val="11"/>
        <color theme="1"/>
        <rFont val="Arial Narrow"/>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</si>
  <si>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Narrow"/>
        <family val="2"/>
      </rPr>
      <t>04/04/2022</t>
    </r>
    <r>
      <rPr>
        <sz val="11"/>
        <color theme="1"/>
        <rFont val="Arial Narrow"/>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</si>
  <si>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</si>
  <si>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</si>
  <si>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</si>
  <si>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</si>
  <si>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</si>
  <si>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</si>
  <si>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</si>
  <si>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Carlos Andres Sanchez Huertas - Gestor OCI                    
Eliana Paola Castro Arrieta 			- Contratista OCI           </t>
  </si>
  <si>
    <t xml:space="preserve">Eliana Paola Castro Arrieta - Contratista OCI
</t>
  </si>
  <si>
    <t>Inefectiva</t>
  </si>
  <si>
    <t>Oficina de Control Interno
Sandra Milena Bejarano Pinzon - Contratista</t>
  </si>
  <si>
    <t>Oficina de Control Interno
Diana Carolina Suarez Romero - Contratista</t>
  </si>
  <si>
    <t xml:space="preserve">Oficina de Control Interno
Lila María Guzmán - Gestor </t>
  </si>
  <si>
    <t>Oficina de Control Interno
Sandra Milena Bejarano Pinzon - Contratista
Eliana Paola Castro Arrieta - Contratista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</si>
  <si>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</si>
  <si>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</si>
  <si>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</si>
  <si>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</si>
  <si>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</si>
  <si>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</si>
  <si>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</si>
  <si>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</si>
  <si>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r>
      <t>INCODER.</t>
    </r>
    <r>
      <rPr>
        <b/>
        <sz val="11"/>
        <color indexed="8"/>
        <rFont val="Arial Narrow"/>
        <family val="2"/>
      </rPr>
      <t xml:space="preserve"> ACES Administración de Baldíos - septiembre 2014:</t>
    </r>
    <r>
      <rPr>
        <sz val="11"/>
        <color indexed="8"/>
        <rFont val="Arial Narrow"/>
        <family val="2"/>
      </rPr>
      <t xml:space="preserve"> 
Actuación Especial sobre la políitca de Adminsitración de Baldíos y el cumplimiento de Metas en el Plan Nacional de Desarrollo y Atención de Denuncias sobre la Adjudicación y la Acumulación Irregular de Predios Baldíos en los Departamentos de Antioquia, Caquetá, Córdoba, meta y Vichada.</t>
    </r>
  </si>
  <si>
    <r>
      <t xml:space="preserve">INCODER. </t>
    </r>
    <r>
      <rPr>
        <b/>
        <sz val="11"/>
        <color indexed="8"/>
        <rFont val="Arial Narrow"/>
        <family val="2"/>
      </rPr>
      <t xml:space="preserve">ACES Mapiripán - febrero 2014:
</t>
    </r>
    <r>
      <rPr>
        <sz val="11"/>
        <color indexed="8"/>
        <rFont val="Arial Narrow"/>
        <family val="2"/>
      </rPr>
      <t>Actuación Especial Estudio de caso: Despojo y abandono de tierras en el Municipio de Mapiripán - Meta.  Vigencia Fiscal 2012</t>
    </r>
  </si>
  <si>
    <r>
      <t xml:space="preserve">INCODER. </t>
    </r>
    <r>
      <rPr>
        <b/>
        <sz val="11"/>
        <color indexed="8"/>
        <rFont val="Arial Narrow"/>
        <family val="2"/>
      </rPr>
      <t xml:space="preserve">ACES  Adquisición de Tierras CI Cauca - noviembre 2013: </t>
    </r>
    <r>
      <rPr>
        <sz val="11"/>
        <color indexed="8"/>
        <rFont val="Arial Narrow"/>
        <family val="2"/>
      </rPr>
      <t xml:space="preserve">
Auditoría al proyecto de Adquisición de Tierras a Comunidades Indígenas del Cauca - Decreto 982 de 1999. Vigencia Fiscal 2012.</t>
    </r>
  </si>
  <si>
    <r>
      <t xml:space="preserve">INCODER. </t>
    </r>
    <r>
      <rPr>
        <b/>
        <sz val="11"/>
        <color indexed="8"/>
        <rFont val="Arial Narrow"/>
        <family val="2"/>
      </rPr>
      <t>ACES Acumulación Baldío</t>
    </r>
    <r>
      <rPr>
        <sz val="11"/>
        <color indexed="8"/>
        <rFont val="Arial Narrow"/>
        <family val="2"/>
      </rPr>
      <t>s</t>
    </r>
    <r>
      <rPr>
        <b/>
        <sz val="11"/>
        <color indexed="8"/>
        <rFont val="Arial Narrow"/>
        <family val="2"/>
      </rPr>
      <t xml:space="preserve"> Altillanura - febrero 2014</t>
    </r>
    <r>
      <rPr>
        <sz val="11"/>
        <color indexed="8"/>
        <rFont val="Arial Narrow"/>
        <family val="2"/>
      </rPr>
      <t>:
Actuación Especial sobre la Acumulación Irregular de Predios Báldios en la Altillanura Colombiana. Vigencia Fiscal 2012.</t>
    </r>
  </si>
  <si>
    <r>
      <rPr>
        <b/>
        <sz val="11"/>
        <color indexed="8"/>
        <rFont val="Arial Narrow"/>
        <family val="2"/>
      </rPr>
      <t xml:space="preserve">Hallazgo 1. </t>
    </r>
    <r>
      <rPr>
        <sz val="11"/>
        <color indexed="8"/>
        <rFont val="Arial Narrow"/>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</si>
  <si>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t xml:space="preserve">INCODER. </t>
    </r>
    <r>
      <rPr>
        <b/>
        <sz val="11"/>
        <color indexed="8"/>
        <rFont val="Arial Narrow"/>
        <family val="2"/>
      </rPr>
      <t xml:space="preserve">ACES Política Pública Restitución de Tierras:
</t>
    </r>
    <r>
      <rPr>
        <sz val="11"/>
        <color indexed="8"/>
        <rFont val="Arial Narrow"/>
        <family val="2"/>
      </rPr>
      <t>UAE de Gestión para la Restitución de Tierras Despojada, Vigencia 2014 - URT.</t>
    </r>
  </si>
  <si>
    <r>
      <rPr>
        <b/>
        <sz val="11"/>
        <color indexed="8"/>
        <rFont val="Arial Narrow"/>
        <family val="2"/>
      </rPr>
      <t>Hallazgo 20</t>
    </r>
    <r>
      <rPr>
        <sz val="11"/>
        <color indexed="8"/>
        <rFont val="Arial Narrow"/>
        <family val="2"/>
      </rPr>
      <t xml:space="preserve">. </t>
    </r>
    <r>
      <rPr>
        <b/>
        <sz val="11"/>
        <color indexed="8"/>
        <rFont val="Arial Narrow"/>
        <family val="2"/>
      </rPr>
      <t>Proyecto productivo SIT-01.-2009-C1-ANT-MEd-08</t>
    </r>
    <r>
      <rPr>
        <sz val="11"/>
        <color indexed="8"/>
        <rFont val="Arial Narrow"/>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 </t>
    </r>
  </si>
  <si>
    <r>
      <rPr>
        <b/>
        <sz val="11"/>
        <color indexed="8"/>
        <rFont val="Arial Narrow"/>
        <family val="2"/>
      </rPr>
      <t>Hallazgo 21.</t>
    </r>
    <r>
      <rPr>
        <sz val="11"/>
        <color indexed="8"/>
        <rFont val="Arial Narrow"/>
        <family val="2"/>
      </rPr>
      <t xml:space="preserve"> </t>
    </r>
    <r>
      <rPr>
        <b/>
        <sz val="11"/>
        <color indexed="8"/>
        <rFont val="Arial Narrow"/>
        <family val="2"/>
      </rPr>
      <t>Proyectos pendientes de desembolso.</t>
    </r>
    <r>
      <rPr>
        <sz val="11"/>
        <color indexed="8"/>
        <rFont val="Arial Narrow"/>
        <family val="2"/>
      </rPr>
      <t xml:space="preserve">  El INCODER no efectuó el desembolso de los subsidios a los beneficiarios de los proyectos relacionados en la tabla 15 ……..
</t>
    </r>
  </si>
  <si>
    <r>
      <rPr>
        <b/>
        <sz val="11"/>
        <color indexed="8"/>
        <rFont val="Arial Narrow"/>
        <family val="2"/>
      </rPr>
      <t>Hallazgo 22.</t>
    </r>
    <r>
      <rPr>
        <sz val="11"/>
        <color indexed="8"/>
        <rFont val="Arial Narrow"/>
        <family val="2"/>
      </rPr>
      <t xml:space="preserve"> </t>
    </r>
    <r>
      <rPr>
        <b/>
        <sz val="11"/>
        <color indexed="8"/>
        <rFont val="Arial Narrow"/>
        <family val="2"/>
      </rPr>
      <t xml:space="preserve">Requisitos en el otorgamiento de subsidios.  </t>
    </r>
    <r>
      <rPr>
        <sz val="11"/>
        <color indexed="8"/>
        <rFont val="Arial Narrow"/>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</si>
  <si>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Narrow"/>
        <family val="2"/>
      </rPr>
      <t>Hallazgo 23.</t>
    </r>
    <r>
      <rPr>
        <sz val="11"/>
        <color indexed="8"/>
        <rFont val="Arial Narrow"/>
        <family val="2"/>
      </rPr>
      <t xml:space="preserve"> </t>
    </r>
    <r>
      <rPr>
        <b/>
        <sz val="11"/>
        <color indexed="8"/>
        <rFont val="Arial Narrow"/>
        <family val="2"/>
      </rPr>
      <t>Proceso para avalúo y adquisición de predios.</t>
    </r>
    <r>
      <rPr>
        <sz val="11"/>
        <color indexed="8"/>
        <rFont val="Arial Narrow"/>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</si>
  <si>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Narrow"/>
        <family val="2"/>
      </rPr>
      <t>Hallazgo 24.</t>
    </r>
    <r>
      <rPr>
        <sz val="11"/>
        <color indexed="8"/>
        <rFont val="Arial Narrow"/>
        <family val="2"/>
      </rPr>
      <t xml:space="preserve"> </t>
    </r>
    <r>
      <rPr>
        <b/>
        <sz val="11"/>
        <color indexed="8"/>
        <rFont val="Arial Narrow"/>
        <family val="2"/>
      </rPr>
      <t xml:space="preserve">Impacto de inversión en compra de predio y proyecto productivo. </t>
    </r>
    <r>
      <rPr>
        <sz val="11"/>
        <color indexed="8"/>
        <rFont val="Arial Narrow"/>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caraterizar técncamente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</si>
  <si>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Narrow"/>
        <family val="2"/>
      </rPr>
      <t>Hallazgo 25.</t>
    </r>
    <r>
      <rPr>
        <sz val="11"/>
        <color indexed="8"/>
        <rFont val="Arial Narrow"/>
        <family val="2"/>
      </rPr>
      <t xml:space="preserve"> </t>
    </r>
    <r>
      <rPr>
        <b/>
        <sz val="11"/>
        <color indexed="8"/>
        <rFont val="Arial Narrow"/>
        <family val="2"/>
      </rPr>
      <t xml:space="preserve">Evaluación ambiental de predios en la adjudicación del Subsido Integral para la Adquisición de Tierras. </t>
    </r>
    <r>
      <rPr>
        <sz val="11"/>
        <color indexed="8"/>
        <rFont val="Arial Narrow"/>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soprote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</si>
  <si>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r>
      <rPr>
        <b/>
        <sz val="11"/>
        <color indexed="8"/>
        <rFont val="Arial Narrow"/>
        <family val="2"/>
      </rPr>
      <t>Hallazgo No. 30.</t>
    </r>
    <r>
      <rPr>
        <sz val="11"/>
        <color indexed="8"/>
        <rFont val="Arial Narrow"/>
        <family val="2"/>
      </rPr>
      <t xml:space="preserve"> </t>
    </r>
    <r>
      <rPr>
        <b/>
        <sz val="11"/>
        <color indexed="8"/>
        <rFont val="Arial Narrow"/>
        <family val="2"/>
      </rPr>
      <t>Ejecución Recursos.</t>
    </r>
    <r>
      <rPr>
        <sz val="11"/>
        <color indexed="8"/>
        <rFont val="Arial Narrow"/>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</si>
  <si>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Narrow"/>
        <family val="2"/>
      </rPr>
      <t>Hallazgo 31. Ejecución Presupuestal y Cumplimiento de metas.</t>
    </r>
    <r>
      <rPr>
        <sz val="11"/>
        <color indexed="8"/>
        <rFont val="Arial Narrow"/>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</si>
  <si>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Narrow"/>
        <family val="2"/>
      </rPr>
      <t>Hallazgo 32</t>
    </r>
    <r>
      <rPr>
        <sz val="11"/>
        <color indexed="8"/>
        <rFont val="Arial Narrow"/>
        <family val="2"/>
      </rPr>
      <t xml:space="preserve">. </t>
    </r>
    <r>
      <rPr>
        <b/>
        <sz val="11"/>
        <color indexed="8"/>
        <rFont val="Arial Narrow"/>
        <family val="2"/>
      </rPr>
      <t xml:space="preserve">Acompañamiento a comunidades beneficiarias - Proyecto Adquisición de Predios Comunidades Indígenas. </t>
    </r>
    <r>
      <rPr>
        <sz val="11"/>
        <color indexed="8"/>
        <rFont val="Arial Narrow"/>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</si>
  <si>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Narrow"/>
        <family val="2"/>
      </rPr>
      <t>Hallazgo 33. Entrega material del predio San Francisco.</t>
    </r>
    <r>
      <rPr>
        <sz val="11"/>
        <color indexed="8"/>
        <rFont val="Arial Narrow"/>
        <family val="2"/>
      </rPr>
      <t xml:space="preserve"> Revisado el expediente del proceso de compra del predio San Francisco, (ubicado en el municipio de San Andrés de Sotavento en el departamento de Córdoba), y efectuada la visita de campo…</t>
    </r>
  </si>
  <si>
    <r>
      <rPr>
        <b/>
        <sz val="11"/>
        <color indexed="8"/>
        <rFont val="Arial Narrow"/>
        <family val="2"/>
      </rPr>
      <t>Hallazgo 34.  Entrega efectiva del predio Buenavista a los beneficiarios.</t>
    </r>
    <r>
      <rPr>
        <sz val="11"/>
        <color indexed="8"/>
        <rFont val="Arial Narrow"/>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</si>
  <si>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Narrow"/>
        <family val="2"/>
      </rPr>
      <t>Hallazgo 35</t>
    </r>
    <r>
      <rPr>
        <sz val="11"/>
        <color indexed="8"/>
        <rFont val="Arial Narrow"/>
        <family val="2"/>
      </rPr>
      <t xml:space="preserve">. </t>
    </r>
    <r>
      <rPr>
        <b/>
        <sz val="11"/>
        <color indexed="8"/>
        <rFont val="Arial Narrow"/>
        <family val="2"/>
      </rPr>
      <t>Devolución del 50% del valor en las entregas de suminsitros a los beneficiarios.</t>
    </r>
    <r>
      <rPr>
        <sz val="11"/>
        <color indexed="8"/>
        <rFont val="Arial Narrow"/>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</si>
  <si>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r>
      <rPr>
        <b/>
        <sz val="11"/>
        <color indexed="8"/>
        <rFont val="Arial Narrow"/>
        <family val="2"/>
      </rPr>
      <t>Hallazgo 36.</t>
    </r>
    <r>
      <rPr>
        <sz val="11"/>
        <color indexed="8"/>
        <rFont val="Arial Narrow"/>
        <family val="2"/>
      </rPr>
      <t xml:space="preserve"> </t>
    </r>
    <r>
      <rPr>
        <b/>
        <sz val="11"/>
        <color indexed="8"/>
        <rFont val="Arial Narrow"/>
        <family val="2"/>
      </rPr>
      <t>Supervisión Convenio 619 de 2014.</t>
    </r>
    <r>
      <rPr>
        <sz val="11"/>
        <color indexed="8"/>
        <rFont val="Arial Narrow"/>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</si>
  <si>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Narrow"/>
        <family val="2"/>
      </rPr>
      <t>Hallazgo 37.</t>
    </r>
    <r>
      <rPr>
        <sz val="11"/>
        <color indexed="8"/>
        <rFont val="Arial Narrow"/>
        <family val="2"/>
      </rPr>
      <t xml:space="preserve"> </t>
    </r>
    <r>
      <rPr>
        <b/>
        <sz val="11"/>
        <color indexed="8"/>
        <rFont val="Arial Narrow"/>
        <family val="2"/>
      </rPr>
      <t xml:space="preserve">Formulación y viabilidad de proyectos productivos Comunidades Indígenas. </t>
    </r>
    <r>
      <rPr>
        <sz val="11"/>
        <color indexed="8"/>
        <rFont val="Arial Narrow"/>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</si>
  <si>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indexed="8"/>
        <rFont val="Arial Narrow"/>
        <family val="2"/>
      </rPr>
      <t>Hallazgo 38.</t>
    </r>
    <r>
      <rPr>
        <sz val="11"/>
        <color indexed="8"/>
        <rFont val="Arial Narrow"/>
        <family val="2"/>
      </rPr>
      <t xml:space="preserve"> </t>
    </r>
    <r>
      <rPr>
        <b/>
        <sz val="11"/>
        <color indexed="8"/>
        <rFont val="Arial Narrow"/>
        <family val="2"/>
      </rPr>
      <t xml:space="preserve">Beneficiarios del proyecto, origen de los recursos. </t>
    </r>
    <r>
      <rPr>
        <sz val="11"/>
        <color indexed="8"/>
        <rFont val="Arial Narrow"/>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</si>
  <si>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Narrow"/>
        <family val="2"/>
      </rPr>
      <t>Hallazgo 40.</t>
    </r>
    <r>
      <rPr>
        <sz val="11"/>
        <color indexed="8"/>
        <rFont val="Arial Narrow"/>
        <family val="2"/>
      </rPr>
      <t xml:space="preserve"> </t>
    </r>
    <r>
      <rPr>
        <b/>
        <sz val="11"/>
        <color indexed="8"/>
        <rFont val="Arial Narrow"/>
        <family val="2"/>
      </rPr>
      <t xml:space="preserve">Subcontratos compra de suministros Convenio 619. </t>
    </r>
    <r>
      <rPr>
        <sz val="11"/>
        <color indexed="8"/>
        <rFont val="Arial Narrow"/>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concentracion de la contratación, falta de capacidad del contratista para dar cumplimiento con las entregas en los plazos, el contratista subcontrata, no se conformo comite de compras.</t>
    </r>
  </si>
  <si>
    <r>
      <rPr>
        <b/>
        <sz val="11"/>
        <color indexed="8"/>
        <rFont val="Arial Narrow"/>
        <family val="2"/>
      </rPr>
      <t>Hallazgo  41. Justificación pagos Convenio 619 de 2014.</t>
    </r>
    <r>
      <rPr>
        <sz val="11"/>
        <color indexed="8"/>
        <rFont val="Arial Narrow"/>
        <family val="2"/>
      </rPr>
      <t xml:space="preserve"> los soportes para el pago del segundo desembolso se presentan debilidades: las actas del comité coordinador no se evidencia la revision analisis y conceptualización del 2do informe, la certificación del supervisor no se evidencias fechas, la planilla de aportes que se adjunta no corresponde al mes pagado.  </t>
    </r>
  </si>
  <si>
    <r>
      <rPr>
        <b/>
        <sz val="11"/>
        <color indexed="8"/>
        <rFont val="Arial Narrow"/>
        <family val="2"/>
      </rPr>
      <t>Hallazgo  42. Concepto pagos Convenio 619-2014.</t>
    </r>
    <r>
      <rPr>
        <sz val="11"/>
        <color indexed="8"/>
        <rFont val="Arial Narrow"/>
        <family val="2"/>
      </rPr>
      <t xml:space="preserve"> Las cláusulas no contemplan la participación de agremiaciones, pero si se reportan gastos de viaje fuera del país en el informe de gestión del contratista. Presunto detrimento</t>
    </r>
  </si>
  <si>
    <r>
      <rPr>
        <b/>
        <sz val="11"/>
        <color indexed="8"/>
        <rFont val="Arial Narrow"/>
        <family val="2"/>
      </rPr>
      <t xml:space="preserve">Hallazgo 43. Propiedad de equipos adquiridos con cargo al Convenio 619 de 2014. </t>
    </r>
    <r>
      <rPr>
        <sz val="11"/>
        <color indexed="8"/>
        <rFont val="Arial Narrow"/>
        <family val="2"/>
      </rPr>
      <t>Durante la ejecucion del convenio se han adquirido equipos por valor de 414 millones. El convenio no estipula el destino final de los bienmes o equipos adquiridos con los aportes del Inocder.</t>
    </r>
  </si>
  <si>
    <r>
      <rPr>
        <b/>
        <sz val="11"/>
        <color indexed="8"/>
        <rFont val="Arial Narrow"/>
        <family val="2"/>
      </rPr>
      <t>Hallazgo 44</t>
    </r>
    <r>
      <rPr>
        <sz val="11"/>
        <color indexed="8"/>
        <rFont val="Arial Narrow"/>
        <family val="2"/>
      </rPr>
      <t xml:space="preserve">. </t>
    </r>
    <r>
      <rPr>
        <b/>
        <sz val="11"/>
        <color indexed="8"/>
        <rFont val="Arial Narrow"/>
        <family val="2"/>
      </rPr>
      <t xml:space="preserve">Estados Financieros convenio 619 de 2014. </t>
    </r>
    <r>
      <rPr>
        <sz val="11"/>
        <color indexed="8"/>
        <rFont val="Arial Narrow"/>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dec 2649 del 93, por lo que no se conoce el estado real del convenio y de las inversiones.</t>
    </r>
  </si>
  <si>
    <r>
      <rPr>
        <b/>
        <sz val="11"/>
        <color indexed="8"/>
        <rFont val="Arial Narrow"/>
        <family val="2"/>
      </rPr>
      <t>Hallazgo 45. Notas Estados Financieros. convenio 619 de 2014.</t>
    </r>
    <r>
      <rPr>
        <sz val="11"/>
        <color indexed="8"/>
        <rFont val="Arial Narrow"/>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</si>
  <si>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Narrow"/>
        <family val="2"/>
      </rPr>
      <t>Hallazgo 46.</t>
    </r>
    <r>
      <rPr>
        <sz val="11"/>
        <color indexed="8"/>
        <rFont val="Arial Narrow"/>
        <family val="2"/>
      </rPr>
      <t xml:space="preserve"> </t>
    </r>
    <r>
      <rPr>
        <b/>
        <sz val="11"/>
        <color indexed="8"/>
        <rFont val="Arial Narrow"/>
        <family val="2"/>
      </rPr>
      <t xml:space="preserve">Participación del Incoder. Contrato interadministrativo 579 de 2014. </t>
    </r>
    <r>
      <rPr>
        <sz val="11"/>
        <color indexed="8"/>
        <rFont val="Arial Narrow"/>
        <family val="2"/>
      </rPr>
      <t xml:space="preserve">  SINCHI (Implementación de modelos prácticos de producción piscícola de consumo humano -programa cadenas productivas sostenibles) segunda fase del Plan Fronteras del Plan Estrategico del Ministerio de Relaciones Exteriores, que persigue el desarrollo fronterizo sin distingo de la población beneficiaria</t>
    </r>
  </si>
  <si>
    <r>
      <rPr>
        <b/>
        <sz val="11"/>
        <color indexed="8"/>
        <rFont val="Arial Narrow"/>
        <family val="2"/>
      </rPr>
      <t>Hallazgo 47.</t>
    </r>
    <r>
      <rPr>
        <sz val="11"/>
        <color indexed="8"/>
        <rFont val="Arial Narrow"/>
        <family val="2"/>
      </rPr>
      <t xml:space="preserve"> </t>
    </r>
    <r>
      <rPr>
        <b/>
        <sz val="11"/>
        <color indexed="8"/>
        <rFont val="Arial Narrow"/>
        <family val="2"/>
      </rPr>
      <t>Supervisión Contrato Interadministrativo 579 de 2014 SINCH</t>
    </r>
    <r>
      <rPr>
        <sz val="11"/>
        <color indexed="8"/>
        <rFont val="Arial Narrow"/>
        <family val="2"/>
      </rPr>
      <t>I. Las funciones de supervision seran ejercidas por coordinador del grupo interno de trabajo del Plan fronteras, subgerente de promoción y Director del Instituto SINCHI. Se evidencia concentración de funciones del subgerente de promoción</t>
    </r>
  </si>
  <si>
    <r>
      <rPr>
        <b/>
        <sz val="11"/>
        <color indexed="8"/>
        <rFont val="Arial Narrow"/>
        <family val="2"/>
      </rPr>
      <t>Hallazgo 48.</t>
    </r>
    <r>
      <rPr>
        <sz val="11"/>
        <color indexed="8"/>
        <rFont val="Arial Narrow"/>
        <family val="2"/>
      </rPr>
      <t xml:space="preserve"> </t>
    </r>
    <r>
      <rPr>
        <b/>
        <sz val="11"/>
        <color indexed="8"/>
        <rFont val="Arial Narrow"/>
        <family val="2"/>
      </rPr>
      <t>Pagos Contrato 579 de 2014 - Instituto Amazónico de investigación Cinetífica - SINCHI.</t>
    </r>
    <r>
      <rPr>
        <sz val="11"/>
        <color indexed="8"/>
        <rFont val="Arial Narrow"/>
        <family val="2"/>
      </rPr>
      <t xml:space="preserve"> Debilidades en la orden de pago presupuestal: fecha de recibo de la certificación del supervisor ni el periodo certificado, en los informes adjuntos no se observa evidencia de avance del contrato.</t>
    </r>
  </si>
  <si>
    <r>
      <rPr>
        <b/>
        <sz val="11"/>
        <color indexed="8"/>
        <rFont val="Arial Narrow"/>
        <family val="2"/>
      </rPr>
      <t>Hallazgo 49.</t>
    </r>
    <r>
      <rPr>
        <sz val="11"/>
        <color indexed="8"/>
        <rFont val="Arial Narrow"/>
        <family val="2"/>
      </rPr>
      <t xml:space="preserve"> </t>
    </r>
    <r>
      <rPr>
        <b/>
        <sz val="11"/>
        <color indexed="8"/>
        <rFont val="Arial Narrow"/>
        <family val="2"/>
      </rPr>
      <t xml:space="preserve">Plazo ejecución del procedimiento análisis y recibo de los predios aptos administrados por la Sociedad de Activos Especiales S.A.S - SAE. </t>
    </r>
    <r>
      <rPr>
        <sz val="11"/>
        <color indexed="8"/>
        <rFont val="Arial Narrow"/>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</si>
  <si>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Narrow"/>
        <family val="2"/>
      </rPr>
      <t>Hallazgo 50.</t>
    </r>
    <r>
      <rPr>
        <sz val="11"/>
        <color indexed="8"/>
        <rFont val="Arial Narrow"/>
        <family val="2"/>
      </rPr>
      <t xml:space="preserve"> </t>
    </r>
    <r>
      <rPr>
        <b/>
        <sz val="11"/>
        <color indexed="8"/>
        <rFont val="Arial Narrow"/>
        <family val="2"/>
      </rPr>
      <t xml:space="preserve">Predio Tierra Grata, municipio de Bolivar (Valle del Cauca).  </t>
    </r>
    <r>
      <rPr>
        <sz val="11"/>
        <color indexed="8"/>
        <rFont val="Arial Narrow"/>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</si>
  <si>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Narrow"/>
        <family val="2"/>
      </rPr>
      <t>Hallazgo 51. Informe de gestión - ejecución metas fisicas y presupuesto implementación del Ordenamiento, Protección y Regularización de Tierras a nivel nacional 2014.</t>
    </r>
    <r>
      <rPr>
        <sz val="11"/>
        <color indexed="8"/>
        <rFont val="Arial Narrow"/>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Narrow"/>
        <family val="2"/>
      </rPr>
      <t>. .</t>
    </r>
  </si>
  <si>
    <r>
      <rPr>
        <b/>
        <sz val="11"/>
        <color indexed="8"/>
        <rFont val="Arial Narrow"/>
        <family val="2"/>
      </rPr>
      <t>Hallazgo 52</t>
    </r>
    <r>
      <rPr>
        <sz val="11"/>
        <color indexed="8"/>
        <rFont val="Arial Narrow"/>
        <family val="2"/>
      </rPr>
      <t>.</t>
    </r>
    <r>
      <rPr>
        <b/>
        <sz val="11"/>
        <color indexed="8"/>
        <rFont val="Arial Narrow"/>
        <family val="2"/>
      </rPr>
      <t xml:space="preserve"> Formalizaicón de parcelas del Fondo Nacional Agrario.</t>
    </r>
    <r>
      <rPr>
        <sz val="11"/>
        <color indexed="8"/>
        <rFont val="Arial Narrow"/>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</si>
  <si>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r>
      <rPr>
        <b/>
        <sz val="11"/>
        <color indexed="8"/>
        <rFont val="Arial Narrow"/>
        <family val="2"/>
      </rPr>
      <t>Hallazgo 53.</t>
    </r>
    <r>
      <rPr>
        <sz val="11"/>
        <color indexed="8"/>
        <rFont val="Arial Narrow"/>
        <family val="2"/>
      </rPr>
      <t xml:space="preserve"> </t>
    </r>
    <r>
      <rPr>
        <b/>
        <sz val="11"/>
        <color indexed="8"/>
        <rFont val="Arial Narrow"/>
        <family val="2"/>
      </rPr>
      <t xml:space="preserve">Diferencias información inventario predios Fondo Nacional Agrario - FNA. </t>
    </r>
    <r>
      <rPr>
        <sz val="11"/>
        <color indexed="8"/>
        <rFont val="Arial Narrow"/>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</si>
  <si>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Narrow"/>
        <family val="2"/>
      </rPr>
      <t>Hallazgo 54.</t>
    </r>
    <r>
      <rPr>
        <sz val="11"/>
        <color indexed="8"/>
        <rFont val="Arial Narrow"/>
        <family val="2"/>
      </rPr>
      <t xml:space="preserve"> </t>
    </r>
    <r>
      <rPr>
        <b/>
        <sz val="11"/>
        <color indexed="8"/>
        <rFont val="Arial Narrow"/>
        <family val="2"/>
      </rPr>
      <t>Consistencia de la información del informe de gestión INCODER vigencia 2014.</t>
    </r>
    <r>
      <rPr>
        <sz val="11"/>
        <color indexed="8"/>
        <rFont val="Arial Narrow"/>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</si>
  <si>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Narrow"/>
        <family val="2"/>
      </rPr>
      <t>Hallazgo No. 55.</t>
    </r>
    <r>
      <rPr>
        <sz val="11"/>
        <color indexed="8"/>
        <rFont val="Arial Narrow"/>
        <family val="2"/>
      </rPr>
      <t xml:space="preserve"> </t>
    </r>
    <r>
      <rPr>
        <b/>
        <sz val="11"/>
        <color indexed="8"/>
        <rFont val="Arial Narrow"/>
        <family val="2"/>
      </rPr>
      <t>Notificación y entrega de resoluciones de adjudicación de predios FNA.</t>
    </r>
    <r>
      <rPr>
        <sz val="11"/>
        <color indexed="8"/>
        <rFont val="Arial Narrow"/>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</si>
  <si>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Narrow"/>
        <family val="2"/>
      </rPr>
      <t>Hallazgo 56.</t>
    </r>
    <r>
      <rPr>
        <sz val="11"/>
        <color indexed="8"/>
        <rFont val="Arial Narrow"/>
        <family val="2"/>
      </rPr>
      <t xml:space="preserve"> </t>
    </r>
    <r>
      <rPr>
        <b/>
        <sz val="11"/>
        <color indexed="8"/>
        <rFont val="Arial Narrow"/>
        <family val="2"/>
      </rPr>
      <t>Levantamiento topográfico y determinación de linderos prefios FNA</t>
    </r>
    <r>
      <rPr>
        <sz val="11"/>
        <color indexed="8"/>
        <rFont val="Arial Narrow"/>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</si>
  <si>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Narrow"/>
        <family val="2"/>
      </rPr>
      <t>Hallazgo 58.</t>
    </r>
    <r>
      <rPr>
        <sz val="11"/>
        <color indexed="8"/>
        <rFont val="Arial Narrow"/>
        <family val="2"/>
      </rPr>
      <t xml:space="preserve"> </t>
    </r>
    <r>
      <rPr>
        <b/>
        <sz val="11"/>
        <color indexed="8"/>
        <rFont val="Arial Narrow"/>
        <family val="2"/>
      </rPr>
      <t>Resoluciones de remisión de expedientes a la UAEGRT.</t>
    </r>
    <r>
      <rPr>
        <sz val="11"/>
        <color indexed="8"/>
        <rFont val="Arial Narrow"/>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Narrow"/>
        <family val="2"/>
      </rPr>
      <t>.</t>
    </r>
  </si>
  <si>
    <r>
      <rPr>
        <b/>
        <sz val="11"/>
        <color indexed="8"/>
        <rFont val="Arial Narrow"/>
        <family val="2"/>
      </rPr>
      <t>Hallazgo 59</t>
    </r>
    <r>
      <rPr>
        <sz val="11"/>
        <color indexed="8"/>
        <rFont val="Arial Narrow"/>
        <family val="2"/>
      </rPr>
      <t xml:space="preserve">. </t>
    </r>
    <r>
      <rPr>
        <b/>
        <sz val="11"/>
        <color indexed="8"/>
        <rFont val="Arial Narrow"/>
        <family val="2"/>
      </rPr>
      <t xml:space="preserve">Área de predios del FNA adjudicados.  </t>
    </r>
    <r>
      <rPr>
        <sz val="11"/>
        <color indexed="8"/>
        <rFont val="Arial Narrow"/>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Narrow"/>
        <family val="2"/>
      </rPr>
      <t>.</t>
    </r>
  </si>
  <si>
    <r>
      <rPr>
        <b/>
        <sz val="11"/>
        <color indexed="8"/>
        <rFont val="Arial Narrow"/>
        <family val="2"/>
      </rPr>
      <t xml:space="preserve">Hallazgo 60. Productos entregables componentes RUPTA y FNA. </t>
    </r>
    <r>
      <rPr>
        <sz val="11"/>
        <color indexed="8"/>
        <rFont val="Arial Narrow"/>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</si>
  <si>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Narrow"/>
        <family val="2"/>
      </rPr>
      <t>Hallazgo 61.</t>
    </r>
    <r>
      <rPr>
        <sz val="11"/>
        <color indexed="8"/>
        <rFont val="Arial Narrow"/>
        <family val="2"/>
      </rPr>
      <t xml:space="preserve"> </t>
    </r>
    <r>
      <rPr>
        <b/>
        <sz val="11"/>
        <color indexed="8"/>
        <rFont val="Arial Narrow"/>
        <family val="2"/>
      </rPr>
      <t>Modificación ítems del Contrato 611 de 2013.</t>
    </r>
    <r>
      <rPr>
        <sz val="11"/>
        <color indexed="8"/>
        <rFont val="Arial Narrow"/>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</si>
  <si>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Narrow"/>
        <family val="2"/>
      </rPr>
      <t xml:space="preserve">Hallazgo 62. Compra de Bienes Convenio 611 de 2013. </t>
    </r>
    <r>
      <rPr>
        <sz val="11"/>
        <color indexed="8"/>
        <rFont val="Arial Narrow"/>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</si>
  <si>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indexed="8"/>
        <rFont val="Arial Narrow"/>
        <family val="2"/>
      </rPr>
      <t>Hallazgo 64.</t>
    </r>
    <r>
      <rPr>
        <sz val="11"/>
        <color indexed="8"/>
        <rFont val="Arial Narrow"/>
        <family val="2"/>
      </rPr>
      <t xml:space="preserve"> </t>
    </r>
    <r>
      <rPr>
        <b/>
        <sz val="11"/>
        <color indexed="8"/>
        <rFont val="Arial Narrow"/>
        <family val="2"/>
      </rPr>
      <t>Liquidación Convenio 781/2011</t>
    </r>
    <r>
      <rPr>
        <sz val="11"/>
        <color indexed="8"/>
        <rFont val="Arial Narrow"/>
        <family val="2"/>
      </rPr>
      <t xml:space="preserve">. Bco Agrario-Incoder. </t>
    </r>
  </si>
  <si>
    <r>
      <rPr>
        <b/>
        <sz val="11"/>
        <color indexed="8"/>
        <rFont val="Arial Narrow"/>
        <family val="2"/>
      </rPr>
      <t>Hallazgo 65. Verificación requisitos trámite apertura FMI.</t>
    </r>
    <r>
      <rPr>
        <sz val="11"/>
        <color indexed="8"/>
        <rFont val="Arial Narrow"/>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</si>
  <si>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Narrow"/>
        <family val="2"/>
      </rPr>
      <t>Hallazgo 66.</t>
    </r>
    <r>
      <rPr>
        <sz val="11"/>
        <color indexed="8"/>
        <rFont val="Arial Narrow"/>
        <family val="2"/>
      </rPr>
      <t xml:space="preserve"> </t>
    </r>
    <r>
      <rPr>
        <b/>
        <sz val="11"/>
        <color indexed="8"/>
        <rFont val="Arial Narrow"/>
        <family val="2"/>
      </rPr>
      <t xml:space="preserve">Adquisición de predios por intervención directa. </t>
    </r>
    <r>
      <rPr>
        <sz val="11"/>
        <color indexed="8"/>
        <rFont val="Arial Narrow"/>
        <family val="2"/>
      </rPr>
      <t xml:space="preserve"> Inexistencia de resultados en la actividad de “Adquirir predios por intervención directa para adelantar su adjudicación a familias campesinas". </t>
    </r>
    <r>
      <rPr>
        <b/>
        <sz val="11"/>
        <color indexed="8"/>
        <rFont val="Arial Narrow"/>
        <family val="2"/>
      </rPr>
      <t xml:space="preserve"> </t>
    </r>
  </si>
  <si>
    <r>
      <rPr>
        <b/>
        <sz val="11"/>
        <color indexed="8"/>
        <rFont val="Arial Narrow"/>
        <family val="2"/>
      </rPr>
      <t>Hallazgo No. 68. Información del proceso administración de predios del Fondo Nacional Agrario - FNA.</t>
    </r>
    <r>
      <rPr>
        <sz val="11"/>
        <color indexed="8"/>
        <rFont val="Arial Narrow"/>
        <family val="2"/>
      </rPr>
      <t xml:space="preserve">  La Dirección Territorial informó que adelantó 9 trámites en la vigencia 2014, pese no se acato orden judicial. Se observa que son 10 actuaciones las que se adelantaron en la vigencia 2014. Los procedimientos de FNA y gestion documental no son aplicados. La  base de datos entregada por la Territorial en Norte de Santander, contiene información inexacta y no genera confiabilidad</t>
    </r>
  </si>
  <si>
    <r>
      <rPr>
        <b/>
        <sz val="11"/>
        <color indexed="8"/>
        <rFont val="Arial Narrow"/>
        <family val="2"/>
      </rPr>
      <t>Hallazgo 109</t>
    </r>
    <r>
      <rPr>
        <sz val="11"/>
        <color indexed="8"/>
        <rFont val="Arial Narrow"/>
        <family val="2"/>
      </rPr>
      <t>.</t>
    </r>
    <r>
      <rPr>
        <b/>
        <sz val="11"/>
        <color indexed="8"/>
        <rFont val="Arial Narrow"/>
        <family val="2"/>
      </rPr>
      <t xml:space="preserve"> Titulación en baldío reservado.</t>
    </r>
    <r>
      <rPr>
        <sz val="11"/>
        <color indexed="8"/>
        <rFont val="Arial Narrow"/>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</si>
  <si>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Narrow"/>
        <family val="2"/>
      </rPr>
      <t>Hallazgo 110.</t>
    </r>
    <r>
      <rPr>
        <sz val="11"/>
        <color indexed="8"/>
        <rFont val="Arial Narrow"/>
        <family val="2"/>
      </rPr>
      <t xml:space="preserve"> </t>
    </r>
    <r>
      <rPr>
        <b/>
        <sz val="11"/>
        <color indexed="8"/>
        <rFont val="Arial Narrow"/>
        <family val="2"/>
      </rPr>
      <t xml:space="preserve">Proceso de revocatoría directa. </t>
    </r>
    <r>
      <rPr>
        <sz val="11"/>
        <color indexed="8"/>
        <rFont val="Arial Narrow"/>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Narrow"/>
        <family val="2"/>
      </rPr>
      <t xml:space="preserve">l. </t>
    </r>
  </si>
  <si>
    <r>
      <rPr>
        <b/>
        <sz val="11"/>
        <color indexed="8"/>
        <rFont val="Arial Narrow"/>
        <family val="2"/>
      </rPr>
      <t>Hallazgo No. 111.</t>
    </r>
    <r>
      <rPr>
        <sz val="11"/>
        <color indexed="8"/>
        <rFont val="Arial Narrow"/>
        <family val="2"/>
      </rPr>
      <t xml:space="preserve"> </t>
    </r>
    <r>
      <rPr>
        <b/>
        <sz val="11"/>
        <color indexed="8"/>
        <rFont val="Arial Narrow"/>
        <family val="2"/>
      </rPr>
      <t xml:space="preserve">Trámite y registro adjudicaciones de baldíos veredas de Los Pasaos, Juriepe, Samuco y Cinaruco del Municipio de Cravo Norte. </t>
    </r>
    <r>
      <rPr>
        <sz val="11"/>
        <color indexed="8"/>
        <rFont val="Arial Narrow"/>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</si>
  <si>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Narrow"/>
        <family val="2"/>
      </rPr>
      <t xml:space="preserve">Hallazgo 112. Procesos agrarios de extinción y clarificción de dominio.  </t>
    </r>
    <r>
      <rPr>
        <sz val="11"/>
        <color indexed="8"/>
        <rFont val="Arial Narrow"/>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</si>
  <si>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r>
      <rPr>
        <b/>
        <sz val="11"/>
        <color indexed="8"/>
        <rFont val="Arial Narrow"/>
        <family val="2"/>
      </rPr>
      <t>Hallazgo 113</t>
    </r>
    <r>
      <rPr>
        <sz val="11"/>
        <color indexed="8"/>
        <rFont val="Arial Narrow"/>
        <family val="2"/>
      </rPr>
      <t>.</t>
    </r>
    <r>
      <rPr>
        <b/>
        <sz val="11"/>
        <color indexed="8"/>
        <rFont val="Arial Narrow"/>
        <family val="2"/>
      </rPr>
      <t xml:space="preserve"> Procesos de extinción de dominio. </t>
    </r>
    <r>
      <rPr>
        <sz val="11"/>
        <color indexed="8"/>
        <rFont val="Arial Narrow"/>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</si>
  <si>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Narrow"/>
        <family val="2"/>
      </rPr>
      <t>Hallazgo 114.</t>
    </r>
    <r>
      <rPr>
        <sz val="11"/>
        <color indexed="8"/>
        <rFont val="Arial Narrow"/>
        <family val="2"/>
      </rPr>
      <t xml:space="preserve"> </t>
    </r>
    <r>
      <rPr>
        <b/>
        <sz val="11"/>
        <color indexed="8"/>
        <rFont val="Arial Narrow"/>
        <family val="2"/>
      </rPr>
      <t xml:space="preserve">Debido proceso titulación de baldíos y revocatoria directa. </t>
    </r>
    <r>
      <rPr>
        <sz val="11"/>
        <color indexed="8"/>
        <rFont val="Arial Narrow"/>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</si>
  <si>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Narrow"/>
        <family val="2"/>
      </rPr>
      <t>Hallazgo No. 115.</t>
    </r>
    <r>
      <rPr>
        <sz val="11"/>
        <color indexed="8"/>
        <rFont val="Arial Narrow"/>
        <family val="2"/>
      </rPr>
      <t xml:space="preserve"> </t>
    </r>
    <r>
      <rPr>
        <b/>
        <sz val="11"/>
        <color indexed="8"/>
        <rFont val="Arial Narrow"/>
        <family val="2"/>
      </rPr>
      <t>Debido proceso enlos términos para interponer recurso de reposición conforme a la normatividad vigente.</t>
    </r>
    <r>
      <rPr>
        <sz val="11"/>
        <color indexed="8"/>
        <rFont val="Arial Narrow"/>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</si>
  <si>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Narrow"/>
        <family val="2"/>
      </rPr>
      <t>Hallazgo 118. Rezago Presupuestal 2013 ejecutado en 2014.</t>
    </r>
    <r>
      <rPr>
        <sz val="11"/>
        <color indexed="8"/>
        <rFont val="Arial Narrow"/>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</si>
  <si>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Narrow"/>
        <family val="2"/>
      </rPr>
      <t>Hallazgo 119.</t>
    </r>
    <r>
      <rPr>
        <sz val="11"/>
        <color indexed="8"/>
        <rFont val="Arial Narrow"/>
        <family val="2"/>
      </rPr>
      <t xml:space="preserve"> </t>
    </r>
    <r>
      <rPr>
        <b/>
        <sz val="11"/>
        <color indexed="8"/>
        <rFont val="Arial Narrow"/>
        <family val="2"/>
      </rPr>
      <t xml:space="preserve">Constitución Rezago Presupuestal. </t>
    </r>
    <r>
      <rPr>
        <sz val="11"/>
        <color indexed="8"/>
        <rFont val="Arial Narrow"/>
        <family val="2"/>
      </rPr>
      <t xml:space="preserve">En la ejecución presupuestal de la entidad a 31 de diciembre de 2014, las obligaciones ascendieron a $399.211 millones y se constituyó un rezago presupuestal por $158.935 millones equivalentes al 40% de lo obligado.Cuentas por Pagar, por valor de $83.805.5 millones a nombre de los beneficiarios, sin cumplir requisitos.... </t>
    </r>
  </si>
  <si>
    <r>
      <rPr>
        <b/>
        <sz val="11"/>
        <color indexed="8"/>
        <rFont val="Arial Narrow"/>
        <family val="2"/>
      </rPr>
      <t>Hallazgo 120.</t>
    </r>
    <r>
      <rPr>
        <sz val="11"/>
        <color indexed="8"/>
        <rFont val="Arial Narrow"/>
        <family val="2"/>
      </rPr>
      <t xml:space="preserve"> </t>
    </r>
    <r>
      <rPr>
        <b/>
        <sz val="11"/>
        <color indexed="8"/>
        <rFont val="Arial Narrow"/>
        <family val="2"/>
      </rPr>
      <t>Consistencia Información Presupuestal</t>
    </r>
    <r>
      <rPr>
        <sz val="11"/>
        <color indexed="8"/>
        <rFont val="Arial Narrow"/>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</si>
  <si>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Narrow"/>
        <family val="2"/>
      </rPr>
      <t>Hallazgo 126.</t>
    </r>
    <r>
      <rPr>
        <sz val="11"/>
        <color indexed="8"/>
        <rFont val="Arial Narrow"/>
        <family val="2"/>
      </rPr>
      <t xml:space="preserve"> </t>
    </r>
    <r>
      <rPr>
        <b/>
        <sz val="11"/>
        <color indexed="8"/>
        <rFont val="Arial Narrow"/>
        <family val="2"/>
      </rPr>
      <t xml:space="preserve">Registro legalizaciones Recursos Entregados en Administración. </t>
    </r>
    <r>
      <rPr>
        <sz val="11"/>
        <color indexed="8"/>
        <rFont val="Arial Narrow"/>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</si>
  <si>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Narrow"/>
        <family val="2"/>
      </rPr>
      <t>Hallazgo 127. Confirmación Saldos Deudores.</t>
    </r>
    <r>
      <rPr>
        <sz val="11"/>
        <color indexed="8"/>
        <rFont val="Arial Narrow"/>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</si>
  <si>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Narrow"/>
        <family val="2"/>
      </rPr>
      <t>Hallazgo 128.</t>
    </r>
    <r>
      <rPr>
        <sz val="11"/>
        <color indexed="8"/>
        <rFont val="Arial Narrow"/>
        <family val="2"/>
      </rPr>
      <t xml:space="preserve"> </t>
    </r>
    <r>
      <rPr>
        <b/>
        <sz val="11"/>
        <color indexed="8"/>
        <rFont val="Arial Narrow"/>
        <family val="2"/>
      </rPr>
      <t xml:space="preserve">Predios Fondo Nacional Agrario. </t>
    </r>
    <r>
      <rPr>
        <sz val="11"/>
        <color indexed="8"/>
        <rFont val="Arial Narrow"/>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Narrow"/>
        <family val="2"/>
      </rPr>
      <t xml:space="preserve"> </t>
    </r>
  </si>
  <si>
    <r>
      <rPr>
        <b/>
        <sz val="11"/>
        <color indexed="8"/>
        <rFont val="Arial Narrow"/>
        <family val="2"/>
      </rPr>
      <t>Hallazgo 129. Compra de Predios - FNA.</t>
    </r>
    <r>
      <rPr>
        <sz val="11"/>
        <color indexed="8"/>
        <rFont val="Arial Narrow"/>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</si>
  <si>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Narrow"/>
        <family val="2"/>
      </rPr>
      <t>Hallazgo 135.</t>
    </r>
    <r>
      <rPr>
        <sz val="11"/>
        <color indexed="8"/>
        <rFont val="Arial Narrow"/>
        <family val="2"/>
      </rPr>
      <t xml:space="preserve"> </t>
    </r>
    <r>
      <rPr>
        <b/>
        <sz val="11"/>
        <color indexed="8"/>
        <rFont val="Arial Narrow"/>
        <family val="2"/>
      </rPr>
      <t>Cuentas por pagar SIDRA.</t>
    </r>
    <r>
      <rPr>
        <sz val="11"/>
        <color indexed="8"/>
        <rFont val="Arial Narrow"/>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</si>
  <si>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Narrow"/>
        <family val="2"/>
      </rPr>
      <t xml:space="preserve">Hallazgo 136. Cuentas por Pagar Banco Agrario. </t>
    </r>
    <r>
      <rPr>
        <sz val="11"/>
        <color indexed="8"/>
        <rFont val="Arial Narrow"/>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</si>
  <si>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Narrow"/>
        <family val="2"/>
      </rPr>
      <t>Hallazgo 142.</t>
    </r>
    <r>
      <rPr>
        <sz val="11"/>
        <color indexed="8"/>
        <rFont val="Arial Narrow"/>
        <family val="2"/>
      </rPr>
      <t xml:space="preserve"> </t>
    </r>
    <r>
      <rPr>
        <b/>
        <sz val="11"/>
        <color indexed="8"/>
        <rFont val="Arial Narrow"/>
        <family val="2"/>
      </rPr>
      <t>Predios Fondo Nacional Agrario con valor cero.</t>
    </r>
    <r>
      <rPr>
        <sz val="11"/>
        <color indexed="8"/>
        <rFont val="Arial Narrow"/>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Narrow"/>
        <family val="2"/>
      </rPr>
      <t xml:space="preserve"> </t>
    </r>
  </si>
  <si>
    <r>
      <rPr>
        <b/>
        <sz val="11"/>
        <color indexed="8"/>
        <rFont val="Arial Narrow"/>
        <family val="2"/>
      </rPr>
      <t xml:space="preserve">Hallazgo 144. Registro contable altas predios Fondo Nacional Agrario vigencia 2014. </t>
    </r>
    <r>
      <rPr>
        <sz val="11"/>
        <color indexed="8"/>
        <rFont val="Arial Narrow"/>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</si>
  <si>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Narrow"/>
        <family val="2"/>
      </rPr>
      <t>Hallazgo 143</t>
    </r>
    <r>
      <rPr>
        <sz val="11"/>
        <color indexed="8"/>
        <rFont val="Arial Narrow"/>
        <family val="2"/>
      </rPr>
      <t>.</t>
    </r>
    <r>
      <rPr>
        <b/>
        <sz val="11"/>
        <color indexed="8"/>
        <rFont val="Arial Narrow"/>
        <family val="2"/>
      </rPr>
      <t xml:space="preserve"> Expedientes predios Fondo Nacional Agrario Contabilizados en cuenta 163701 - Terrenos.</t>
    </r>
    <r>
      <rPr>
        <sz val="11"/>
        <color indexed="8"/>
        <rFont val="Arial Narrow"/>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</si>
  <si>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Narrow"/>
        <family val="2"/>
      </rPr>
      <t>Hallazgo 149.</t>
    </r>
    <r>
      <rPr>
        <sz val="11"/>
        <color indexed="8"/>
        <rFont val="Arial Narrow"/>
        <family val="2"/>
      </rPr>
      <t xml:space="preserve"> </t>
    </r>
    <r>
      <rPr>
        <b/>
        <sz val="11"/>
        <color indexed="8"/>
        <rFont val="Arial Narrow"/>
        <family val="2"/>
      </rPr>
      <t xml:space="preserve">Bienes Fondo Nacional Agrario. </t>
    </r>
    <r>
      <rPr>
        <sz val="11"/>
        <color indexed="8"/>
        <rFont val="Arial Narrow"/>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indigenas  no tienen tramite de registro, y estan debiendo impuestos</t>
    </r>
  </si>
  <si>
    <r>
      <rPr>
        <b/>
        <sz val="11"/>
        <color indexed="8"/>
        <rFont val="Arial Narrow"/>
        <family val="2"/>
      </rPr>
      <t>Hallazgo 153. Predios del Fondo Nacional Agrario (FNA).</t>
    </r>
    <r>
      <rPr>
        <sz val="11"/>
        <color indexed="8"/>
        <rFont val="Arial Narrow"/>
        <family val="2"/>
      </rPr>
      <t xml:space="preserve">  Existen nueve (9) predios a los cuales no se les ha iniciado trámite para transferir del antiguo INCORA al INCODER</t>
    </r>
  </si>
  <si>
    <r>
      <rPr>
        <b/>
        <sz val="11"/>
        <color indexed="8"/>
        <rFont val="Arial Narrow"/>
        <family val="2"/>
      </rPr>
      <t>Hallazgo 154.</t>
    </r>
    <r>
      <rPr>
        <sz val="11"/>
        <color indexed="8"/>
        <rFont val="Arial Narrow"/>
        <family val="2"/>
      </rPr>
      <t xml:space="preserve"> </t>
    </r>
    <r>
      <rPr>
        <b/>
        <sz val="11"/>
        <color indexed="8"/>
        <rFont val="Arial Narrow"/>
        <family val="2"/>
      </rPr>
      <t>Contabilización Predios F.N.A.</t>
    </r>
    <r>
      <rPr>
        <sz val="11"/>
        <color indexed="8"/>
        <rFont val="Arial Narrow"/>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Narrow"/>
        <family val="2"/>
      </rPr>
      <t>.</t>
    </r>
  </si>
  <si>
    <r>
      <rPr>
        <b/>
        <sz val="11"/>
        <color indexed="8"/>
        <rFont val="Arial Narrow"/>
        <family val="2"/>
      </rPr>
      <t>Hallazgo 162.</t>
    </r>
    <r>
      <rPr>
        <sz val="11"/>
        <color indexed="8"/>
        <rFont val="Arial Narrow"/>
        <family val="2"/>
      </rPr>
      <t xml:space="preserve"> </t>
    </r>
    <r>
      <rPr>
        <b/>
        <sz val="11"/>
        <color indexed="8"/>
        <rFont val="Arial Narrow"/>
        <family val="2"/>
      </rPr>
      <t xml:space="preserve">Cumplimiento de términos adjudicación predios. </t>
    </r>
    <r>
      <rPr>
        <sz val="11"/>
        <color indexed="8"/>
        <rFont val="Arial Narrow"/>
        <family val="2"/>
      </rPr>
      <t xml:space="preserve"> Los predios denominados La Moravia y La Siberia del Municipio de Guatica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</si>
  <si>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Narrow"/>
        <family val="2"/>
      </rPr>
      <t>Hallazgo 165.</t>
    </r>
    <r>
      <rPr>
        <sz val="11"/>
        <color indexed="8"/>
        <rFont val="Arial Narrow"/>
        <family val="2"/>
      </rPr>
      <t xml:space="preserve"> </t>
    </r>
    <r>
      <rPr>
        <b/>
        <sz val="11"/>
        <color indexed="8"/>
        <rFont val="Arial Narrow"/>
        <family val="2"/>
      </rPr>
      <t>Capacidad Institucional - Recurso Humano.</t>
    </r>
    <r>
      <rPr>
        <sz val="11"/>
        <color indexed="8"/>
        <rFont val="Arial Narrow"/>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</si>
  <si>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Narrow"/>
        <family val="2"/>
      </rPr>
      <t>Hallazgo 36. Pago de Impuestos Municipales de 39 Predios del Fondo Nacional Agrario ubicados en el Distrito de Riego RUT (D27).</t>
    </r>
    <r>
      <rPr>
        <sz val="11"/>
        <color indexed="8"/>
        <rFont val="Arial Narrow"/>
        <family val="2"/>
      </rPr>
      <t xml:space="preserve"> Segun las administraciones municipales de las Alcaldías de Roldanillo, La Unión y Toro, donde se encuentra ubicado el Distrito de Riego RUT, existen 39 predios a nombre del INCODER e INCORA, valorados catastralmente en $1.724 millones y presentan deudas por</t>
    </r>
  </si>
  <si>
    <r>
      <rPr>
        <b/>
        <sz val="11"/>
        <color indexed="8"/>
        <rFont val="Arial Narrow"/>
        <family val="2"/>
      </rPr>
      <t xml:space="preserve">Hallazgo 38.  Inconsistencias en la información registrada en SIIF Nación, documentos soportes y SIDRA, vigencia 2015. </t>
    </r>
    <r>
      <rPr>
        <sz val="11"/>
        <color indexed="8"/>
        <rFont val="Arial Narrow"/>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</si>
  <si>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Narrow"/>
        <family val="2"/>
      </rPr>
      <t>Hallazgo 40.  Tiempos de espera para desembolso subsidios SIDRA.</t>
    </r>
    <r>
      <rPr>
        <sz val="11"/>
        <color indexed="8"/>
        <rFont val="Arial Narrow"/>
        <family val="2"/>
      </rPr>
      <t xml:space="preserve"> Incumplimiento a los procedimientos adoptados por el instituto.</t>
    </r>
  </si>
  <si>
    <r>
      <rPr>
        <b/>
        <sz val="11"/>
        <color indexed="8"/>
        <rFont val="Arial Narrow"/>
        <family val="2"/>
      </rPr>
      <t xml:space="preserve">Hallazgo 39.  Revocatoria de la Resolución 2000 del 30 de junio de 2015. </t>
    </r>
    <r>
      <rPr>
        <sz val="11"/>
        <color indexed="8"/>
        <rFont val="Arial Narrow"/>
        <family val="2"/>
      </rPr>
      <t>No cumple con los requisitos establecidos en el procedimiento PR3-OA-06 Adjudicación Subsidio Integral Directo de Reforma Agraria SIDRA, en su numeral 5º.</t>
    </r>
  </si>
  <si>
    <r>
      <rPr>
        <b/>
        <sz val="11"/>
        <color indexed="8"/>
        <rFont val="Arial Narrow"/>
        <family val="2"/>
      </rPr>
      <t>Hallazgo 41.  Formulación de proyectos productivos – Cundinamarca y Arauca.</t>
    </r>
    <r>
      <rPr>
        <sz val="11"/>
        <color indexed="8"/>
        <rFont val="Arial Narrow"/>
        <family val="2"/>
      </rPr>
      <t xml:space="preserve"> El INCODER , como guía para la formulación del proyecto productivo Formato F52-PM-OS, al realizar seguimiento a las carpetas contentivas de los soportes al proceso de adjudicación, se observaron inconsistencias</t>
    </r>
  </si>
  <si>
    <r>
      <rPr>
        <b/>
        <sz val="11"/>
        <color indexed="8"/>
        <rFont val="Arial Narrow"/>
        <family val="2"/>
      </rPr>
      <t>Hallazgo 42.  Diferencias entre lo proyectado en el MUF y lo autorizado por el comité de compras</t>
    </r>
    <r>
      <rPr>
        <sz val="11"/>
        <color indexed="8"/>
        <rFont val="Arial Narrow"/>
        <family val="2"/>
      </rPr>
      <t>. el Comité de compras, autorizó la adquisición de elementos y/o insumos sin que en la proyección financiera del proyecto se hubiera considerado la necesidad o conveniencia.</t>
    </r>
  </si>
  <si>
    <r>
      <rPr>
        <b/>
        <sz val="11"/>
        <color indexed="8"/>
        <rFont val="Arial Narrow"/>
        <family val="2"/>
      </rPr>
      <t>Hallazgo 43.  Recursos del proyecto productivo (D28).</t>
    </r>
    <r>
      <rPr>
        <sz val="11"/>
        <color indexed="8"/>
        <rFont val="Arial Narrow"/>
        <family val="2"/>
      </rPr>
      <t xml:space="preserve"> la CGR constató el retiro mediante firmas conjuntas de $8,6 millones correspondientes a la partida con destino a financiar el proyecto productivo SCUN 001</t>
    </r>
  </si>
  <si>
    <r>
      <rPr>
        <b/>
        <sz val="11"/>
        <color indexed="8"/>
        <rFont val="Arial Narrow"/>
        <family val="2"/>
      </rPr>
      <t>Hallazgo 44.  Archivo Documental Proyectos SIDRA.</t>
    </r>
    <r>
      <rPr>
        <sz val="11"/>
        <color indexed="8"/>
        <rFont val="Arial Narrow"/>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</si>
  <si>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Narrow"/>
        <family val="2"/>
      </rPr>
      <t xml:space="preserve">Hallazgo 45. Poder adquisitivo subsidio SIDRA. </t>
    </r>
    <r>
      <rPr>
        <sz val="11"/>
        <color indexed="8"/>
        <rFont val="Arial Narrow"/>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</si>
  <si>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Narrow"/>
        <family val="2"/>
      </rPr>
      <t>Hallazgo 46.  Cumplimiento Metas SIDRA.</t>
    </r>
    <r>
      <rPr>
        <sz val="11"/>
        <color indexed="8"/>
        <rFont val="Arial Narrow"/>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</si>
  <si>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Narrow"/>
        <family val="2"/>
      </rPr>
      <t xml:space="preserve">Hallazgo 47.  Acompañamiento y seguimiento a la inversión de proyectos SIDRA (D29). </t>
    </r>
    <r>
      <rPr>
        <sz val="11"/>
        <color indexed="8"/>
        <rFont val="Arial Narrow"/>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</si>
  <si>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Narrow"/>
        <family val="2"/>
      </rPr>
      <t>Hallazgo 48.  Recursos en cuentas controladas y comités de compras.</t>
    </r>
    <r>
      <rPr>
        <sz val="11"/>
        <color indexed="8"/>
        <rFont val="Arial Narrow"/>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</si>
  <si>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Narrow"/>
        <family val="2"/>
      </rPr>
      <t xml:space="preserve">Hallazgo 49.  Verificación de las condiciones para ser sujetos de reforma agraria. </t>
    </r>
    <r>
      <rPr>
        <sz val="11"/>
        <color indexed="8"/>
        <rFont val="Arial Narrow"/>
        <family val="2"/>
      </rPr>
      <t>En la DT Arauca, no hay soportes que permitan concluir que respecto del subsidio S-ARA-007, se hayan verificado las condiciones de propiedad, patrimonio bruto y de víctimas.</t>
    </r>
  </si>
  <si>
    <r>
      <rPr>
        <b/>
        <sz val="11"/>
        <color indexed="8"/>
        <rFont val="Arial Narrow"/>
        <family val="2"/>
      </rPr>
      <t xml:space="preserve">Hallazgo 50.  Manejo de recursos de cuenta controlada (D30). </t>
    </r>
    <r>
      <rPr>
        <sz val="11"/>
        <color indexed="8"/>
        <rFont val="Arial Narrow"/>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</si>
  <si>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Narrow"/>
        <family val="2"/>
      </rPr>
      <t>Hallazgo 51.  Extractos Bancarios cuentas controladas.</t>
    </r>
    <r>
      <rPr>
        <sz val="11"/>
        <color indexed="8"/>
        <rFont val="Arial Narrow"/>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</si>
  <si>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Narrow"/>
        <family val="2"/>
      </rPr>
      <t>Hallazgo 52.  Oportunidad de Avalúos.</t>
    </r>
    <r>
      <rPr>
        <sz val="11"/>
        <color indexed="8"/>
        <rFont val="Arial Narrow"/>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</si>
  <si>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Narrow"/>
        <family val="2"/>
      </rPr>
      <t>Hallazgo 53.  Planeación de los Proyectos SIDRA.</t>
    </r>
    <r>
      <rPr>
        <sz val="11"/>
        <color indexed="8"/>
        <rFont val="Arial Narrow"/>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</si>
  <si>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Narrow"/>
        <family val="2"/>
      </rPr>
      <t xml:space="preserve">Hallazgo 56.  Diligenciamiento del Formato F47 para Subsidios SIDRA. </t>
    </r>
    <r>
      <rPr>
        <sz val="11"/>
        <color indexed="8"/>
        <rFont val="Arial Narrow"/>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</si>
  <si>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Narrow"/>
        <family val="2"/>
      </rPr>
      <t>Hallazgo 57.  Diligenciamiento de los Formatos F48 y F49 en el expediente de SIDRA.</t>
    </r>
    <r>
      <rPr>
        <sz val="11"/>
        <color indexed="8"/>
        <rFont val="Arial Narrow"/>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</si>
  <si>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Narrow"/>
        <family val="2"/>
      </rPr>
      <t>Hallazgo 58.  Diligenciamiento de los Formatos F50 y F53 en el expediente de SIDRA.</t>
    </r>
    <r>
      <rPr>
        <sz val="11"/>
        <color indexed="8"/>
        <rFont val="Arial Narrow"/>
        <family val="2"/>
      </rPr>
      <t xml:space="preserve"> los beneficiarios del subsidio SIDRA otorgado por el INCODER DT Santander mediante Resolución, postularon predios y allegaron documentos sin diligenciar los Formatos F50-OA-OS y F53-OA-OS.</t>
    </r>
  </si>
  <si>
    <r>
      <rPr>
        <b/>
        <sz val="11"/>
        <color indexed="8"/>
        <rFont val="Arial Narrow"/>
        <family val="2"/>
      </rPr>
      <t>Hallazgo 59.  Control de avalúo (I.P.1)</t>
    </r>
    <r>
      <rPr>
        <sz val="11"/>
        <color indexed="8"/>
        <rFont val="Arial Narrow"/>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</si>
  <si>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Narrow"/>
        <family val="2"/>
      </rPr>
      <t>Hallazgo 60.  Predios en trámite.</t>
    </r>
    <r>
      <rPr>
        <sz val="11"/>
        <color indexed="8"/>
        <rFont val="Arial Narrow"/>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</si>
  <si>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Narrow"/>
        <family val="2"/>
      </rPr>
      <t>Hallazgo 61.  Cumplimiento de la legislación en archivo (D31).</t>
    </r>
    <r>
      <rPr>
        <sz val="11"/>
        <color indexed="8"/>
        <rFont val="Arial Narrow"/>
        <family val="2"/>
      </rPr>
      <t xml:space="preserve"> Se evidenció en el INCODER, D.T. Cauca, que en las carpetas de los expedientes 859, 887 y 1.087 faltan documentos importantes como son: el avalúo comercial y la propuesta de oferta.</t>
    </r>
  </si>
  <si>
    <r>
      <rPr>
        <b/>
        <sz val="11"/>
        <color indexed="8"/>
        <rFont val="Arial Narrow"/>
        <family val="2"/>
      </rPr>
      <t>Hallazgo 62.  Entrega predio Expediente 883.</t>
    </r>
    <r>
      <rPr>
        <sz val="11"/>
        <color indexed="8"/>
        <rFont val="Arial Narrow"/>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</si>
  <si>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Narrow"/>
        <family val="2"/>
      </rPr>
      <t>Hallazgo 63.  Cumplimiento de las obligaciones  de los contratos de arrendamiento de los predios ubicados en Islas del Rosario, administrados por el Incoder (D32) (F7).</t>
    </r>
    <r>
      <rPr>
        <sz val="11"/>
        <color indexed="8"/>
        <rFont val="Arial Narrow"/>
        <family val="2"/>
      </rPr>
      <t xml:space="preserve"> La CGR realizó revisión selectiva, de los contratos de arrendamiento que suscribió la Unidad Nacional de Tierras Rurales UNAT , sobre predios baldíos ubicados en el corregimiento de Barú, Distrito de Cartagena de Indi</t>
    </r>
  </si>
  <si>
    <r>
      <rPr>
        <b/>
        <sz val="11"/>
        <color indexed="8"/>
        <rFont val="Arial Narrow"/>
        <family val="2"/>
      </rPr>
      <t>Hallazgo 64.  Pólizas de garantía en los contratos de arrendamiento de los predios ubicados en islas del rosario, administrados por el INCODER (D33).</t>
    </r>
    <r>
      <rPr>
        <sz val="11"/>
        <color indexed="8"/>
        <rFont val="Arial Narrow"/>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</si>
  <si>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Narrow"/>
        <family val="2"/>
      </rPr>
      <t xml:space="preserve">Hallazgo 66.  Constitución Rezago Cuentas por Pagar Banco Agrario. (D34). </t>
    </r>
    <r>
      <rPr>
        <sz val="11"/>
        <color indexed="8"/>
        <rFont val="Arial Narrow"/>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</si>
  <si>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Narrow"/>
        <family val="2"/>
      </rPr>
      <t>Hallazgo 67.  Constitución Cuentas por Pagar (D35).</t>
    </r>
    <r>
      <rPr>
        <sz val="11"/>
        <color indexed="8"/>
        <rFont val="Arial Narrow"/>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</si>
  <si>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Narrow"/>
        <family val="2"/>
      </rPr>
      <t>Hallazgo 69.  Ejecución Rezago Presupuestal.</t>
    </r>
    <r>
      <rPr>
        <sz val="11"/>
        <color indexed="8"/>
        <rFont val="Arial Narrow"/>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</si>
  <si>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t xml:space="preserve">Otras Incidencias </t>
  </si>
  <si>
    <r>
      <rPr>
        <b/>
        <sz val="11"/>
        <color indexed="8"/>
        <rFont val="Arial Narrow"/>
        <family val="2"/>
      </rPr>
      <t>Hallazgo 68.</t>
    </r>
    <r>
      <rPr>
        <sz val="11"/>
        <color indexed="8"/>
        <rFont val="Arial Narrow"/>
        <family val="2"/>
      </rPr>
      <t xml:space="preserve"> </t>
    </r>
    <r>
      <rPr>
        <b/>
        <sz val="11"/>
        <color indexed="8"/>
        <rFont val="Arial Narrow"/>
        <family val="2"/>
      </rPr>
      <t xml:space="preserve"> Recursos acreedores varios sujetos a devolución DTN</t>
    </r>
    <r>
      <rPr>
        <sz val="11"/>
        <color indexed="8"/>
        <rFont val="Arial Narrow"/>
        <family val="2"/>
      </rPr>
      <t>. El INCODER, ha constituido Rezago Presupuestal - Cuentas por Pagar, en cada vigencia, con saldos pendientes de ejecutar de convenios y proyectos por valor $278.923 millones.</t>
    </r>
  </si>
  <si>
    <t>CONNOTACIÓN
DEL
 HALLAZGO</t>
  </si>
  <si>
    <t>Disciplinario
Fiscal</t>
  </si>
  <si>
    <t xml:space="preserve">Disciplinario
Otras Incidencias </t>
  </si>
  <si>
    <t>Disciplinario
Indagación Preliminar</t>
  </si>
  <si>
    <t>INCODER</t>
  </si>
  <si>
    <t>Anterior Circular 05 de 2019 - CGR</t>
  </si>
  <si>
    <t>Trasladada</t>
  </si>
  <si>
    <t>Informe sobre la actividad litigiosa del Estado - Ekogui, I Semestre del 2018.</t>
  </si>
  <si>
    <t>Informe de Actividad Litigiosa del Estado - Ekogui - II Semestre 2018</t>
  </si>
  <si>
    <t>Informe sobre la Actividad Litigiosa del Estado - eKOGUI - I Semestre del 2021.</t>
  </si>
  <si>
    <r>
      <rPr>
        <b/>
        <sz val="11"/>
        <color theme="1"/>
        <rFont val="Arial Narrow"/>
        <family val="2"/>
      </rPr>
      <t xml:space="preserve">26/04/2022.  </t>
    </r>
    <r>
      <rPr>
        <sz val="11"/>
        <color theme="1"/>
        <rFont val="Arial Narrow"/>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Narrow"/>
        <family val="2"/>
      </rPr>
      <t xml:space="preserve">
22/04/2022.   </t>
    </r>
    <r>
      <rPr>
        <sz val="11"/>
        <color theme="1"/>
        <rFont val="Arial Narrow"/>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Narrow"/>
        <family val="2"/>
      </rPr>
      <t xml:space="preserve">
11/04/2022. </t>
    </r>
    <r>
      <rPr>
        <sz val="11"/>
        <color theme="1"/>
        <rFont val="Arial Narrow"/>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</si>
  <si>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t>Documento FISO con instructivo de diligenciamiento</t>
  </si>
  <si>
    <t xml:space="preserve">Entidad: </t>
  </si>
  <si>
    <t>Agencia Nacional de Tierras-ANT</t>
  </si>
  <si>
    <t xml:space="preserve">NIT: </t>
  </si>
  <si>
    <t>900,948,953-8</t>
  </si>
  <si>
    <t xml:space="preserve">Representante Legal: </t>
  </si>
  <si>
    <t>Miguel Samper Strouss</t>
  </si>
  <si>
    <t xml:space="preserve">Fecha de iniciación: </t>
  </si>
  <si>
    <t>Responsable del proceso:</t>
  </si>
  <si>
    <t xml:space="preserve">Gloria Elvira Ortiz </t>
  </si>
  <si>
    <t>Fecha de finalización:</t>
  </si>
  <si>
    <t xml:space="preserve">Cargo: </t>
  </si>
  <si>
    <t>Subdirectora Administrativa y Financiera</t>
  </si>
  <si>
    <t>Fecha y número de Acta de aprobación del PMA</t>
  </si>
  <si>
    <t>20 de septiembre de 2017 Acta No. 5 del Comité de Desarrollo Administrativo - Sesión Virtual</t>
  </si>
  <si>
    <t>PLAN DE MEJORAMIENTO VISITA DE INSPECCIÓN - Acta 17/08/2017</t>
  </si>
  <si>
    <t>AVANCES REPORTADOS CON CORTE A 29/12/2017</t>
  </si>
  <si>
    <t>AVANCES REPORTADOS CON CORTE A 28/03/2018</t>
  </si>
  <si>
    <t>OBSERVACIONES REMITIDAS POR AGN EL 26/04/2018</t>
  </si>
  <si>
    <t xml:space="preserve">RESPUESTA  DADA POR LA ANT A LAS OBSERVACIONES DEL AGN 
11/05/2018 </t>
  </si>
  <si>
    <t>AVANCES REPORTADOS 27 JUNIO 2018</t>
  </si>
  <si>
    <t>OBSERVACIONES REMITIDAS POR AGN EL 24/07/2018</t>
  </si>
  <si>
    <t>AVANCES REPORTADOS 27/09/2018</t>
  </si>
  <si>
    <t>OBSERVACIONES REMITIDAS POR AGN EL 11/10/2018</t>
  </si>
  <si>
    <t>AVANCES REPORTADOS CON CORTE 27/12/2018</t>
  </si>
  <si>
    <t>OBSERVACIONES REMITIDAS POR AGN EL 08/02/2019</t>
  </si>
  <si>
    <t>AVANCES REPORTADOS CON CORTE 27/03/2019</t>
  </si>
  <si>
    <t>OBSERVACIONES REMITIDAS POR AGN EL 16/04/2019</t>
  </si>
  <si>
    <t>AVANCES REPORTADOS CON CORTE 27/06/2019</t>
  </si>
  <si>
    <t>OBSERVACIONES REMITIDAS POR AGN EL 22/07/2019</t>
  </si>
  <si>
    <t>AVANCES REPORTADOS CON CORTE 30/09/2019</t>
  </si>
  <si>
    <t>OBSERVACIONES REMITIDAS POR AGN EL 25/10/2019</t>
  </si>
  <si>
    <t>AVANCES REPORTADOS CON CORTE 30/12/2019</t>
  </si>
  <si>
    <t>AVANCES DEL PERIODO COMPRENDIDO DEL 21/12/2019 AL 20/03/2020</t>
  </si>
  <si>
    <t>AVANCES DEL PERIODO COMPRENDIDO DEL 21/03/2020 AL 20/06/2020</t>
  </si>
  <si>
    <t>AVANCES DEL PERIODO COMPRENDIDO DEL 21/06/2020 AL 20/09/2020</t>
  </si>
  <si>
    <t>AVANCES DEL PERIODO COMPRENDIDO DEL 21/09/2020 AL 20/12/2020</t>
  </si>
  <si>
    <t>CONCLUSIONES VISITA DE VIGILANCIA - ACTA DE 30/10/2020</t>
  </si>
  <si>
    <t>PLAN DE MEJORAMIENTO VISITA DE VIGILANCIA - Acta 30/10/2020</t>
  </si>
  <si>
    <t>PRIMER SEGUIMIENTO DEL PERIODO COMPRENDIDO DE 31/10/2020 AL 30/04/2021</t>
  </si>
  <si>
    <t>OBSERVACIONES REMITIDAS POR AGN EL 20/06/2021</t>
  </si>
  <si>
    <t>SEGUNDO SEGUIMIENTO DEL PERIODO COMPRENDIDO DE 01/05/2021 AL 31/10/2021</t>
  </si>
  <si>
    <t>OBSERVACIONES REMITIDAS POR AGN EL 23/12/2021</t>
  </si>
  <si>
    <t>TERCER SEGUIMIENTO DEL PERIODO COMPRENDIDO DE 01/11/2021 AL 30/04/2022</t>
  </si>
  <si>
    <t>Avances reportado por el responsable de ejecución</t>
  </si>
  <si>
    <t>Seguimiento Oficina de Control Interno</t>
  </si>
  <si>
    <t>Avances reportado por responsable de ejecución</t>
  </si>
  <si>
    <t>Seguimiento AGN</t>
  </si>
  <si>
    <t>Seguimiento Oficina de Oficina de Control Interno</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</si>
  <si>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</si>
  <si>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</si>
  <si>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</si>
  <si>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</si>
  <si>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</si>
  <si>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</si>
  <si>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</si>
  <si>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</si>
  <si>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</si>
  <si>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</si>
  <si>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</si>
  <si>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</si>
  <si>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</si>
  <si>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</si>
  <si>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</si>
  <si>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</si>
  <si>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</si>
  <si>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</si>
  <si>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</si>
  <si>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</si>
  <si>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</si>
  <si>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</si>
  <si>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</si>
  <si>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</si>
  <si>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</si>
  <si>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</si>
  <si>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</si>
  <si>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</si>
  <si>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</si>
  <si>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</si>
  <si>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</si>
  <si>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</si>
  <si>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</si>
  <si>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</si>
  <si>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</si>
  <si>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</si>
  <si>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</si>
  <si>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</si>
  <si>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</si>
  <si>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</si>
  <si>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</si>
  <si>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</si>
  <si>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</si>
  <si>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</si>
  <si>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r>
      <t>De acuerdo a los avances reportados al AGN con corte al 28/03/2018, la Entidad ejecutó oportunamente las tareas  formuladas en la acción No. 1 "</t>
    </r>
    <r>
      <rPr>
        <i/>
        <sz val="11"/>
        <color theme="1"/>
        <rFont val="Arial Narrow"/>
        <family val="2"/>
      </rPr>
      <t>Elaborar, aprobar y gestionar la convalidación de las TRD y CCD de la Agencia Nacional de Tierras</t>
    </r>
    <r>
      <rPr>
        <sz val="11"/>
        <color theme="1"/>
        <rFont val="Arial Narrow"/>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</si>
  <si>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</si>
  <si>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</si>
  <si>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</si>
  <si>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</si>
  <si>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</si>
  <si>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</si>
  <si>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</si>
  <si>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</si>
  <si>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</si>
  <si>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</si>
  <si>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</si>
  <si>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</si>
  <si>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</si>
  <si>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</si>
  <si>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</si>
  <si>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r>
      <rPr>
        <b/>
        <sz val="11"/>
        <color theme="1"/>
        <rFont val="Arial Narrow"/>
        <family val="2"/>
      </rPr>
      <t>Hallazgo Superado</t>
    </r>
    <r>
      <rPr>
        <sz val="11"/>
        <color theme="1"/>
        <rFont val="Arial Narrow"/>
        <family val="2"/>
      </rPr>
      <t xml:space="preserve">
Acta Visita de Vigilancia 
30/10/2020</t>
    </r>
  </si>
  <si>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</si>
  <si>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</si>
  <si>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</si>
  <si>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</si>
  <si>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</si>
  <si>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</si>
  <si>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</si>
  <si>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</si>
  <si>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</si>
  <si>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</si>
  <si>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</si>
  <si>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</si>
  <si>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</si>
  <si>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</si>
  <si>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</si>
  <si>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</si>
  <si>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</si>
  <si>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</si>
  <si>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</si>
  <si>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</si>
  <si>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</si>
  <si>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Narrow"/>
        <family val="2"/>
      </rPr>
      <t>ejecutar en el plazo definido (14 diciembre) para radicar los ajustes solicitados ante el AGN</t>
    </r>
    <r>
      <rPr>
        <sz val="11"/>
        <color theme="1"/>
        <rFont val="Arial Narrow"/>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Narrow"/>
        <family val="2"/>
      </rPr>
      <t>Gestionar ante el AGN la convalidación las TRD y CCD</t>
    </r>
    <r>
      <rPr>
        <sz val="11"/>
        <color theme="1"/>
        <rFont val="Arial Narrow"/>
        <family val="2"/>
      </rPr>
      <t>".   Así las cosas, la acción formulada presentó un avance de gestión  con corte al 26/12/2018 del 93% .</t>
    </r>
  </si>
  <si>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</si>
  <si>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</si>
  <si>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</si>
  <si>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</si>
  <si>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</si>
  <si>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r>
      <t>Para el periodo evaluado no se observaron avances adicionales a los reportados con corte al 30/06/2019, a saber  "</t>
    </r>
    <r>
      <rPr>
        <i/>
        <sz val="11"/>
        <color theme="1"/>
        <rFont val="Arial Narrow"/>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</si>
  <si>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</si>
  <si>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</si>
  <si>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</si>
  <si>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</si>
  <si>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</si>
  <si>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</si>
  <si>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Narrow"/>
        <family val="2"/>
      </rPr>
      <t>https://www.agenciadetierras.gov.co/transparencia-y-acceso-a-la-informacion-publica/instrumentos-de-gestion-de-informacion-publica/tablas-de-retencion-documental/</t>
    </r>
    <r>
      <rPr>
        <sz val="11"/>
        <color theme="1"/>
        <rFont val="Arial Narrow"/>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</si>
  <si>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</si>
  <si>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</si>
  <si>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</si>
  <si>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</si>
  <si>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</si>
  <si>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</si>
  <si>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</si>
  <si>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</si>
  <si>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</si>
  <si>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</si>
  <si>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</si>
  <si>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r>
      <t>De acuerdo a los avances reportados al AGN con corte al 28/03/2018, la Entidad ejecutó al 100% las tareas programadas en la acción No. 2 "</t>
    </r>
    <r>
      <rPr>
        <i/>
        <sz val="11"/>
        <color theme="1"/>
        <rFont val="Arial Narrow"/>
        <family val="2"/>
      </rPr>
      <t>Formular, aprobar y publicar el Programa de Gestión Documental (PGD), a corto, mediano y largo plazo, como parte del Plan Estratégico Institucional y del Plan de Acción Anual.</t>
    </r>
    <r>
      <rPr>
        <sz val="11"/>
        <color theme="1"/>
        <rFont val="Arial Narrow"/>
        <family val="2"/>
      </rPr>
      <t xml:space="preserve"> ", lo anterior,   en respuesta al hallazgo 1 "Instrumentos Archivísticos".  
Por otra parte, el pasado 10/05/2018 fueron remitidos al AGN los siguientes soportes de cumplimiento:
</t>
    </r>
    <r>
      <rPr>
        <b/>
        <sz val="11"/>
        <color theme="1"/>
        <rFont val="Arial Narrow"/>
        <family val="2"/>
      </rPr>
      <t>1.</t>
    </r>
    <r>
      <rPr>
        <sz val="11"/>
        <color theme="1"/>
        <rFont val="Arial Narrow"/>
        <family val="2"/>
      </rPr>
      <t xml:space="preserve"> Acta # 7 del Comité Institucional de Desarrollo Administrativo del 20 de diciembre de 2017, en el que se presenta y aprueba  el Programa de Gestión Documental.
</t>
    </r>
    <r>
      <rPr>
        <b/>
        <sz val="11"/>
        <color theme="1"/>
        <rFont val="Arial Narrow"/>
        <family val="2"/>
      </rPr>
      <t>2.</t>
    </r>
    <r>
      <rPr>
        <sz val="11"/>
        <color theme="1"/>
        <rFont val="Arial Narrow"/>
        <family val="2"/>
      </rPr>
      <t xml:space="preserve"> Resolución No 190 del 12/02/2018 por la cual se adoptan los instrumentos archivísticos para la Gestión documental de la Agencia Nacional de Tierras.
</t>
    </r>
  </si>
  <si>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</si>
  <si>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</si>
  <si>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</si>
  <si>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</si>
  <si>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</si>
  <si>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</si>
  <si>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</si>
  <si>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</si>
  <si>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</si>
  <si>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</si>
  <si>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</si>
  <si>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</si>
  <si>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</si>
  <si>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</si>
  <si>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</si>
  <si>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</si>
  <si>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</si>
  <si>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</si>
  <si>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r>
      <rPr>
        <b/>
        <sz val="11"/>
        <rFont val="Arial Narrow"/>
        <family val="2"/>
      </rPr>
      <t>Hallazgo 1. Instrumentos Archivisticos</t>
    </r>
    <r>
      <rPr>
        <sz val="11"/>
        <rFont val="Arial Narrow"/>
        <family val="2"/>
      </rPr>
      <t xml:space="preserve">. </t>
    </r>
    <r>
      <rPr>
        <b/>
        <sz val="11"/>
        <rFont val="Arial Narrow"/>
        <family val="2"/>
      </rPr>
      <t>1.3. Inventario Documental (FUID)</t>
    </r>
    <r>
      <rPr>
        <sz val="11"/>
        <rFont val="Arial Narrow"/>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</si>
  <si>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</si>
  <si>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</si>
  <si>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</si>
  <si>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</si>
  <si>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</si>
  <si>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</si>
  <si>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</si>
  <si>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</si>
  <si>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</si>
  <si>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</si>
  <si>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</si>
  <si>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</si>
  <si>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</si>
  <si>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r>
      <t>De acuerdo a los avances reportados al AGN con corte al 28/03/2018,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</si>
  <si>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</si>
  <si>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Narrow"/>
        <family val="2"/>
      </rPr>
      <t xml:space="preserve"> </t>
    </r>
    <r>
      <rPr>
        <sz val="11"/>
        <color theme="1"/>
        <rFont val="Arial Narrow"/>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</si>
  <si>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</si>
  <si>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</si>
  <si>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r>
      <t>De acuerdo a los avances reportados por la Secretaría General con corte al 27/06/2018, la Entidad ejecutó oportunamente la tarea "</t>
    </r>
    <r>
      <rPr>
        <i/>
        <sz val="11"/>
        <color theme="1"/>
        <rFont val="Arial Narrow"/>
        <family val="2"/>
      </rPr>
      <t>Realizar la validación de los descriptores del Formato FUID a través de mesas de trabajo</t>
    </r>
    <r>
      <rPr>
        <sz val="11"/>
        <color theme="1"/>
        <rFont val="Arial Narrow"/>
        <family val="2"/>
      </rPr>
      <t>" formulada en la acción No. 1 "</t>
    </r>
    <r>
      <rPr>
        <i/>
        <sz val="11"/>
        <color theme="1"/>
        <rFont val="Arial Narrow"/>
        <family val="2"/>
      </rPr>
      <t>Elaborar, aprobar y gestionar la convalidación de las TRD y CCD de la Agencia Nacional de Tierras</t>
    </r>
    <r>
      <rPr>
        <sz val="11"/>
        <color theme="1"/>
        <rFont val="Arial Narrow"/>
        <family val="2"/>
      </rPr>
      <t>",  lo anterior, en respuesta al hallazgo 1 "Instrumentos Archivísticos"</t>
    </r>
  </si>
  <si>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</si>
  <si>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</si>
  <si>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</si>
  <si>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</si>
  <si>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r>
      <t xml:space="preserve">El AGN a través del Acta de Vigilancia del 30/10/2020 dío por no superado el hallazgo.
</t>
    </r>
    <r>
      <rPr>
        <b/>
        <sz val="11"/>
        <color theme="1"/>
        <rFont val="Arial Narrow"/>
        <family val="2"/>
      </rPr>
      <t xml:space="preserve">
Observaciones AGN-GIV:</t>
    </r>
    <r>
      <rPr>
        <sz val="11"/>
        <color theme="1"/>
        <rFont val="Arial Narrow"/>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Desarrollo de la Visita:</t>
    </r>
    <r>
      <rPr>
        <sz val="11"/>
        <color theme="1"/>
        <rFont val="Arial Narrow"/>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Narrow"/>
        <family val="2"/>
      </rPr>
      <t xml:space="preserve">Conclusión: </t>
    </r>
    <r>
      <rPr>
        <sz val="11"/>
        <color theme="1"/>
        <rFont val="Arial Narrow"/>
        <family val="2"/>
      </rPr>
      <t>el hallazgo no se da por superado.</t>
    </r>
  </si>
  <si>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</si>
  <si>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</si>
  <si>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</si>
  <si>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</si>
  <si>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r>
      <rPr>
        <b/>
        <sz val="11"/>
        <rFont val="Arial Narrow"/>
        <family val="2"/>
      </rPr>
      <t>30/05/2021 Actividad en términos.</t>
    </r>
    <r>
      <rPr>
        <sz val="11"/>
        <rFont val="Arial Narrow"/>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</si>
  <si>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t>Primer Seguimiento
27/05/2021</t>
  </si>
  <si>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Narrow"/>
        <family val="2"/>
      </rPr>
      <t>Conclusión:</t>
    </r>
    <r>
      <rPr>
        <sz val="11"/>
        <color theme="1"/>
        <rFont val="Arial Narrow"/>
        <family val="2"/>
      </rPr>
      <t xml:space="preserve"> Hallazgo no se da por superado</t>
    </r>
  </si>
  <si>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</si>
  <si>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</si>
  <si>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r>
      <rPr>
        <b/>
        <sz val="11"/>
        <rFont val="Arial Narrow"/>
        <family val="2"/>
      </rPr>
      <t xml:space="preserve">08/11/2021. </t>
    </r>
    <r>
      <rPr>
        <sz val="11"/>
        <rFont val="Arial Narrow"/>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Narrow"/>
        <family val="2"/>
      </rPr>
      <t xml:space="preserve">
17/06/2021  A</t>
    </r>
    <r>
      <rPr>
        <b/>
        <sz val="11"/>
        <color theme="1"/>
        <rFont val="Arial Narrow"/>
        <family val="2"/>
      </rPr>
      <t xml:space="preserve">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</si>
  <si>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t>Segundo Seguimiento
30/11/2021</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</si>
  <si>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</si>
  <si>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</si>
  <si>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</si>
  <si>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Tercer
31/05/2022</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</si>
  <si>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</si>
  <si>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</si>
  <si>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</si>
  <si>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</si>
  <si>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</si>
  <si>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</si>
  <si>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Narrow"/>
        <family val="2"/>
      </rPr>
      <t xml:space="preserve">
La tarea se encuentra dentro de los tiempos de ejecución.</t>
    </r>
  </si>
  <si>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</si>
  <si>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r>
      <t xml:space="preserve">Informe de seguimiento al Plan de Mejoramiento Archivístico (PMA) suscrito con el Archivo General de la Nación, I trimestre 2018.
</t>
    </r>
    <r>
      <rPr>
        <sz val="11"/>
        <color theme="1"/>
        <rFont val="Arial Narrow"/>
        <family val="2"/>
      </rPr>
      <t xml:space="preserve">Forma paz y salvo terminación o liquidación de contrato Forma retiro de funcionarios
</t>
    </r>
  </si>
  <si>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</si>
  <si>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</si>
  <si>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</si>
  <si>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</si>
  <si>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</si>
  <si>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</si>
  <si>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</si>
  <si>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</si>
  <si>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Narrow"/>
        <family val="2"/>
      </rPr>
      <t>se ha venido realizando seguimiento a través de las visitas que se han efectuado en cada una de las dependencias, donde se les exhorta a tener el FUID diligenciado y actualizado</t>
    </r>
    <r>
      <rPr>
        <sz val="11"/>
        <color theme="1"/>
        <rFont val="Arial Narrow"/>
        <family val="2"/>
      </rPr>
      <t xml:space="preserve">", no se describen los resultados observados por la Secretaría General a partir de dicho seguimiento.
</t>
    </r>
    <r>
      <rPr>
        <sz val="11"/>
        <rFont val="Arial Narrow"/>
        <family val="2"/>
      </rPr>
      <t>Se recomienda, fortalecer el seguimiento al control adecuado de los documentos, con el fin de garantizar la aprehensión por parte de las Dependencias de los lineamientos de gestión documental  implementados al interior de la Agencia.</t>
    </r>
  </si>
  <si>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</si>
  <si>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</si>
  <si>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</si>
  <si>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</si>
  <si>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</si>
  <si>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</si>
  <si>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</si>
  <si>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</si>
  <si>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</si>
  <si>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</si>
  <si>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r>
      <t>La Secretaría General suministró el documento "</t>
    </r>
    <r>
      <rPr>
        <i/>
        <sz val="11"/>
        <color theme="1"/>
        <rFont val="Arial Narrow"/>
        <family val="2"/>
      </rPr>
      <t>Informe No. 10 Levantamiento de información archivos de gestión de la ANT</t>
    </r>
    <r>
      <rPr>
        <sz val="11"/>
        <color theme="1"/>
        <rFont val="Arial Narrow"/>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</si>
  <si>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</si>
  <si>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</si>
  <si>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</si>
  <si>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</si>
  <si>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</si>
  <si>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</si>
  <si>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</si>
  <si>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r>
      <rPr>
        <b/>
        <sz val="11"/>
        <rFont val="Arial Narrow"/>
        <family val="2"/>
      </rPr>
      <t>Hallazgo 2. Capacitación del Personal de Archivo</t>
    </r>
    <r>
      <rPr>
        <sz val="11"/>
        <rFont val="Arial Narrow"/>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</si>
  <si>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</si>
  <si>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</si>
  <si>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</si>
  <si>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</si>
  <si>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</si>
  <si>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</si>
  <si>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</si>
  <si>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</si>
  <si>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</si>
  <si>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</si>
  <si>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</si>
  <si>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</si>
  <si>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</si>
  <si>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</si>
  <si>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</si>
  <si>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</si>
  <si>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</si>
  <si>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</si>
  <si>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</si>
  <si>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r>
      <rPr>
        <b/>
        <sz val="11"/>
        <rFont val="Arial Narrow"/>
        <family val="2"/>
      </rPr>
      <t>Hallazgo Superado</t>
    </r>
    <r>
      <rPr>
        <sz val="11"/>
        <rFont val="Arial Narrow"/>
        <family val="2"/>
      </rPr>
      <t xml:space="preserve">
Acta Visita de Vigilancia 
30/10/2020</t>
    </r>
  </si>
  <si>
    <r>
      <rPr>
        <b/>
        <sz val="11"/>
        <rFont val="Arial Narrow"/>
        <family val="2"/>
      </rPr>
      <t xml:space="preserve">26/05/2022. </t>
    </r>
    <r>
      <rPr>
        <sz val="11"/>
        <rFont val="Arial Narrow"/>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Narrow"/>
        <family val="2"/>
      </rPr>
      <t xml:space="preserve"> </t>
    </r>
    <r>
      <rPr>
        <sz val="11"/>
        <rFont val="Arial Narrow"/>
        <family val="2"/>
      </rPr>
      <t xml:space="preserve">Tablas de Retención Documental- TRD, actividad realizada el 28/04/2022.
</t>
    </r>
    <r>
      <rPr>
        <b/>
        <sz val="11"/>
        <rFont val="Arial Narrow"/>
        <family val="2"/>
      </rPr>
      <t xml:space="preserve"> </t>
    </r>
    <r>
      <rPr>
        <sz val="11"/>
        <rFont val="Arial Narrow"/>
        <family val="2"/>
      </rPr>
      <t xml:space="preserve">Organización documental, actividad realizada el 28/04/2022.
</t>
    </r>
    <r>
      <rPr>
        <b/>
        <sz val="11"/>
        <rFont val="Arial Narrow"/>
        <family val="2"/>
      </rPr>
      <t xml:space="preserve"> </t>
    </r>
    <r>
      <rPr>
        <sz val="11"/>
        <rFont val="Arial Narrow"/>
        <family val="2"/>
      </rPr>
      <t xml:space="preserve">Descripción documental, fecha estimada de realización mayo a agosto 2022.
</t>
    </r>
    <r>
      <rPr>
        <b/>
        <sz val="11"/>
        <rFont val="Arial Narrow"/>
        <family val="2"/>
      </rPr>
      <t xml:space="preserve"> </t>
    </r>
    <r>
      <rPr>
        <sz val="11"/>
        <rFont val="Arial Narrow"/>
        <family val="2"/>
      </rPr>
      <t xml:space="preserve">Transferencias primarias, fecha estimada de realización septiembre 2022.
Se recomienda garantizar que el Plan Institucional de Capacitación - PIC incluya en su cronograma actividades relacionadas con la gestión documental.
</t>
    </r>
  </si>
  <si>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</si>
  <si>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</si>
  <si>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</si>
  <si>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</si>
  <si>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</si>
  <si>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</si>
  <si>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</si>
  <si>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</si>
  <si>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</si>
  <si>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</si>
  <si>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</si>
  <si>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</si>
  <si>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</si>
  <si>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</si>
  <si>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</si>
  <si>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</si>
  <si>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</si>
  <si>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r>
      <t>A la luz de la "</t>
    </r>
    <r>
      <rPr>
        <i/>
        <sz val="11"/>
        <rFont val="Arial Narrow"/>
        <family val="2"/>
      </rPr>
      <t>Guía de documento electrónico</t>
    </r>
    <r>
      <rPr>
        <sz val="11"/>
        <rFont val="Arial Narrow"/>
        <family val="2"/>
      </rPr>
      <t>" del AGN , se esta revisando el sistema Orfeo para identificar que requiere mejora y así proponer el cronograma correspondiente</t>
    </r>
  </si>
  <si>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</si>
  <si>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</si>
  <si>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</si>
  <si>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</si>
  <si>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</si>
  <si>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</si>
  <si>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</si>
  <si>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</si>
  <si>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</si>
  <si>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</si>
  <si>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</si>
  <si>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</si>
  <si>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</si>
  <si>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</si>
  <si>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</si>
  <si>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</si>
  <si>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</si>
  <si>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</si>
  <si>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</si>
  <si>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Narrow"/>
        <family val="2"/>
      </rPr>
      <t>Por la cual de adoptan los instrumentos archivísticos para la Gestión Documental de la Agencia Nacional de Tierras</t>
    </r>
    <r>
      <rPr>
        <sz val="11"/>
        <rFont val="Arial Narrow"/>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Narrow"/>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Narrow"/>
        <family val="2"/>
      </rPr>
      <t>". Por lo anterior, se recomienda a la dependencia revisar los instrumentos aprobados y vigentes antes de solicitar el levantamiento del hallazgo</t>
    </r>
  </si>
  <si>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</si>
  <si>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</si>
  <si>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</si>
  <si>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</si>
  <si>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</si>
  <si>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</si>
  <si>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</si>
  <si>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</si>
  <si>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</si>
  <si>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</si>
  <si>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</si>
  <si>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Narrow"/>
        <family val="2"/>
      </rPr>
      <t xml:space="preserve">
EVIDENCIA ENVIADA:</t>
    </r>
    <r>
      <rPr>
        <sz val="11"/>
        <color theme="1"/>
        <rFont val="Arial Narrow"/>
        <family val="2"/>
      </rPr>
      <t xml:space="preserve">
Para el último informe de avance no se presentaron evidencias al respecto.
</t>
    </r>
    <r>
      <rPr>
        <b/>
        <sz val="11"/>
        <color theme="1"/>
        <rFont val="Arial Narrow"/>
        <family val="2"/>
      </rPr>
      <t>Observaciones AGN-GIV:</t>
    </r>
    <r>
      <rPr>
        <sz val="11"/>
        <color theme="1"/>
        <rFont val="Arial Narrow"/>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Narrow"/>
        <family val="2"/>
      </rPr>
      <t>Desarrollo de la Visita:</t>
    </r>
    <r>
      <rPr>
        <sz val="11"/>
        <color theme="1"/>
        <rFont val="Arial Narrow"/>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Narrow"/>
        <family val="2"/>
      </rPr>
      <t xml:space="preserve">
Conclusión: </t>
    </r>
    <r>
      <rPr>
        <sz val="11"/>
        <color theme="1"/>
        <rFont val="Arial Narrow"/>
        <family val="2"/>
      </rPr>
      <t xml:space="preserve">el hallazgo se considera que no es pertinente. La razón es que la entidad está llevando a cabo las actividades para llegar a la implementación plena de un SGDEA y, por tanto, no se puede vigilar esta implementación. </t>
    </r>
  </si>
  <si>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</si>
  <si>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</si>
  <si>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r>
      <rPr>
        <b/>
        <sz val="11"/>
        <color theme="1"/>
        <rFont val="Arial Narrow"/>
        <family val="2"/>
      </rPr>
      <t xml:space="preserve">30/05/2021 Actividad cumplida. </t>
    </r>
    <r>
      <rPr>
        <sz val="11"/>
        <color theme="1"/>
        <rFont val="Arial Narrow"/>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</si>
  <si>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Narrow"/>
        <family val="2"/>
      </rPr>
      <t>Conclusión:</t>
    </r>
    <r>
      <rPr>
        <sz val="11"/>
        <color theme="1"/>
        <rFont val="Arial Narrow"/>
        <family val="2"/>
      </rPr>
      <t xml:space="preserve"> Hallazgo no se da por superado</t>
    </r>
  </si>
  <si>
    <t>Rad. 20206001407851
Argumento_modificacion_PMA_Hallazgo_3_Unidad_Correspondencia
Modelo de Requisitos del Sistema de Gestión de Documentos Electrónicos de Archivo</t>
  </si>
  <si>
    <r>
      <t xml:space="preserve">08/11/2021 </t>
    </r>
    <r>
      <rPr>
        <sz val="11"/>
        <color theme="1"/>
        <rFont val="Arial Narrow"/>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</si>
  <si>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</si>
  <si>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</si>
  <si>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r>
      <rPr>
        <b/>
        <sz val="11"/>
        <color theme="1"/>
        <rFont val="Arial Narrow"/>
        <family val="2"/>
      </rPr>
      <t xml:space="preserve">26/05/2022.  </t>
    </r>
    <r>
      <rPr>
        <sz val="11"/>
        <color theme="1"/>
        <rFont val="Arial Narrow"/>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Narrow"/>
        <family val="2"/>
      </rPr>
      <t xml:space="preserve">
20/05/2022. </t>
    </r>
    <r>
      <rPr>
        <sz val="11"/>
        <color theme="1"/>
        <rFont val="Arial Narrow"/>
        <family val="2"/>
      </rPr>
      <t xml:space="preserve"> Para el periodo evaluado la Secretaría General mediante correo electrónico del 06/05/2022 allegó las siguientes evidencias: 
</t>
    </r>
    <r>
      <rPr>
        <b/>
        <sz val="11"/>
        <color theme="1"/>
        <rFont val="Arial Narrow"/>
        <family val="2"/>
      </rPr>
      <t>1, Borrador Modelo de Requisitos de Documentos Electrónicos – SGDEA ANT</t>
    </r>
    <r>
      <rPr>
        <sz val="11"/>
        <color theme="1"/>
        <rFont val="Arial Narrow"/>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Narrow"/>
        <family val="2"/>
      </rPr>
      <t>2. Política de Gestión Documental, versión 2 del 03/03/2021</t>
    </r>
    <r>
      <rPr>
        <sz val="11"/>
        <color theme="1"/>
        <rFont val="Arial Narrow"/>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Narrow"/>
        <family val="2"/>
      </rPr>
      <t>3. Acta</t>
    </r>
    <r>
      <rPr>
        <sz val="11"/>
        <color theme="1"/>
        <rFont val="Arial Narrow"/>
        <family val="2"/>
      </rPr>
      <t xml:space="preserve"> </t>
    </r>
    <r>
      <rPr>
        <b/>
        <sz val="11"/>
        <color theme="1"/>
        <rFont val="Arial Narrow"/>
        <family val="2"/>
      </rPr>
      <t>No. 01 del 21/04/2022</t>
    </r>
    <r>
      <rPr>
        <sz val="11"/>
        <color theme="1"/>
        <rFont val="Arial Narrow"/>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Narrow"/>
        <family val="2"/>
      </rPr>
      <t>4. Actas</t>
    </r>
    <r>
      <rPr>
        <sz val="11"/>
        <color theme="1"/>
        <rFont val="Arial Narrow"/>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Narrow"/>
        <family val="2"/>
      </rPr>
      <t>5. Comunicación oficial</t>
    </r>
    <r>
      <rPr>
        <sz val="11"/>
        <color theme="1"/>
        <rFont val="Arial Narrow"/>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</si>
  <si>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rPr>
        <b/>
        <sz val="11"/>
        <rFont val="Arial Narrow"/>
        <family val="2"/>
      </rPr>
      <t>Hallazgo 4. Conformación de los Archivos Públicos.</t>
    </r>
    <r>
      <rPr>
        <sz val="11"/>
        <rFont val="Arial Narrow"/>
        <family val="2"/>
      </rPr>
      <t xml:space="preserve">
</t>
    </r>
    <r>
      <rPr>
        <b/>
        <sz val="11"/>
        <rFont val="Arial Narrow"/>
        <family val="2"/>
      </rPr>
      <t xml:space="preserve">4.1. Organización de los Archivos de Gestión </t>
    </r>
    <r>
      <rPr>
        <sz val="11"/>
        <rFont val="Arial Narrow"/>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</si>
  <si>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</si>
  <si>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</si>
  <si>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</si>
  <si>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</si>
  <si>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</si>
  <si>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</si>
  <si>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</si>
  <si>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</si>
  <si>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</si>
  <si>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</si>
  <si>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</si>
  <si>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</si>
  <si>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</si>
  <si>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</si>
  <si>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</si>
  <si>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</si>
  <si>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</si>
  <si>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</si>
  <si>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r>
      <rPr>
        <b/>
        <sz val="11"/>
        <rFont val="Arial Narrow"/>
        <family val="2"/>
      </rPr>
      <t xml:space="preserve">30/05/2021 Actividad en términos. </t>
    </r>
    <r>
      <rPr>
        <sz val="11"/>
        <rFont val="Arial Narrow"/>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</si>
  <si>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Narrow"/>
        <family val="2"/>
      </rPr>
      <t xml:space="preserve">
Conclusión:</t>
    </r>
    <r>
      <rPr>
        <sz val="11"/>
        <color theme="1"/>
        <rFont val="Arial Narrow"/>
        <family val="2"/>
      </rPr>
      <t xml:space="preserve"> Hallazgo no se da por superado</t>
    </r>
  </si>
  <si>
    <t>La Agencia no cuenta con otro documento adicional al ya presentado</t>
  </si>
  <si>
    <t>Concepto estructura del edificio de la Agencia Nacional de Tierra</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</si>
  <si>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Narrow"/>
        <family val="2"/>
      </rPr>
      <t xml:space="preserve">
</t>
    </r>
    <r>
      <rPr>
        <sz val="11"/>
        <color theme="1"/>
        <rFont val="Arial Narrow"/>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</si>
  <si>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</si>
  <si>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r>
      <t xml:space="preserve">26/05/2022.  </t>
    </r>
    <r>
      <rPr>
        <sz val="11"/>
        <color theme="1"/>
        <rFont val="Arial Narrow"/>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HISTORIA DEL ARTE REFORZAMIENTO ESTRUCTURAL EDIFICIO PRINCIPAL CALLE 43 No. 57 </t>
    </r>
    <r>
      <rPr>
        <sz val="11"/>
        <color theme="1"/>
        <rFont val="Arial Narrow"/>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Narrow"/>
        <family val="2"/>
      </rPr>
      <t xml:space="preserve">
</t>
    </r>
  </si>
  <si>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</si>
  <si>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</si>
  <si>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</si>
  <si>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</si>
  <si>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</si>
  <si>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</si>
  <si>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</si>
  <si>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</si>
  <si>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</si>
  <si>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Narrow"/>
        <family val="2"/>
      </rPr>
      <t>para la elaboración del Informe que corresponderá al periodo de Julio a septiembre, se encuentra en recopilación de información en las Dependencias y el informe será elaborado durante la primera semana de Octubre</t>
    </r>
    <r>
      <rPr>
        <sz val="11"/>
        <rFont val="Arial Narrow"/>
        <family val="2"/>
      </rPr>
      <t>”. Atendiendo lo anterior, se recomienda el envío del informe trimestral con corte al mes de septiembre una vez sea aprobado, toda vez, que la actividad estaba programada para cierre el 21/09/2018.</t>
    </r>
  </si>
  <si>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</si>
  <si>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</si>
  <si>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</si>
  <si>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</si>
  <si>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Narrow"/>
        <family val="2"/>
      </rPr>
      <t>• Oficina del Inspector de la Gestión de Tierras:</t>
    </r>
    <r>
      <rPr>
        <sz val="11"/>
        <rFont val="Arial Narrow"/>
        <family val="2"/>
      </rPr>
      <t xml:space="preserve"> 30 expedientes creados de los cuales 25 están registrados en el FUID, consultada dicha área manifestó que los 5 restantes fueron pruebas de sistema y que procederán a solicitar su inactivación.
</t>
    </r>
    <r>
      <rPr>
        <b/>
        <sz val="11"/>
        <rFont val="Arial Narrow"/>
        <family val="2"/>
      </rPr>
      <t>• Subdirección de Talento Humano:</t>
    </r>
    <r>
      <rPr>
        <sz val="11"/>
        <rFont val="Arial Narrow"/>
        <family val="2"/>
      </rPr>
      <t xml:space="preserve"> Se observó que para la vigencia 2018 fueron creados 69 expedientes en el sistema ORFEO, de los cuales 18 no cuentan con registro en el FUID
</t>
    </r>
    <r>
      <rPr>
        <b/>
        <sz val="11"/>
        <rFont val="Arial Narrow"/>
        <family val="2"/>
      </rPr>
      <t>• Oficina de Planeación:</t>
    </r>
    <r>
      <rPr>
        <sz val="11"/>
        <rFont val="Arial Narrow"/>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Narrow"/>
        <family val="2"/>
      </rPr>
      <t>• Subdirección Administrativa y Financiera:</t>
    </r>
    <r>
      <rPr>
        <sz val="11"/>
        <rFont val="Arial Narrow"/>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</si>
  <si>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</si>
  <si>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</si>
  <si>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</si>
  <si>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Narrow"/>
        <family val="2"/>
      </rPr>
      <t xml:space="preserve">No Conformidad No. 4: </t>
    </r>
    <r>
      <rPr>
        <i/>
        <sz val="11"/>
        <color theme="1"/>
        <rFont val="Arial Narrow"/>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Narrow"/>
        <family val="2"/>
      </rPr>
      <t xml:space="preserve">. 
</t>
    </r>
  </si>
  <si>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</si>
  <si>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</si>
  <si>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Narrow"/>
        <family val="2"/>
      </rPr>
      <t>Aislamiento inteligente y productiv</t>
    </r>
    <r>
      <rPr>
        <sz val="11"/>
        <color theme="1"/>
        <rFont val="Arial Narrow"/>
        <family val="2"/>
      </rPr>
      <t>o".</t>
    </r>
  </si>
  <si>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</si>
  <si>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</si>
  <si>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</si>
  <si>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</si>
  <si>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</si>
  <si>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</si>
  <si>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Narrow"/>
        <family val="2"/>
      </rPr>
      <t xml:space="preserve">
17/06/2021  Actividad 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</si>
  <si>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</si>
  <si>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</si>
  <si>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</si>
  <si>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</si>
  <si>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r>
      <t xml:space="preserve">8/11/2021 </t>
    </r>
    <r>
      <rPr>
        <sz val="11"/>
        <color theme="1"/>
        <rFont val="Arial Narrow"/>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Narrow"/>
        <family val="2"/>
      </rPr>
      <t xml:space="preserve">
17/06/2021  Actividad incumplida</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</si>
  <si>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Narrow"/>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Narrow"/>
        <family val="2"/>
      </rPr>
      <t xml:space="preserve">
26/05/2022. </t>
    </r>
    <r>
      <rPr>
        <sz val="11"/>
        <color theme="1"/>
        <rFont val="Arial Narrow"/>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Borrador Programa de Gestión Documental</t>
    </r>
    <r>
      <rPr>
        <sz val="11"/>
        <color theme="1"/>
        <rFont val="Arial Narrow"/>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Narrow"/>
        <family val="2"/>
      </rPr>
      <t xml:space="preserve">
</t>
    </r>
  </si>
  <si>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</si>
  <si>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</si>
  <si>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</si>
  <si>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</si>
  <si>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</si>
  <si>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</si>
  <si>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</si>
  <si>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</si>
  <si>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</si>
  <si>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r>
      <rPr>
        <b/>
        <sz val="11"/>
        <color theme="1"/>
        <rFont val="Arial Narrow"/>
        <family val="2"/>
      </rPr>
      <t xml:space="preserve">8/11/2021 </t>
    </r>
    <r>
      <rPr>
        <sz val="11"/>
        <color theme="1"/>
        <rFont val="Arial Narrow"/>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Narrow"/>
        <family val="2"/>
      </rPr>
      <t xml:space="preserve">
17/06/2021</t>
    </r>
    <r>
      <rPr>
        <sz val="11"/>
        <color theme="1"/>
        <rFont val="Arial Narrow"/>
        <family val="2"/>
      </rPr>
      <t xml:space="preserve">  </t>
    </r>
    <r>
      <rPr>
        <b/>
        <sz val="11"/>
        <color theme="1"/>
        <rFont val="Arial Narrow"/>
        <family val="2"/>
      </rPr>
      <t xml:space="preserve">Actividad incumplida </t>
    </r>
    <r>
      <rPr>
        <sz val="11"/>
        <color theme="1"/>
        <rFont val="Arial Narrow"/>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</si>
  <si>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t>Circular archivos de gestión donde se incluyó fechas visitas de seguimiento.
CRONOGRAMA SEGUIMIENTO ORGANIZACION 2022
Invitación Capacitación Organización documental y TRD.
Conversatorio Enlaces GD Presencial 27-04-2022001
Actas visitas de seguimiento</t>
  </si>
  <si>
    <r>
      <rPr>
        <b/>
        <sz val="11"/>
        <color theme="1"/>
        <rFont val="Arial Narrow"/>
        <family val="2"/>
      </rPr>
      <t xml:space="preserve">26/05/2022. </t>
    </r>
    <r>
      <rPr>
        <sz val="11"/>
        <color theme="1"/>
        <rFont val="Arial Narrow"/>
        <family val="2"/>
      </rPr>
      <t>En el marco de la fase preliminar, los colaboradores de gestión documental de la Secretaría General allegaron la siguiente información:</t>
    </r>
    <r>
      <rPr>
        <b/>
        <sz val="11"/>
        <color theme="1"/>
        <rFont val="Arial Narrow"/>
        <family val="2"/>
      </rPr>
      <t xml:space="preserve">
 Circular 12 del 0305/2022, </t>
    </r>
    <r>
      <rPr>
        <sz val="11"/>
        <color theme="1"/>
        <rFont val="Arial Narrow"/>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Narrow"/>
        <family val="2"/>
      </rPr>
      <t xml:space="preserve">
 Listado de asistencia y temática tratada</t>
    </r>
    <r>
      <rPr>
        <sz val="11"/>
        <color theme="1"/>
        <rFont val="Arial Narrow"/>
        <family val="2"/>
      </rPr>
      <t xml:space="preserve">, en la capacitación sobre Organización Documental y TRD, dirigida a los colaboradores de la ANT, la cual tuvo lugar el 28/04/2022 a través de la aplicación Teams. </t>
    </r>
    <r>
      <rPr>
        <b/>
        <sz val="11"/>
        <color theme="1"/>
        <rFont val="Arial Narrow"/>
        <family val="2"/>
      </rPr>
      <t xml:space="preserve">
 Listados de asistencia de las Actas </t>
    </r>
    <r>
      <rPr>
        <sz val="11"/>
        <color theme="1"/>
        <rFont val="Arial Narrow"/>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Narrow"/>
        <family val="2"/>
      </rPr>
      <t xml:space="preserve">
</t>
    </r>
    <r>
      <rPr>
        <sz val="11"/>
        <color theme="1"/>
        <rFont val="Arial Narrow"/>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Narrow"/>
        <family val="2"/>
      </rPr>
      <t xml:space="preserve">
 </t>
    </r>
    <r>
      <rPr>
        <sz val="11"/>
        <color theme="1"/>
        <rFont val="Arial Narrow"/>
        <family val="2"/>
      </rPr>
      <t>Evidencias del estado actual en los archivos de gestión visitados y las acciones de mejora para las necesidades identificadas.</t>
    </r>
    <r>
      <rPr>
        <b/>
        <sz val="11"/>
        <color theme="1"/>
        <rFont val="Arial Narrow"/>
        <family val="2"/>
      </rPr>
      <t xml:space="preserve">
 </t>
    </r>
    <r>
      <rPr>
        <sz val="11"/>
        <color theme="1"/>
        <rFont val="Arial Narrow"/>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Cronograma de seguimiento organización 2022</t>
    </r>
    <r>
      <rPr>
        <sz val="11"/>
        <color theme="1"/>
        <rFont val="Arial Narrow"/>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Narrow"/>
        <family val="2"/>
      </rPr>
      <t>Capacitación en modalidad virtual sobre la Organización Documental y TRD</t>
    </r>
    <r>
      <rPr>
        <sz val="11"/>
        <color theme="1"/>
        <rFont val="Arial Narrow"/>
        <family val="2"/>
      </rPr>
      <t xml:space="preserve">, dirigida a los colaboradores de la ANT, la cual tuvo lugar el 28/04/2022 a través de la aplicación Teams.   No se allegó asistencia electrónica y memorias de los temas tratados.
</t>
    </r>
    <r>
      <rPr>
        <b/>
        <sz val="11"/>
        <color theme="1"/>
        <rFont val="Arial Narrow"/>
        <family val="2"/>
      </rPr>
      <t>Listado de asistencia del 27/04/2022 de la actividad “Articulación Enlaces GD”</t>
    </r>
    <r>
      <rPr>
        <sz val="11"/>
        <color theme="1"/>
        <rFont val="Arial Narrow"/>
        <family val="2"/>
      </rPr>
      <t xml:space="preserve">.
</t>
    </r>
    <r>
      <rPr>
        <b/>
        <sz val="11"/>
        <color theme="1"/>
        <rFont val="Arial Narrow"/>
        <family val="2"/>
      </rPr>
      <t>Acta No. 59 del 03/11/2021, Diagnostico Documenta</t>
    </r>
    <r>
      <rPr>
        <sz val="11"/>
        <color theme="1"/>
        <rFont val="Arial Narrow"/>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Narrow"/>
        <family val="2"/>
      </rPr>
      <t>Acta No. 60 del 05/11/2021</t>
    </r>
    <r>
      <rPr>
        <sz val="11"/>
        <color theme="1"/>
        <rFont val="Arial Narrow"/>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Narrow"/>
        <family val="2"/>
      </rPr>
      <t>Acta No. 61 del 08/11/2021,</t>
    </r>
    <r>
      <rPr>
        <sz val="11"/>
        <color theme="1"/>
        <rFont val="Arial Narrow"/>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Narrow"/>
        <family val="2"/>
      </rPr>
      <t>Acta No. 61 del 09/11/2021</t>
    </r>
    <r>
      <rPr>
        <sz val="11"/>
        <color theme="1"/>
        <rFont val="Arial Narrow"/>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Narrow"/>
        <family val="2"/>
      </rPr>
      <t>Acta No. 63 del 09/11/2021,</t>
    </r>
    <r>
      <rPr>
        <sz val="11"/>
        <color theme="1"/>
        <rFont val="Arial Narrow"/>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Narrow"/>
        <family val="2"/>
      </rPr>
      <t>Acta No. 64 del 10/11/2021</t>
    </r>
    <r>
      <rPr>
        <sz val="11"/>
        <color theme="1"/>
        <rFont val="Arial Narrow"/>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Narrow"/>
        <family val="2"/>
      </rPr>
      <t>Acta No. 66 del 17/11/2021,</t>
    </r>
    <r>
      <rPr>
        <sz val="11"/>
        <color theme="1"/>
        <rFont val="Arial Narrow"/>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Narrow"/>
        <family val="2"/>
      </rPr>
      <t>Acta No. 67 del 16/11/2021,</t>
    </r>
    <r>
      <rPr>
        <sz val="11"/>
        <color theme="1"/>
        <rFont val="Arial Narrow"/>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Narrow"/>
        <family val="2"/>
      </rPr>
      <t>Acta No. 68 del 17/11/2021</t>
    </r>
    <r>
      <rPr>
        <sz val="11"/>
        <color theme="1"/>
        <rFont val="Arial Narrow"/>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Narrow"/>
        <family val="2"/>
      </rPr>
      <t xml:space="preserve">1. </t>
    </r>
    <r>
      <rPr>
        <sz val="11"/>
        <color theme="1"/>
        <rFont val="Arial Narrow"/>
        <family val="2"/>
      </rPr>
      <t xml:space="preserve">Evidencias del estado actual en los archivos de gestión visitados y las acciones de mejora para las necesidades identificadas.
</t>
    </r>
    <r>
      <rPr>
        <b/>
        <sz val="11"/>
        <color theme="1"/>
        <rFont val="Arial Narrow"/>
        <family val="2"/>
      </rPr>
      <t xml:space="preserve">2. </t>
    </r>
    <r>
      <rPr>
        <sz val="11"/>
        <color theme="1"/>
        <rFont val="Arial Narrow"/>
        <family val="2"/>
      </rPr>
      <t xml:space="preserve">Muestra representativa con la hoja de control diligenciada y con los primeros 30 a 40 folios del expediente.
</t>
    </r>
  </si>
  <si>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</si>
  <si>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</si>
  <si>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</si>
  <si>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</si>
  <si>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</si>
  <si>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</si>
  <si>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</si>
  <si>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</si>
  <si>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Narrow"/>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Narrow"/>
        <family val="2"/>
      </rPr>
      <t>".
Respecto al seguimiento a la adecuada conservación y control de los expedientes de historias la laborales, el informe en mención señala que "</t>
    </r>
    <r>
      <rPr>
        <i/>
        <sz val="11"/>
        <color theme="1"/>
        <rFont val="Arial Narrow"/>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Narrow"/>
        <family val="2"/>
      </rPr>
      <t>".
Se recomienda agilizar el diligenciamiento de las hojas de control de las 97 historias laborales.</t>
    </r>
  </si>
  <si>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</si>
  <si>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</si>
  <si>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Narrow"/>
        <family val="2"/>
      </rPr>
      <t xml:space="preserve">1. </t>
    </r>
    <r>
      <rPr>
        <sz val="11"/>
        <color theme="1"/>
        <rFont val="Arial Narrow"/>
        <family val="2"/>
      </rPr>
      <t>"</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Narrow"/>
        <family val="2"/>
      </rPr>
      <t xml:space="preserve">".
</t>
    </r>
    <r>
      <rPr>
        <b/>
        <sz val="11"/>
        <color theme="1"/>
        <rFont val="Arial Narrow"/>
        <family val="2"/>
      </rPr>
      <t>2.</t>
    </r>
    <r>
      <rPr>
        <sz val="11"/>
        <color theme="1"/>
        <rFont val="Arial Narrow"/>
        <family val="2"/>
      </rPr>
      <t xml:space="preserve"> "</t>
    </r>
    <r>
      <rPr>
        <i/>
        <sz val="11"/>
        <color theme="1"/>
        <rFont val="Arial Narrow"/>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t>
    </r>
    <r>
      <rPr>
        <b/>
        <sz val="11"/>
        <color theme="1"/>
        <rFont val="Arial Narrow"/>
        <family val="2"/>
      </rPr>
      <t>3.</t>
    </r>
    <r>
      <rPr>
        <sz val="11"/>
        <color theme="1"/>
        <rFont val="Arial Narrow"/>
        <family val="2"/>
      </rPr>
      <t xml:space="preserve"> "</t>
    </r>
    <r>
      <rPr>
        <i/>
        <sz val="11"/>
        <color theme="1"/>
        <rFont val="Arial Narrow"/>
        <family val="2"/>
      </rPr>
      <t>Los instrumentos de descripción permiten la ubicación y recuperación de la información</t>
    </r>
    <r>
      <rPr>
        <sz val="11"/>
        <color theme="1"/>
        <rFont val="Arial Narrow"/>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</si>
  <si>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</si>
  <si>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</si>
  <si>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</si>
  <si>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</si>
  <si>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Narrow"/>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Narrow"/>
        <family val="2"/>
      </rPr>
      <t xml:space="preserve">"
La Oficina de Control Interno recomienda a la Subdirección de Talento Humano, adelantar las actividades de gestión documental en las 9 historias laborales pendientes. </t>
    </r>
  </si>
  <si>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</si>
  <si>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</si>
  <si>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r>
      <t>En cuanto a la efectividad de las acciones implementadas, la Oficina de Control Interno realizó auditoría a la gestión documental de la Agencia, la cual presentó el siguiente resultado:
(...) "</t>
    </r>
    <r>
      <rPr>
        <b/>
        <i/>
        <sz val="11"/>
        <color theme="1"/>
        <rFont val="Arial Narrow"/>
        <family val="2"/>
      </rPr>
      <t>No Conformidad No. 4</t>
    </r>
    <r>
      <rPr>
        <i/>
        <sz val="11"/>
        <color theme="1"/>
        <rFont val="Arial Narrow"/>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</si>
  <si>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</si>
  <si>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</si>
  <si>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</si>
  <si>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</si>
  <si>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</si>
  <si>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</si>
  <si>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</si>
  <si>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</si>
  <si>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xml:space="preserve">Conclusión: </t>
    </r>
    <r>
      <rPr>
        <sz val="11"/>
        <color theme="1"/>
        <rFont val="Arial Narrow"/>
        <family val="2"/>
      </rPr>
      <t>Hallazgo no se da por superado</t>
    </r>
  </si>
  <si>
    <t>www.youtube.com/watch?v=nGoryN_63Cs&amp;feature=youtu.be"</t>
  </si>
  <si>
    <r>
      <rPr>
        <b/>
        <sz val="11"/>
        <color theme="1"/>
        <rFont val="Arial Narrow"/>
        <family val="2"/>
      </rPr>
      <t xml:space="preserve">08/11/2021  </t>
    </r>
    <r>
      <rPr>
        <sz val="11"/>
        <color theme="1"/>
        <rFont val="Arial Narrow"/>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Narrow"/>
        <family val="2"/>
      </rPr>
      <t xml:space="preserve">
17/06/2021  Actividad en términos</t>
    </r>
    <r>
      <rPr>
        <sz val="11"/>
        <color theme="1"/>
        <rFont val="Arial Narrow"/>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</si>
  <si>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</si>
  <si>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</si>
  <si>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r>
      <rPr>
        <b/>
        <sz val="11"/>
        <color theme="1"/>
        <rFont val="Arial Narrow"/>
        <family val="2"/>
      </rPr>
      <t xml:space="preserve">26/05/2022. </t>
    </r>
    <r>
      <rPr>
        <sz val="11"/>
        <color theme="1"/>
        <rFont val="Arial Narrow"/>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</si>
  <si>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</si>
  <si>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</si>
  <si>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</si>
  <si>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</si>
  <si>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</si>
  <si>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Narrow"/>
        <family val="2"/>
      </rPr>
      <t>Plan de Conservación Documental,</t>
    </r>
    <r>
      <rPr>
        <sz val="11"/>
        <color indexed="8"/>
        <rFont val="Arial Narrow"/>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Narrow"/>
        <family val="2"/>
      </rPr>
      <t>Plan de Preservación digital a largo plazo</t>
    </r>
    <r>
      <rPr>
        <sz val="11"/>
        <color indexed="8"/>
        <rFont val="Arial Narrow"/>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</si>
  <si>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</si>
  <si>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</si>
  <si>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</si>
  <si>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</si>
  <si>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</si>
  <si>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</si>
  <si>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</si>
  <si>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</si>
  <si>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</si>
  <si>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r>
      <t>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</si>
  <si>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t>Tarea ejecutada con corte al 27/12/2018.</t>
  </si>
  <si>
    <r>
      <t>Con corte al  27/12/2018 la Secretaría General suministró el documento Sistema Integrado de Conservación - SIC, este refiere fecha del mes de octubre y su objeto fue "</t>
    </r>
    <r>
      <rPr>
        <i/>
        <sz val="11"/>
        <color theme="1"/>
        <rFont val="Arial Narrow"/>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Narrow"/>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</si>
  <si>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</si>
  <si>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</si>
  <si>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</si>
  <si>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</si>
  <si>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</si>
  <si>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</si>
  <si>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</si>
  <si>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</si>
  <si>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</si>
  <si>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</si>
  <si>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</si>
  <si>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</si>
  <si>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</si>
  <si>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r>
      <t>Tarea ejecutada de acuerdo a los avances reportados con corte al 27/06/2019, a saber "</t>
    </r>
    <r>
      <rPr>
        <i/>
        <sz val="11"/>
        <color theme="1"/>
        <rFont val="Arial Narrow"/>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Narrow"/>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</si>
  <si>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</si>
  <si>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</si>
  <si>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</si>
  <si>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</si>
  <si>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</si>
  <si>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</si>
  <si>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</si>
  <si>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</si>
  <si>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</si>
  <si>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r>
      <t>De acuerdo a los soportes allegados por la Dependencia se observó acta No.20190925 - 1, la cual tuvo como objetivo</t>
    </r>
    <r>
      <rPr>
        <i/>
        <sz val="11"/>
        <color theme="1"/>
        <rFont val="Arial Narrow"/>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Narrow"/>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Narrow"/>
        <family val="2"/>
      </rPr>
      <t>“Plan de Preservación Digital a largo Plazo”</t>
    </r>
    <r>
      <rPr>
        <sz val="11"/>
        <color theme="1"/>
        <rFont val="Arial Narrow"/>
        <family val="2"/>
      </rPr>
      <t xml:space="preserve"> en los Informes de Seguimiento del Sistema Integrado de Conservación – SIC
</t>
    </r>
  </si>
  <si>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</si>
  <si>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</si>
  <si>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</si>
  <si>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</si>
  <si>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</si>
  <si>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</si>
  <si>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</si>
  <si>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</si>
  <si>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</si>
  <si>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</si>
  <si>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</si>
  <si>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</si>
  <si>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</si>
  <si>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</si>
  <si>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</si>
  <si>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</si>
  <si>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</si>
  <si>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</si>
  <si>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</si>
  <si>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</si>
  <si>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</si>
  <si>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</si>
  <si>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</si>
  <si>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 Evaluación Independiente</t>
  </si>
  <si>
    <t>Eficiacia Plan de Mejoramiento Archivístico - AGN</t>
  </si>
  <si>
    <t>% DE AVANCE ACCIÓN</t>
  </si>
  <si>
    <t>CUARTO SEGUIMIENTO DEL PERIODO COMPRENDIDO DE 01/05/2022 AL 31/10/2022</t>
  </si>
  <si>
    <t>Cuarto
30/11/2022</t>
  </si>
  <si>
    <t>Reporte de la gestión y/o cumplimiento de las acciones de mejora continua 
Dependencia Responsable de Ejecución
II Trimestre 2022</t>
  </si>
  <si>
    <t>Observaciones a los avances de gestión y/o cumplimiento reportados
Oficina de Control Interno
II Trimestre 2022</t>
  </si>
  <si>
    <t>Actividad ejecutada con corte al I Trimestre del 2022.</t>
  </si>
  <si>
    <t>Actividad presentó eventualidad con corte al I trimestre del 2022.</t>
  </si>
  <si>
    <t>Auditoría Financiera vigencia fiscal 2021</t>
  </si>
  <si>
    <r>
      <rPr>
        <b/>
        <sz val="11"/>
        <color theme="1"/>
        <rFont val="Arial Narrow"/>
        <family val="2"/>
      </rPr>
      <t xml:space="preserve">06/04/2022. </t>
    </r>
    <r>
      <rPr>
        <sz val="11"/>
        <color theme="1"/>
        <rFont val="Arial Narrow"/>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Narrow"/>
        <family val="2"/>
      </rPr>
      <t>INFORME OCUPANTES ARCHIPIELAGO DE SAN BERNARDO del 24/03/2022</t>
    </r>
    <r>
      <rPr>
        <sz val="11"/>
        <color theme="1"/>
        <rFont val="Arial Narrow"/>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Narrow"/>
        <family val="2"/>
      </rPr>
      <t>INFORME OCUPANTES ARCHIPIELAGO DE NUETSRA SEÑORA DEL ROSARIO del 29/03/2022</t>
    </r>
    <r>
      <rPr>
        <sz val="11"/>
        <color theme="1"/>
        <rFont val="Arial Narrow"/>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</si>
  <si>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Narrow"/>
        <family val="2"/>
      </rPr>
      <t xml:space="preserve">26/04/2022.  </t>
    </r>
    <r>
      <rPr>
        <sz val="11"/>
        <color theme="1"/>
        <rFont val="Arial Narrow"/>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Narrow"/>
        <family val="2"/>
      </rPr>
      <t xml:space="preserve">
22/04/2022. </t>
    </r>
    <r>
      <rPr>
        <sz val="11"/>
        <color theme="1"/>
        <rFont val="Arial Narrow"/>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Narrow"/>
        <family val="2"/>
      </rPr>
      <t>07/04/2022.</t>
    </r>
    <r>
      <rPr>
        <sz val="11"/>
        <color theme="1"/>
        <rFont val="Arial Narrow"/>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Narrow"/>
        <family val="2"/>
      </rPr>
      <t xml:space="preserve">
01/04/2022.</t>
    </r>
    <r>
      <rPr>
        <sz val="11"/>
        <color theme="1"/>
        <rFont val="Arial Narrow"/>
        <family val="2"/>
      </rPr>
      <t xml:space="preserve"> La acción de mejora se encuentra en términos, su finalización está programada para 31/10/2022; para el periodo evaluado no se reportaron avances de gestión.
</t>
    </r>
  </si>
  <si>
    <r>
      <rPr>
        <b/>
        <sz val="11"/>
        <rFont val="Arial Narrow"/>
        <family val="2"/>
      </rPr>
      <t>06/04/2022.</t>
    </r>
    <r>
      <rPr>
        <sz val="11"/>
        <rFont val="Arial Narrow"/>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</si>
  <si>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Narrow"/>
        <family val="2"/>
      </rPr>
      <t xml:space="preserve">06/04/2022. </t>
    </r>
    <r>
      <rPr>
        <sz val="11"/>
        <color theme="1"/>
        <rFont val="Arial Narrow"/>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Narrow"/>
        <family val="2"/>
      </rPr>
      <t>Memorando 20214300457673 del 30/12/2020,</t>
    </r>
    <r>
      <rPr>
        <sz val="11"/>
        <color theme="1"/>
        <rFont val="Arial Narrow"/>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Narrow"/>
        <family val="2"/>
      </rPr>
      <t>Acta No. 1 del 10/03/2022</t>
    </r>
    <r>
      <rPr>
        <sz val="11"/>
        <color theme="1"/>
        <rFont val="Arial Narrow"/>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Narrow"/>
        <family val="2"/>
      </rPr>
      <t>Memorando 20224300070853 del 10/03/0022</t>
    </r>
    <r>
      <rPr>
        <sz val="11"/>
        <color theme="1"/>
        <rFont val="Arial Narrow"/>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Narrow"/>
        <family val="2"/>
      </rPr>
      <t>Excel "Relación de áreas con contratos"</t>
    </r>
    <r>
      <rPr>
        <sz val="11"/>
        <color theme="1"/>
        <rFont val="Arial Narrow"/>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</si>
  <si>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indexed="8"/>
        <rFont val="Arial Narrow"/>
        <family val="2"/>
      </rPr>
      <t xml:space="preserve">Hallazgo 3. Acciones de mejora gestión archivística. </t>
    </r>
    <r>
      <rPr>
        <sz val="11"/>
        <color indexed="8"/>
        <rFont val="Arial Narrow"/>
        <family val="2"/>
      </rPr>
      <t xml:space="preserve">
El plan de mejoramiento subrogado del lncoder,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Narrow"/>
        <family val="2"/>
      </rPr>
      <t>Verificados los expedientes de iniciativas comunitarias, subsidios y contratos de prestación de servicios, se encontraron deficiencias en cuanto a la composición de los mismos, así:</t>
    </r>
    <r>
      <rPr>
        <sz val="11"/>
        <color indexed="8"/>
        <rFont val="Arial Narrow"/>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Narrow"/>
        <family val="2"/>
      </rPr>
      <t>Respuesta de la entidad:</t>
    </r>
    <r>
      <rPr>
        <sz val="11"/>
        <color indexed="8"/>
        <rFont val="Arial Narrow"/>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refacionadas en el PIan. 2 de ella· tenían fecha  de  terminación  para   el  último  cuatrimestre   de  2017  (1510912017  y
3010912017} y 2 para  finales de 2016 (3011112016 y 3111212016}" .	·
</t>
    </r>
    <r>
      <rPr>
        <b/>
        <sz val="11"/>
        <color rgb="FF000000"/>
        <rFont val="Arial Narrow"/>
        <family val="2"/>
      </rPr>
      <t>Análisis de la respuesta:</t>
    </r>
    <r>
      <rPr>
        <sz val="11"/>
        <color indexed="8"/>
        <rFont val="Arial Narrow"/>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</si>
  <si>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r>
      <rPr>
        <b/>
        <sz val="11"/>
        <color indexed="8"/>
        <rFont val="Arial Narrow"/>
        <family val="2"/>
      </rPr>
      <t>Hallazgo 6.</t>
    </r>
    <r>
      <rPr>
        <sz val="11"/>
        <color indexed="8"/>
        <rFont val="Arial Narrow"/>
        <family val="2"/>
      </rPr>
      <t xml:space="preserve"> </t>
    </r>
    <r>
      <rPr>
        <b/>
        <sz val="11"/>
        <color indexed="8"/>
        <rFont val="Arial Narrow"/>
        <family val="2"/>
      </rPr>
      <t xml:space="preserve">Contabilización iniciativas comunitarias </t>
    </r>
    <r>
      <rPr>
        <sz val="11"/>
        <color indexed="8"/>
        <rFont val="Arial Narrow"/>
        <family val="2"/>
      </rPr>
      <t xml:space="preserve">
No obstante lo anterior y verificada la ejecución financiera a corte 31 de diciembre de 2016, se evidenció que</t>
    </r>
    <r>
      <rPr>
        <sz val="11"/>
        <color rgb="FFFF0000"/>
        <rFont val="Arial Narrow"/>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Narrow"/>
        <family val="2"/>
      </rPr>
      <t xml:space="preserve"> Tabla No. 6 - Resoluciones lniciativas comunitarias.
Esta situación se presentó por </t>
    </r>
    <r>
      <rPr>
        <sz val="11"/>
        <color rgb="FFFF0000"/>
        <rFont val="Arial Narrow"/>
        <family val="2"/>
      </rPr>
      <t>debilidades en el proceso de causación de los pagos en el área de contabilidad</t>
    </r>
    <r>
      <rPr>
        <sz val="11"/>
        <color indexed="8"/>
        <rFont val="Arial Narrow"/>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Narrow"/>
        <family val="2"/>
      </rPr>
      <t>Respuesta de la entidad:</t>
    </r>
    <r>
      <rPr>
        <sz val="11"/>
        <color indexed="8"/>
        <rFont val="Arial Narrow"/>
        <family val="2"/>
      </rPr>
      <t xml:space="preserve">
LA ANT manifestó que: “esfab/ecíó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anteúor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</si>
  <si>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rgb="FF000000"/>
        <rFont val="Arial Narrow"/>
        <family val="2"/>
      </rPr>
      <t>Hallazgo  11. Convenio 112 de 2016 principio de especialidad</t>
    </r>
    <r>
      <rPr>
        <sz val="11"/>
        <color rgb="FF000000"/>
        <rFont val="Arial Narrow"/>
        <family val="2"/>
      </rPr>
      <t xml:space="preserve">
En consecuencia, </t>
    </r>
    <r>
      <rPr>
        <sz val="11"/>
        <color rgb="FFFF0000"/>
        <rFont val="Arial Narrow"/>
        <family val="2"/>
      </rPr>
      <t>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t>
    </r>
    <r>
      <rPr>
        <sz val="11"/>
        <color rgb="FF000000"/>
        <rFont val="Arial Narrow"/>
        <family val="2"/>
      </rPr>
      <t xml:space="preserve">, afectando el cumplimiento de la cadena de valor del proyecto de inversión que soporta el rubro. Esta situación se debió a la no aplicación de la ley orgánica de presupuesto.
</t>
    </r>
    <r>
      <rPr>
        <b/>
        <sz val="11"/>
        <color rgb="FF000000"/>
        <rFont val="Arial Narrow"/>
        <family val="2"/>
      </rPr>
      <t>Respuesta de la Entidad.</t>
    </r>
    <r>
      <rPr>
        <sz val="11"/>
        <color rgb="FF000000"/>
        <rFont val="Arial Narrow"/>
        <family val="2"/>
      </rPr>
      <t xml:space="preserve">
AI respecto, la ANT en respuesta del 24 de noviembre de 2017, manifiesta que, en la estructura de la cadena de valor del proyecto, encontramos:
“a. Objetivo  General: Es la situación deseada para la población con relación al problema identircado
b.	Objetivos especircos: son los medios cuantificables que llevarán al cumplimiento del objetivo central o general
c.	Productos: bi”en y/o servicio que se genera en un proceso productivo con los cuales se materializan los objetivos especírcos
d.	Actividades. relación de acciones que contribuye a la transformacidn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t>
    </r>
    <r>
      <rPr>
        <b/>
        <sz val="11"/>
        <color rgb="FF000000"/>
        <rFont val="Arial Narrow"/>
        <family val="2"/>
      </rPr>
      <t>Análisis de la respuesta</t>
    </r>
    <r>
      <rPr>
        <sz val="11"/>
        <color rgb="FF000000"/>
        <rFont val="Arial Narrow"/>
        <family val="2"/>
      </rPr>
      <t xml:space="preserve">
Analizada la respuesta de la entidad, se determina validar la observación como hallazgo. AI respecto, cabe resaltar que tal y como lo manifiesta la ANT en la definición de “Producto”, </t>
    </r>
    <r>
      <rPr>
        <sz val="11"/>
        <color rgb="FFFF0000"/>
        <rFont val="Arial Narrow"/>
        <family val="2"/>
      </rPr>
      <t>los convenios y/o contratos que suscribe la entidad no son el fin sino los medios para llegar a materializar un producto.</t>
    </r>
    <r>
      <rPr>
        <sz val="11"/>
        <color rgb="FF000000"/>
        <rFont val="Arial Narrow"/>
        <family val="2"/>
      </rPr>
      <t xml:space="preserve">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r>
  </si>
  <si>
    <r>
      <rPr>
        <b/>
        <sz val="11"/>
        <color rgb="FF000000"/>
        <rFont val="Arial Narrow"/>
        <family val="2"/>
      </rPr>
      <t>Hallazgo  12.</t>
    </r>
    <r>
      <rPr>
        <sz val="11"/>
        <color rgb="FF000000"/>
        <rFont val="Arial Narrow"/>
        <family val="2"/>
      </rPr>
      <t xml:space="preserve"> </t>
    </r>
    <r>
      <rPr>
        <b/>
        <sz val="11"/>
        <color rgb="FF000000"/>
        <rFont val="Arial Narrow"/>
        <family val="2"/>
      </rPr>
      <t xml:space="preserve">Cuentas por pagar como reservas presupuestales </t>
    </r>
    <r>
      <rPr>
        <sz val="11"/>
        <color rgb="FF000000"/>
        <rFont val="Arial Narrow"/>
        <family val="2"/>
      </rPr>
      <t xml:space="preserve">
</t>
    </r>
    <r>
      <rPr>
        <sz val="11"/>
        <color rgb="FFFF0000"/>
        <rFont val="Arial Narrow"/>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Narrow"/>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Narrow"/>
        <family val="2"/>
      </rPr>
      <t xml:space="preserve">
Respuesta de la entidad y Análisis</t>
    </r>
    <r>
      <rPr>
        <sz val="11"/>
        <color rgb="FF000000"/>
        <rFont val="Arial Narrow"/>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</si>
  <si>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Narrow"/>
        <family val="2"/>
      </rPr>
      <t>Hallazgo  13.</t>
    </r>
    <r>
      <rPr>
        <sz val="11"/>
        <color rgb="FF000000"/>
        <rFont val="Arial Narrow"/>
        <family val="2"/>
      </rPr>
      <t xml:space="preserve"> </t>
    </r>
    <r>
      <rPr>
        <b/>
        <sz val="11"/>
        <color rgb="FF000000"/>
        <rFont val="Arial Narrow"/>
        <family val="2"/>
      </rPr>
      <t xml:space="preserve">Cuentas por pagar subsidios (D3)      </t>
    </r>
    <r>
      <rPr>
        <sz val="11"/>
        <color rgb="FF000000"/>
        <rFont val="Arial Narrow"/>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Narrow"/>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Narrow"/>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debîan genërar la obligación del desembolso y/o la constitución de la cuenta por pagar presupuestal cuando al cierre de la vigencia por razones de PAC no se hubiesen situados Fondos por parte de la DNT.
</t>
    </r>
    <r>
      <rPr>
        <sz val="11"/>
        <color rgb="FFFF0000"/>
        <rFont val="Arial Narrow"/>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Narrow"/>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verlficó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causaclón contable, generando una sobrestimación de la cuenta de Gasto Público Social y su contrapartida en el Pasivo. Presunta connotación dlsčlplinaria”de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constituír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benerciarios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oforgaóos mediante Resolución, es muy importante aquí resaltar la palabra oforgaóos,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Generai de Cuentas asi:.....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debfan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</si>
  <si>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Narrow"/>
        <family val="2"/>
      </rPr>
      <t xml:space="preserve">Hallazgo 4. </t>
    </r>
    <r>
      <rPr>
        <b/>
        <sz val="11"/>
        <color theme="1"/>
        <rFont val="Arial Narrow"/>
        <family val="2"/>
      </rPr>
      <t>Organización archivística soportes de reservas presupuestales.</t>
    </r>
    <r>
      <rPr>
        <sz val="11"/>
        <color theme="1"/>
        <rFont val="Arial Narrow"/>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Narrow"/>
        <family val="2"/>
      </rPr>
      <t>Respuesta de la Entidad</t>
    </r>
    <r>
      <rPr>
        <sz val="11"/>
        <color theme="1"/>
        <rFont val="Arial Narrow"/>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Narrow"/>
        <family val="2"/>
      </rPr>
      <t xml:space="preserve">
Análisis de la Respuesta</t>
    </r>
    <r>
      <rPr>
        <sz val="11"/>
        <color theme="1"/>
        <rFont val="Arial Narrow"/>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</si>
  <si>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Narrow"/>
        <family val="2"/>
      </rPr>
      <t xml:space="preserve">Hallazgo 5. </t>
    </r>
    <r>
      <rPr>
        <b/>
        <sz val="11"/>
        <color theme="1"/>
        <rFont val="Arial Narrow"/>
        <family val="2"/>
      </rPr>
      <t xml:space="preserve">Ejecución presupuestal contratos. </t>
    </r>
    <r>
      <rPr>
        <sz val="11"/>
        <color theme="1"/>
        <rFont val="Arial Narrow"/>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Narrow"/>
        <family val="2"/>
      </rPr>
      <t xml:space="preserve">
Respuesta de la Entidad</t>
    </r>
    <r>
      <rPr>
        <sz val="11"/>
        <color theme="1"/>
        <rFont val="Arial Narrow"/>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Narrow"/>
        <family val="2"/>
      </rPr>
      <t>Análisis de la Respuesta</t>
    </r>
    <r>
      <rPr>
        <sz val="11"/>
        <color theme="1"/>
        <rFont val="Arial Narrow"/>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</si>
  <si>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Narrow"/>
        <family val="2"/>
      </rPr>
      <t xml:space="preserve">Hallazgo 7. </t>
    </r>
    <r>
      <rPr>
        <b/>
        <sz val="11"/>
        <color theme="1"/>
        <rFont val="Arial Narrow"/>
        <family val="2"/>
      </rPr>
      <t>Reuniones Comité Técnico Operativo.</t>
    </r>
    <r>
      <rPr>
        <sz val="11"/>
        <color theme="1"/>
        <rFont val="Arial Narrow"/>
        <family val="2"/>
      </rPr>
      <t xml:space="preserve"> El numeral 12 de la cláusula segunda del </t>
    </r>
    <r>
      <rPr>
        <sz val="11"/>
        <color rgb="FFFF0000"/>
        <rFont val="Arial Narrow"/>
        <family val="2"/>
      </rPr>
      <t>Convenio de Asociación ACDI/VOCA No. 528 del 28 de marzo de 2017</t>
    </r>
    <r>
      <rPr>
        <sz val="11"/>
        <color theme="1"/>
        <rFont val="Arial Narrow"/>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Narrow"/>
        <family val="2"/>
      </rPr>
      <t>Análisis de la Respuesta</t>
    </r>
    <r>
      <rPr>
        <sz val="11"/>
        <color theme="1"/>
        <rFont val="Arial Narrow"/>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</si>
  <si>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Narrow"/>
        <family val="2"/>
      </rPr>
      <t>Hallazgo 6.</t>
    </r>
    <r>
      <rPr>
        <sz val="11"/>
        <color indexed="8"/>
        <rFont val="Arial Narrow"/>
        <family val="2"/>
      </rPr>
      <t xml:space="preserve"> </t>
    </r>
    <r>
      <rPr>
        <b/>
        <sz val="11"/>
        <color theme="1"/>
        <rFont val="Arial Narrow"/>
        <family val="2"/>
      </rPr>
      <t xml:space="preserve">Presentación Informes Técnicos. </t>
    </r>
    <r>
      <rPr>
        <sz val="11"/>
        <color theme="1"/>
        <rFont val="Arial Narrow"/>
        <family val="2"/>
      </rPr>
      <t xml:space="preserve"> El numeral 12 de la cláusula segunda del </t>
    </r>
    <r>
      <rPr>
        <sz val="11"/>
        <color rgb="FFFF0000"/>
        <rFont val="Arial Narrow"/>
        <family val="2"/>
      </rPr>
      <t>Convenio de Asociación ACDI/VOCA No. 528 del 28 de marzo de 2017</t>
    </r>
    <r>
      <rPr>
        <sz val="11"/>
        <color theme="1"/>
        <rFont val="Arial Narrow"/>
        <family val="2"/>
      </rPr>
      <t xml:space="preserve">, estableció la obligación de elaborar y presentar al Comité Técnico Operativo del Convenio para su revisión, informes técnicos mensuales.
Revisado el </t>
    </r>
    <r>
      <rPr>
        <b/>
        <sz val="11"/>
        <color theme="1"/>
        <rFont val="Arial Narrow"/>
        <family val="2"/>
      </rPr>
      <t xml:space="preserve">convenio No. 528 </t>
    </r>
    <r>
      <rPr>
        <sz val="11"/>
        <color theme="1"/>
        <rFont val="Arial Narrow"/>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Narrow"/>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Narrow"/>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Narrow"/>
        <family val="2"/>
      </rPr>
      <t>Respuesta de la Entidad</t>
    </r>
    <r>
      <rPr>
        <sz val="11"/>
        <color theme="1"/>
        <rFont val="Arial Narrow"/>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Narrow"/>
        <family val="2"/>
      </rPr>
      <t>Análisis de la Respuesta</t>
    </r>
    <r>
      <rPr>
        <sz val="11"/>
        <color theme="1"/>
        <rFont val="Arial Narrow"/>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</si>
  <si>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Narrow"/>
        <family val="2"/>
      </rPr>
      <t xml:space="preserve">Hallazgo 8. </t>
    </r>
    <r>
      <rPr>
        <sz val="11"/>
        <color theme="1"/>
        <rFont val="Arial Narrow"/>
        <family val="2"/>
      </rPr>
      <t xml:space="preserve"> </t>
    </r>
    <r>
      <rPr>
        <b/>
        <sz val="11"/>
        <color theme="1"/>
        <rFont val="Arial Narrow"/>
        <family val="2"/>
      </rPr>
      <t xml:space="preserve">Régimen Jurídico Aplicable al Convenio ANT–ONU (UNODC) A) (D1) </t>
    </r>
    <r>
      <rPr>
        <sz val="11"/>
        <color theme="1"/>
        <rFont val="Arial Narrow"/>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</si>
  <si>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t xml:space="preserve">Hallazgo 2. Recursos Entregados en Administración – Convenio 775 de 2018 Corporación Desarrollo y Paz del Magdalena Medio (A2)  </t>
    </r>
    <r>
      <rPr>
        <sz val="11"/>
        <color theme="1"/>
        <rFont val="Arial Narrow"/>
        <family val="2"/>
      </rPr>
      <t>A diciembre 31 de 2018 la cuenta 190801001 Recursos Entregados en administración está sobrestimada en $30.090.884,</t>
    </r>
    <r>
      <rPr>
        <sz val="11"/>
        <color rgb="FFFF0000"/>
        <rFont val="Arial Narrow"/>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Narrow"/>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Narrow"/>
        <family val="2"/>
      </rPr>
      <t>Respuesta de la Entidad</t>
    </r>
    <r>
      <rPr>
        <sz val="11"/>
        <color theme="1"/>
        <rFont val="Arial Narrow"/>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Narrow"/>
        <family val="2"/>
      </rPr>
      <t xml:space="preserve">
Análisis de respuesta</t>
    </r>
    <r>
      <rPr>
        <sz val="11"/>
        <color theme="1"/>
        <rFont val="Arial Narrow"/>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</si>
  <si>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t xml:space="preserve">Hallazgo 4. Conciliación Cuentas Reciprocas (A4)  </t>
    </r>
    <r>
      <rPr>
        <sz val="11"/>
        <color theme="1"/>
        <rFont val="Arial Narrow"/>
        <family val="2"/>
      </rPr>
      <t xml:space="preserve">Evaluada la conciliación de saldos de la cuenta 572080 Recaudos entre la ANT y la Unidad del Tesoro, a diciembre 31 de 2018, se evidenció subestimación por $19.253.132, </t>
    </r>
    <r>
      <rPr>
        <sz val="11"/>
        <color rgb="FFFF0000"/>
        <rFont val="Arial Narrow"/>
        <family val="2"/>
      </rPr>
      <t>debido a que las entidades prestadoras de salud no enviaron oportunamente los soportes a la Agencia, correspondientes a los reintegros de las incapacidades de los funcionarios</t>
    </r>
    <r>
      <rPr>
        <sz val="11"/>
        <color theme="1"/>
        <rFont val="Arial Narrow"/>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Narrow"/>
        <family val="2"/>
      </rPr>
      <t xml:space="preserve">
Respuesta de la Entidad</t>
    </r>
    <r>
      <rPr>
        <sz val="11"/>
        <color theme="1"/>
        <rFont val="Arial Narrow"/>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Narrow"/>
        <family val="2"/>
      </rPr>
      <t xml:space="preserve">
Análisis de respuesta</t>
    </r>
    <r>
      <rPr>
        <sz val="11"/>
        <color theme="1"/>
        <rFont val="Arial Narrow"/>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Narrow"/>
        <family val="2"/>
      </rPr>
      <t xml:space="preserve">
</t>
    </r>
  </si>
  <si>
    <r>
      <t xml:space="preserve">Hallazgo 7. Manual de Política Contable ANT (A7)  </t>
    </r>
    <r>
      <rPr>
        <sz val="11"/>
        <color rgb="FFFF0000"/>
        <rFont val="Arial Narrow"/>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Narrow"/>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Narrow"/>
        <family val="2"/>
      </rPr>
      <t>Respuesta de la Entidad</t>
    </r>
    <r>
      <rPr>
        <sz val="11"/>
        <color theme="1"/>
        <rFont val="Arial Narrow"/>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tambien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Narrow"/>
        <family val="2"/>
      </rPr>
      <t xml:space="preserve">Análisis de respuesta
</t>
    </r>
    <r>
      <rPr>
        <sz val="11"/>
        <color theme="1"/>
        <rFont val="Arial Narrow"/>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</si>
  <si>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r>
      <t xml:space="preserve">Hallazgo 8. Notas a los Estados Financieros (A8) </t>
    </r>
    <r>
      <rPr>
        <sz val="11"/>
        <color rgb="FFFF0000"/>
        <rFont val="Arial Narrow"/>
        <family val="2"/>
      </rPr>
      <t>En verificación por parte de la CGR a las Notas a los Estados Financieros, se evidenciaron las siguientes situaciones:</t>
    </r>
    <r>
      <rPr>
        <sz val="11"/>
        <color theme="1"/>
        <rFont val="Arial Narrow"/>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Narrow"/>
        <family val="2"/>
      </rPr>
      <t xml:space="preserve">
Respuesta de la Entidad</t>
    </r>
    <r>
      <rPr>
        <sz val="11"/>
        <color theme="1"/>
        <rFont val="Arial Narrow"/>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caracteristicas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Narrow"/>
        <family val="2"/>
      </rPr>
      <t>Análisis de respuesta</t>
    </r>
    <r>
      <rPr>
        <sz val="11"/>
        <color theme="1"/>
        <rFont val="Arial Narrow"/>
        <family val="2"/>
      </rPr>
      <t xml:space="preserve">
Teniendo en cuenta que la respuesta de la entidad se refirió a otros aspectos y no a lo especificamente observado, se establece por parte de la CGR la persistencia del hallazgo administrativo.
</t>
    </r>
  </si>
  <si>
    <r>
      <t xml:space="preserve">Hallazgo 10. Constitución de reservas presupuestales 2018 con aceptación de oferta (A10) (D3)  </t>
    </r>
    <r>
      <rPr>
        <sz val="11"/>
        <color rgb="FFFF0000"/>
        <rFont val="Arial Narrow"/>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Narrow"/>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Narrow"/>
        <family val="2"/>
      </rPr>
      <t xml:space="preserve">
Respuesta de la Entidad</t>
    </r>
    <r>
      <rPr>
        <sz val="11"/>
        <color theme="1"/>
        <rFont val="Arial Narrow"/>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Narrow"/>
        <family val="2"/>
      </rPr>
      <t xml:space="preserve">
Análisis de respuesta</t>
    </r>
    <r>
      <rPr>
        <sz val="11"/>
        <color theme="1"/>
        <rFont val="Arial Narrow"/>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</si>
  <si>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t xml:space="preserve">Hallazgo 14. Convenio de Cooperación Internacional 112 de 1016 (A14) (D6)  </t>
    </r>
    <r>
      <rPr>
        <sz val="11"/>
        <color indexed="8"/>
        <rFont val="Arial Narrow"/>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Hidroituango. Debido al aumento de las precipitaciones en la zona de influencia de la represa de Hidroituango,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Narrow"/>
        <family val="2"/>
      </rPr>
      <t xml:space="preserve">
</t>
    </r>
    <r>
      <rPr>
        <sz val="11"/>
        <color theme="1"/>
        <rFont val="Arial Narrow"/>
        <family val="2"/>
      </rPr>
      <t/>
    </r>
  </si>
  <si>
    <r>
      <rPr>
        <b/>
        <sz val="11"/>
        <color indexed="8"/>
        <rFont val="Arial Narrow"/>
        <family val="2"/>
      </rPr>
      <t xml:space="preserve">Hallazgo 17. Convenio Interadministrativo No. 361 de 2016 suscrito con la FAO (A17) (D9) </t>
    </r>
    <r>
      <rPr>
        <b/>
        <sz val="11"/>
        <color rgb="FFFF0000"/>
        <rFont val="Arial Narrow"/>
        <family val="2"/>
      </rPr>
      <t xml:space="preserve"> </t>
    </r>
    <r>
      <rPr>
        <sz val="11"/>
        <color rgb="FFFF0000"/>
        <rFont val="Arial Narrow"/>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Narrow"/>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Narrow"/>
        <family val="2"/>
      </rPr>
      <t>Respuesta de la Entidad</t>
    </r>
    <r>
      <rPr>
        <sz val="11"/>
        <color theme="1"/>
        <rFont val="Arial Narrow"/>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Narrow"/>
        <family val="2"/>
      </rPr>
      <t xml:space="preserve">
Análisis de respuesta</t>
    </r>
    <r>
      <rPr>
        <sz val="11"/>
        <color theme="1"/>
        <rFont val="Arial Narrow"/>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</si>
  <si>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t xml:space="preserve">Hallazgo 18. Planeación contrato interadministrativo 872 de 2017 (A18) (D10)  </t>
    </r>
    <r>
      <rPr>
        <sz val="11"/>
        <color indexed="8"/>
        <rFont val="Arial Narrow"/>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</si>
  <si>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t xml:space="preserve">Hallazgo 19. Sobrecosto contrato interadministrativo 872 de 2017, con COLVATEL (A19) (IP-1) (D11)  </t>
    </r>
    <r>
      <rPr>
        <sz val="11"/>
        <color theme="1"/>
        <rFont val="Arial Narrow"/>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</si>
  <si>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t xml:space="preserve">Hallazgo No. 20 - Desistimiento incumplimiento contrato interadministrativo 872 de 2017 COLVATEL (A20) (D12) (P1) </t>
    </r>
    <r>
      <rPr>
        <sz val="11"/>
        <color theme="1"/>
        <rFont val="Arial Narrow"/>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Narrow"/>
        <family val="2"/>
      </rPr>
      <t>Respuesta de la Entidad</t>
    </r>
    <r>
      <rPr>
        <sz val="11"/>
        <color theme="1"/>
        <rFont val="Arial Narrow"/>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Narrow"/>
        <family val="2"/>
      </rPr>
      <t>Análisis de respuesta</t>
    </r>
    <r>
      <rPr>
        <sz val="11"/>
        <color theme="1"/>
        <rFont val="Arial Narrow"/>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</si>
  <si>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 xml:space="preserve">Hallazgo 23. Pago de servicios sin soportes de cumplimiento. </t>
    </r>
    <r>
      <rPr>
        <sz val="11"/>
        <rFont val="Arial Narrow"/>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</si>
  <si>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t xml:space="preserve">Hallazgo 24. Austeridad en el gasto en la ANT (A24) (D15)  </t>
    </r>
    <r>
      <rPr>
        <sz val="11"/>
        <color indexed="8"/>
        <rFont val="Arial Narrow"/>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Narrow"/>
        <family val="2"/>
      </rPr>
      <t xml:space="preserve">
</t>
    </r>
  </si>
  <si>
    <r>
      <rPr>
        <b/>
        <sz val="11"/>
        <rFont val="Arial Narrow"/>
        <family val="2"/>
      </rPr>
      <t>Hallazgo 22. Información financiera convenios 2018 y 2019 (ANT).</t>
    </r>
    <r>
      <rPr>
        <sz val="11"/>
        <rFont val="Arial Narrow"/>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Narrow"/>
        <family val="2"/>
      </rPr>
      <t xml:space="preserve">Tabla No. 28 - Convenios vigencia 2018 y 2019
</t>
    </r>
    <r>
      <rPr>
        <sz val="11"/>
        <rFont val="Arial Narrow"/>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Narrow"/>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Narrow"/>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Narrow"/>
        <family val="2"/>
      </rPr>
      <t>no se evidenció información sobre los rendimientos financieros que han generado estos recursos</t>
    </r>
    <r>
      <rPr>
        <sz val="11"/>
        <rFont val="Arial Narrow"/>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Narrow"/>
        <family val="2"/>
      </rPr>
      <t xml:space="preserve">
</t>
    </r>
    <r>
      <rPr>
        <sz val="11"/>
        <rFont val="Arial Narrow"/>
        <family val="2"/>
      </rPr>
      <t xml:space="preserve">
</t>
    </r>
  </si>
  <si>
    <r>
      <rPr>
        <b/>
        <sz val="11"/>
        <rFont val="Arial Narrow"/>
        <family val="2"/>
      </rPr>
      <t xml:space="preserve">Hallazgo 1. Legalización recursos entregados en administración.  </t>
    </r>
    <r>
      <rPr>
        <sz val="11"/>
        <rFont val="Arial Narrow"/>
        <family val="2"/>
      </rPr>
      <t xml:space="preserve"> En desarrollo de la auditoría financiera, </t>
    </r>
    <r>
      <rPr>
        <sz val="11"/>
        <color rgb="FFFF0000"/>
        <rFont val="Arial Narrow"/>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Narrow"/>
        <family val="2"/>
      </rPr>
      <t xml:space="preserve">
</t>
    </r>
    <r>
      <rPr>
        <b/>
        <sz val="11"/>
        <rFont val="Arial Narrow"/>
        <family val="2"/>
      </rPr>
      <t>Convenios finalizados a diciembre de 2019, sin legalización de los recursos entregados</t>
    </r>
    <r>
      <rPr>
        <sz val="11"/>
        <rFont val="Arial Narrow"/>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Narrow"/>
        <family val="2"/>
      </rPr>
      <t>Lo anterior originado en que los cooperantes no han realizado las legalizaciones oportunamente y los supervisores no han exigido el cumplimiento de esta obligación</t>
    </r>
    <r>
      <rPr>
        <sz val="11"/>
        <rFont val="Arial Narrow"/>
        <family val="2"/>
      </rPr>
      <t>; situación que sobrestima la subcuenta 190801 Recursos entregados en administración, por valor $1.569.758.741, subestima los gastos y por ende sobrestima la subcuenta 310506 Capital fiscal.</t>
    </r>
  </si>
  <si>
    <r>
      <rPr>
        <b/>
        <sz val="11"/>
        <color indexed="8"/>
        <rFont val="Arial Narrow"/>
        <family val="2"/>
      </rPr>
      <t xml:space="preserve">Hallazgo 2. Legalización de desembolsos en convenios ANT. </t>
    </r>
    <r>
      <rPr>
        <sz val="11"/>
        <color theme="1"/>
        <rFont val="Arial Narrow"/>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Narrow"/>
        <family val="2"/>
      </rPr>
      <t>se adicionaron y desembolsaron recursos por $32.067.000.000 en la vigencia 2019, pese a que no han ejecutado los desembolsos que fueron entregados en años anteriores.</t>
    </r>
    <r>
      <rPr>
        <sz val="11"/>
        <color theme="1"/>
        <rFont val="Arial Narrow"/>
        <family val="2"/>
      </rPr>
      <t xml:space="preserve">
E</t>
    </r>
    <r>
      <rPr>
        <sz val="11"/>
        <rFont val="Arial Narrow"/>
        <family val="2"/>
      </rPr>
      <t>n el caso del convenio No. 715 de 2017 con el consorcio FADAP2012</t>
    </r>
    <r>
      <rPr>
        <sz val="11"/>
        <color theme="1"/>
        <rFont val="Arial Narrow"/>
        <family val="2"/>
      </rPr>
      <t>,</t>
    </r>
    <r>
      <rPr>
        <sz val="11"/>
        <color rgb="FFFF0000"/>
        <rFont val="Arial Narrow"/>
        <family val="2"/>
      </rPr>
      <t xml:space="preserve"> la ejecución al cierre de la vigencia es cero</t>
    </r>
    <r>
      <rPr>
        <sz val="11"/>
        <color theme="1"/>
        <rFont val="Arial Narrow"/>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Narrow"/>
        <family val="2"/>
      </rPr>
      <t xml:space="preserve"> deficiencias en la vigilancia y control por parte de la supervisión, por cuanto no se realiza un seguimiento oportuno de las obligaciones del convenio</t>
    </r>
    <r>
      <rPr>
        <sz val="11"/>
        <color theme="1"/>
        <rFont val="Arial Narrow"/>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Narrow"/>
        <family val="2"/>
      </rPr>
      <t>Además, los recursos que fueron legalizados no presentan soportes financieros que evidencien la destinación de los recursos públicos, por parte de los cooperantes</t>
    </r>
    <r>
      <rPr>
        <sz val="11"/>
        <color theme="1"/>
        <rFont val="Arial Narrow"/>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</si>
  <si>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indexed="8"/>
        <rFont val="Arial Narrow"/>
        <family val="2"/>
      </rPr>
      <t>Hallazgo 9. Reservas presupuestales 2019 - ejecución contractual.</t>
    </r>
    <r>
      <rPr>
        <sz val="11"/>
        <color theme="1"/>
        <rFont val="Arial Narrow"/>
        <family val="2"/>
      </rPr>
      <t xml:space="preserve"> En la revisión realizada a la constitución de las reservas presupuestales, para la vigencia 2019, </t>
    </r>
    <r>
      <rPr>
        <sz val="11"/>
        <color rgb="FFFF0000"/>
        <rFont val="Arial Narrow"/>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Narrow"/>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</si>
  <si>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indexed="8"/>
        <rFont val="Arial Narrow"/>
        <family val="2"/>
      </rPr>
      <t xml:space="preserve">Hallazgo 15. Radicación cuentas de cobro en contratos de prestación de servicios.  </t>
    </r>
    <r>
      <rPr>
        <sz val="11"/>
        <color rgb="FFFF0000"/>
        <rFont val="Arial Narrow"/>
        <family val="2"/>
      </rPr>
      <t>Los contratistas de prestación de servicios</t>
    </r>
    <r>
      <rPr>
        <sz val="11"/>
        <color theme="1"/>
        <rFont val="Arial Narrow"/>
        <family val="2"/>
      </rPr>
      <t xml:space="preserve"> de la Agencia Nacional de Tierras – ANT referidos en la tabla presentada más adelante, </t>
    </r>
    <r>
      <rPr>
        <sz val="11"/>
        <color rgb="FFFF0000"/>
        <rFont val="Arial Narrow"/>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Narrow"/>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</si>
  <si>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indexed="8"/>
        <rFont val="Arial Narrow"/>
        <family val="2"/>
      </rPr>
      <t xml:space="preserve">Hallazgo 17. Convenio No. 1278 de 2019 ANT - ONU FAO. </t>
    </r>
    <r>
      <rPr>
        <sz val="11"/>
        <color theme="1"/>
        <rFont val="Arial Narrow"/>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Narrow"/>
        <family val="2"/>
      </rPr>
      <t>La ANT aporta el 100% del valor total del convenio; es decir, que conforme a esto, el convenio debe regirse por la normatividad colombiana y no por la establecida por la FAO.</t>
    </r>
    <r>
      <rPr>
        <sz val="11"/>
        <color theme="1"/>
        <rFont val="Arial Narrow"/>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Narrow"/>
        <family val="2"/>
      </rPr>
      <t>no se encuentra dentro de las excepciones establecidas expresamente en el inciso segundo del artículo 20; por tanto, debe regirse por la normatividad colombiana.</t>
    </r>
    <r>
      <rPr>
        <sz val="11"/>
        <color theme="1"/>
        <rFont val="Arial Narrow"/>
        <family val="2"/>
      </rPr>
      <t xml:space="preserve">
</t>
    </r>
    <r>
      <rPr>
        <sz val="11"/>
        <color rgb="FFFF0000"/>
        <rFont val="Arial Narrow"/>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Narrow"/>
        <family val="2"/>
      </rPr>
      <t xml:space="preserve">
Adicionalmente,</t>
    </r>
    <r>
      <rPr>
        <sz val="11"/>
        <color rgb="FFFF0000"/>
        <rFont val="Arial Narrow"/>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Narrow"/>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Narrow"/>
        <family val="2"/>
      </rPr>
      <t>La vulneración de los principios presupuestale</t>
    </r>
    <r>
      <rPr>
        <sz val="11"/>
        <color theme="1"/>
        <rFont val="Arial Narrow"/>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Narrow"/>
        <family val="2"/>
      </rPr>
      <t>incorrecta soportabilidad de los recursos públicos en cuantía de $20.250.000.000, ante la vulneración a los principios presupuestales de anualidad y el incumplimiento del ordenamiento jurídico en materia contractual.</t>
    </r>
  </si>
  <si>
    <r>
      <rPr>
        <b/>
        <sz val="11"/>
        <rFont val="Arial Narrow"/>
        <family val="2"/>
      </rPr>
      <t xml:space="preserve">Hallazgo 18. Soportes documentales. </t>
    </r>
    <r>
      <rPr>
        <sz val="11"/>
        <rFont val="Arial Narrow"/>
        <family val="2"/>
      </rPr>
      <t xml:space="preserve"> La verificación documental a la información presentada a la CGR, permitió evidenciar </t>
    </r>
    <r>
      <rPr>
        <sz val="11"/>
        <color rgb="FFFF0000"/>
        <rFont val="Arial Narrow"/>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Narrow"/>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Narrow"/>
        <family val="2"/>
      </rPr>
      <t xml:space="preserve"> expedientes de adjudicación de subsidios SIRA</t>
    </r>
    <r>
      <rPr>
        <sz val="11"/>
        <rFont val="Arial Narrow"/>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</si>
  <si>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t xml:space="preserve">Hallazgo 2. Ausencia de medios de verificación en la entrega de productos en contratos de prestación de servicios. (A) (D)
</t>
    </r>
    <r>
      <rPr>
        <sz val="11"/>
        <color theme="1"/>
        <rFont val="Arial Narrow"/>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Narrow"/>
        <family val="2"/>
      </rPr>
      <t>se advirtió en los cuatro casos la ausencia total de documentos y medios de verificación de la entrega de productos que permitieran comprobar el cumplimiento del contrato de prestación de servicios.</t>
    </r>
    <r>
      <rPr>
        <sz val="11"/>
        <color theme="1"/>
        <rFont val="Arial Narrow"/>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Narrow"/>
        <family val="2"/>
      </rPr>
      <t>que evidenciarían el reconocimiento de una obligación económica por parte del Estado sobre documentos que no corresponden a la realidad tanto fáctica como jurídica.</t>
    </r>
    <r>
      <rPr>
        <sz val="11"/>
        <color theme="1"/>
        <rFont val="Arial Narrow"/>
        <family val="2"/>
      </rPr>
      <t xml:space="preserve">
Así mismo, </t>
    </r>
    <r>
      <rPr>
        <sz val="11"/>
        <color rgb="FFFF0000"/>
        <rFont val="Arial Narrow"/>
        <family val="2"/>
      </rPr>
      <t>se aprecian deficiencias en la supervisión, al dar fe del cumplimiento del contrato, sin dejar evidencias físicas de la correcta ejecución del mismo.</t>
    </r>
    <r>
      <rPr>
        <sz val="11"/>
        <color theme="1"/>
        <rFont val="Arial Narrow"/>
        <family val="2"/>
      </rPr>
      <t xml:space="preserve">
Hallazgo con presunta connotación administrativa y disciplinaria
</t>
    </r>
    <r>
      <rPr>
        <b/>
        <sz val="11"/>
        <color theme="1"/>
        <rFont val="Arial Narrow"/>
        <family val="2"/>
      </rPr>
      <t>Respuesta de la entidad.</t>
    </r>
    <r>
      <rPr>
        <sz val="11"/>
        <color theme="1"/>
        <rFont val="Arial Narrow"/>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Narrow"/>
        <family val="2"/>
      </rPr>
      <t xml:space="preserve">Análisis de respuesta.
</t>
    </r>
    <r>
      <rPr>
        <sz val="11"/>
        <color theme="1"/>
        <rFont val="Arial Narrow"/>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</si>
  <si>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rgb="FF000000"/>
        <rFont val="Arial Narrow"/>
        <family val="2"/>
      </rPr>
      <t>Hallazgo  13.</t>
    </r>
    <r>
      <rPr>
        <sz val="11"/>
        <color rgb="FF000000"/>
        <rFont val="Arial Narrow"/>
        <family val="2"/>
      </rPr>
      <t xml:space="preserve"> </t>
    </r>
    <r>
      <rPr>
        <b/>
        <sz val="11"/>
        <color rgb="FF000000"/>
        <rFont val="Arial Narrow"/>
        <family val="2"/>
      </rPr>
      <t xml:space="preserve">Cuentas por pagar subsidios (D3)      </t>
    </r>
    <r>
      <rPr>
        <sz val="11"/>
        <color rgb="FF000000"/>
        <rFont val="Arial Narrow"/>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Narrow"/>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Narrow"/>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debîan genërar la obligación del desembolso y/o la constitución de la cuenta por pagar presupuestal cuando al cierre de la vigencia por razones de PAC no se hubiesen situados Fondos por parte de la DNT.
</t>
    </r>
    <r>
      <rPr>
        <sz val="11"/>
        <color rgb="FFFF0000"/>
        <rFont val="Arial Narrow"/>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Narrow"/>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Narrow"/>
        <family val="2"/>
      </rPr>
      <t>no se verlficó por parte del área de presupuesto el cumplimiento de los requisitos para la atención del compromiso generado, el cual debió registrarse en el SIIF como una reserva presupuestal;</t>
    </r>
    <r>
      <rPr>
        <sz val="11"/>
        <color rgb="FF000000"/>
        <rFont val="Arial Narrow"/>
        <family val="2"/>
      </rPr>
      <t xml:space="preserve"> Io anterior, genera distorsión en la ejecución presupuestal y en la presentación de la información del rezago presupuestal.
Igualmente, en el área contable no se hace un control a las cuentas por pagar generadas presupuestalmente con causaclón contable, generando una sobrestimación de la cuenta de Gasto Público Social y su contrapartida en el Pasivo. Presunta connotación dlsčlplinaria”de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constituír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benerciarios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oforgaóos mediante Resolución, es muy importante aquí resaltar la palabra oforgaóos,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Generai de Cuentas asi:.....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debfan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</si>
  <si>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t xml:space="preserve">Hallazgo 9. Ejecución de reservas presupuestales constituidas en la vigencia 2017 (A9)  </t>
    </r>
    <r>
      <rPr>
        <sz val="11"/>
        <color indexed="8"/>
        <rFont val="Arial Narrow"/>
        <family val="2"/>
      </rPr>
      <t>Al cierre de la vigencia 2017, l</t>
    </r>
    <r>
      <rPr>
        <sz val="11"/>
        <color rgb="FFFF0000"/>
        <rFont val="Arial Narrow"/>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Narrow"/>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Narrow"/>
        <family val="2"/>
      </rPr>
      <t xml:space="preserve">
Respuesta de la Entidad</t>
    </r>
    <r>
      <rPr>
        <sz val="11"/>
        <color indexed="8"/>
        <rFont val="Arial Narrow"/>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Narrow"/>
        <family val="2"/>
      </rPr>
      <t>Análisis de respuesta</t>
    </r>
    <r>
      <rPr>
        <sz val="11"/>
        <color indexed="8"/>
        <rFont val="Arial Narrow"/>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</si>
  <si>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t xml:space="preserve">Hallazgo 11. Constitución de reservas presupuestales 2018 por contratos de prestación de servicios (A11) (D4)  </t>
    </r>
    <r>
      <rPr>
        <sz val="11"/>
        <color theme="1"/>
        <rFont val="Arial Narrow"/>
        <family val="2"/>
      </rPr>
      <t xml:space="preserve">En verificación a la constitución de las reservas presupuestales, </t>
    </r>
    <r>
      <rPr>
        <sz val="11"/>
        <color rgb="FFFF0000"/>
        <rFont val="Arial Narrow"/>
        <family val="2"/>
      </rPr>
      <t>se observa que la Agencia Nacional de Tierras constituyó las siguientes partidas como reservas de apropiación, las cuales no se enmarcan en el criterio de “caso fortuito y/o fuerza mayor”</t>
    </r>
    <r>
      <rPr>
        <sz val="11"/>
        <color theme="1"/>
        <rFont val="Arial Narrow"/>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Narrow"/>
        <family val="2"/>
      </rPr>
      <t>Análisis de respuesta</t>
    </r>
    <r>
      <rPr>
        <sz val="11"/>
        <color theme="1"/>
        <rFont val="Arial Narrow"/>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</si>
  <si>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t xml:space="preserve">Hallazgo 13. Convenio de Cooperación Internacional No. 784 de 2018 - Oficina de las Naciones Unidas contra la Droga y el Delito – UNODC (A13) (D5) </t>
    </r>
    <r>
      <rPr>
        <sz val="11"/>
        <color theme="1"/>
        <rFont val="Arial Narrow"/>
        <family val="2"/>
      </rPr>
      <t>Revisada la ejecución del convenio, se detectaron las siguientes falencias:
1.</t>
    </r>
    <r>
      <rPr>
        <sz val="11"/>
        <color rgb="FFFF0000"/>
        <rFont val="Arial Narrow"/>
        <family val="2"/>
      </rPr>
      <t xml:space="preserve"> No se evidenciaron Informes de Supervisión que evaluara ejecución detallada de los recursos financieros aportados por el contratista y la ANT.</t>
    </r>
    <r>
      <rPr>
        <sz val="11"/>
        <color theme="1"/>
        <rFont val="Arial Narrow"/>
        <family val="2"/>
      </rPr>
      <t xml:space="preserve">
2.</t>
    </r>
    <r>
      <rPr>
        <sz val="11"/>
        <color rgb="FFFF0000"/>
        <rFont val="Arial Narrow"/>
        <family val="2"/>
      </rPr>
      <t xml:space="preserve"> La Entidad (supervisión del convenio y el Comité Técnico Operativo) desconoce la ejecución detallada del manejo de los recursos trasferidos por la ANT al Organismo de Cooperación Internacional</t>
    </r>
    <r>
      <rPr>
        <sz val="11"/>
        <color theme="1"/>
        <rFont val="Arial Narrow"/>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Narrow"/>
        <family val="2"/>
      </rPr>
      <t xml:space="preserve">
Respuesta de la Entidad</t>
    </r>
    <r>
      <rPr>
        <sz val="11"/>
        <color theme="1"/>
        <rFont val="Arial Narrow"/>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Narrow"/>
        <family val="2"/>
      </rPr>
      <t xml:space="preserve">
Análisis de respuesta</t>
    </r>
    <r>
      <rPr>
        <sz val="11"/>
        <color theme="1"/>
        <rFont val="Arial Narrow"/>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</si>
  <si>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t xml:space="preserve">Hallazgo 14. Convenio de Cooperación Internacional 112 de 1016 (A14) (D6)  </t>
    </r>
    <r>
      <rPr>
        <sz val="11"/>
        <color indexed="8"/>
        <rFont val="Arial Narrow"/>
        <family val="2"/>
      </rPr>
      <t xml:space="preserve">Revisada la ejecución del convenio de cooperación internacional 112 de 1016 entre la ANT y la UNODC, </t>
    </r>
    <r>
      <rPr>
        <sz val="11"/>
        <color rgb="FFFF0000"/>
        <rFont val="Arial Narrow"/>
        <family val="2"/>
      </rPr>
      <t>se evidenciaron cuatro prórrogas al mismo, sin encontrarse debidamente justificada la necesidad de ampliar el plazo del contrato,</t>
    </r>
    <r>
      <rPr>
        <sz val="11"/>
        <color indexed="8"/>
        <rFont val="Arial Narrow"/>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Narrow"/>
        <family val="2"/>
      </rPr>
      <t>se observa que se incluyen nuevas obligaciones y adiciones de recursos por parte ANT, que generan nuevos incumplimientos en la ejecución del contrato, que a su vez generan nuevas prórrogas en el tiempo.</t>
    </r>
    <r>
      <rPr>
        <sz val="11"/>
        <color indexed="8"/>
        <rFont val="Arial Narrow"/>
        <family val="2"/>
      </rPr>
      <t xml:space="preserve">
Por otro lado, </t>
    </r>
    <r>
      <rPr>
        <sz val="11"/>
        <color rgb="FFFF0000"/>
        <rFont val="Arial Narrow"/>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Narrow"/>
        <family val="2"/>
      </rPr>
      <t xml:space="preserve">
De igual manera, </t>
    </r>
    <r>
      <rPr>
        <sz val="11"/>
        <color rgb="FFFF0000"/>
        <rFont val="Arial Narrow"/>
        <family val="2"/>
      </rPr>
      <t>no se evidencian los soportes de los costos de los eventos realizados para el desarrollo del objeto del contrato</t>
    </r>
    <r>
      <rPr>
        <sz val="11"/>
        <color indexed="8"/>
        <rFont val="Arial Narrow"/>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Narrow"/>
        <family val="2"/>
      </rPr>
      <t>Se evidencia que la UNODC no entrega a la ANT información financiera detallada</t>
    </r>
    <r>
      <rPr>
        <sz val="11"/>
        <color indexed="8"/>
        <rFont val="Arial Narrow"/>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Hidroituango. Debido al aumento de las precipitaciones en la zona de influencia de la represa de Hidroituango,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Narrow"/>
        <family val="2"/>
      </rPr>
      <t xml:space="preserve">
</t>
    </r>
    <r>
      <rPr>
        <sz val="11"/>
        <color theme="1"/>
        <rFont val="Arial Narrow"/>
        <family val="2"/>
      </rPr>
      <t/>
    </r>
  </si>
  <si>
    <r>
      <t xml:space="preserve">Hallazgo 15. Convenio Interadministrativo No. 850 de 2017 suscrito con la FAO (A15) (D7)  </t>
    </r>
    <r>
      <rPr>
        <sz val="11"/>
        <color indexed="8"/>
        <rFont val="Arial Narrow"/>
        <family val="2"/>
      </rPr>
      <t>La misma circunstancia se presenta respecto de los aportes que</t>
    </r>
    <r>
      <rPr>
        <sz val="11"/>
        <color rgb="FFFF0000"/>
        <rFont val="Arial Narrow"/>
        <family val="2"/>
      </rPr>
      <t xml:space="preserve"> la FAO se compromete a hacer en las adendas que corresponden a adiciones del convenio: </t>
    </r>
    <r>
      <rPr>
        <sz val="11"/>
        <color indexed="8"/>
        <rFont val="Arial Narrow"/>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Narrow"/>
        <family val="2"/>
      </rPr>
      <t>n el expediente no obre ningún informe respecto del manejo de los aportes realizados por la FAO,</t>
    </r>
    <r>
      <rPr>
        <sz val="11"/>
        <color indexed="8"/>
        <rFont val="Arial Narrow"/>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</si>
  <si>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rPr>
        <b/>
        <sz val="11"/>
        <color rgb="FF000000"/>
        <rFont val="Arial Narrow"/>
        <family val="2"/>
      </rPr>
      <t xml:space="preserve">Hallazgo  10. Rubros presupuestales de funcionamiento e inversión (D2).  </t>
    </r>
    <r>
      <rPr>
        <sz val="11"/>
        <color rgb="FF000000"/>
        <rFont val="Arial Narrow"/>
        <family val="2"/>
      </rPr>
      <t xml:space="preserve">
No obstante lo anterior, </t>
    </r>
    <r>
      <rPr>
        <sz val="11"/>
        <color rgb="FFFF0000"/>
        <rFont val="Arial Narrow"/>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Narrow"/>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Narrow"/>
        <family val="2"/>
      </rPr>
      <t xml:space="preserve">
Respuesta de la entidad</t>
    </r>
    <r>
      <rPr>
        <sz val="11"/>
        <color rgb="FF000000"/>
        <rFont val="Arial Narrow"/>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mcursos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púmero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propdsito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atencidn a lo expuesto, la Agencia Nacional de Tierras atentamente se permite solicitar el retiro de la observación del informe final de auditoria.
</t>
    </r>
    <r>
      <rPr>
        <b/>
        <sz val="11"/>
        <color rgb="FF000000"/>
        <rFont val="Arial Narrow"/>
        <family val="2"/>
      </rPr>
      <t>Análisis de respuesta</t>
    </r>
    <r>
      <rPr>
        <sz val="11"/>
        <color rgb="FF000000"/>
        <rFont val="Arial Narrow"/>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</si>
  <si>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r>
      <rPr>
        <b/>
        <sz val="11"/>
        <color rgb="FF000000"/>
        <rFont val="Arial Narrow"/>
        <family val="2"/>
      </rPr>
      <t>Hallazgo  12.</t>
    </r>
    <r>
      <rPr>
        <sz val="11"/>
        <color rgb="FF000000"/>
        <rFont val="Arial Narrow"/>
        <family val="2"/>
      </rPr>
      <t xml:space="preserve"> </t>
    </r>
    <r>
      <rPr>
        <b/>
        <sz val="11"/>
        <color rgb="FF000000"/>
        <rFont val="Arial Narrow"/>
        <family val="2"/>
      </rPr>
      <t xml:space="preserve">Cuentas por pagar como reservas presupuestales </t>
    </r>
    <r>
      <rPr>
        <sz val="11"/>
        <color rgb="FF000000"/>
        <rFont val="Arial Narrow"/>
        <family val="2"/>
      </rPr>
      <t xml:space="preserve">
</t>
    </r>
    <r>
      <rPr>
        <sz val="11"/>
        <color rgb="FFFF0000"/>
        <rFont val="Arial Narrow"/>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Narrow"/>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Narrow"/>
        <family val="2"/>
      </rPr>
      <t xml:space="preserve">
Respuesta de la entidad y Análisis</t>
    </r>
    <r>
      <rPr>
        <sz val="11"/>
        <color rgb="FF000000"/>
        <rFont val="Arial Narrow"/>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</si>
  <si>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indexed="8"/>
        <rFont val="Arial Narrow"/>
        <family val="2"/>
      </rPr>
      <t>Hallazgo 2.</t>
    </r>
    <r>
      <rPr>
        <sz val="11"/>
        <color indexed="8"/>
        <rFont val="Arial Narrow"/>
        <family val="2"/>
      </rPr>
      <t xml:space="preserve"> </t>
    </r>
    <r>
      <rPr>
        <b/>
        <sz val="11"/>
        <color indexed="8"/>
        <rFont val="Arial Narrow"/>
        <family val="2"/>
      </rPr>
      <t>Soportabilidad contable gastos operativos Convenio 137 de 2016.</t>
    </r>
    <r>
      <rPr>
        <sz val="11"/>
        <color indexed="8"/>
        <rFont val="Arial Narrow"/>
        <family val="2"/>
      </rPr>
      <t xml:space="preserve">
No obstante lo anterior y verificada la ejecución financiera a corte 31 de diciembre de 2016 (folio 276), se evidenció que por concepto de gastos administrativos se ejecutaron $582,31 millones,</t>
    </r>
    <r>
      <rPr>
        <sz val="11"/>
        <color rgb="FFFF0000"/>
        <rFont val="Arial Narrow"/>
        <family val="2"/>
      </rPr>
      <t xml:space="preserve"> gastos que no se encuentran soportados en el expediente documental y que no permiten demostrar su ejecución real y su relación para con el objeto del convenio.</t>
    </r>
    <r>
      <rPr>
        <sz val="11"/>
        <color indexed="8"/>
        <rFont val="Arial Narrow"/>
        <family val="2"/>
      </rPr>
      <t xml:space="preserve">
Lo expuesto denota debilidades en el ejercicio de supervisión, por cuanto </t>
    </r>
    <r>
      <rPr>
        <sz val="11"/>
        <color rgb="FFFF0000"/>
        <rFont val="Arial Narrow"/>
        <family val="2"/>
      </rPr>
      <t>se certificaron ejecuciones y desembolsos sin corroborar los soportes que acreditara el cooperante para el efecto</t>
    </r>
    <r>
      <rPr>
        <sz val="11"/>
        <color indexed="8"/>
        <rFont val="Arial Narrow"/>
        <family val="2"/>
      </rPr>
      <t xml:space="preserve">, lo que generó una sobrestimación en la cuenta del gasto, distorsionando la ejecución real del convenio.
Así mismo, </t>
    </r>
    <r>
      <rPr>
        <sz val="11"/>
        <color rgb="FFFF0000"/>
        <rFont val="Arial Narrow"/>
        <family val="2"/>
      </rPr>
      <t>la constitución de la cuenta por pagar por valor de $1.929,98 millones no cumple los requisitos presupuestales establecidos para el efecto</t>
    </r>
    <r>
      <rPr>
        <sz val="11"/>
        <color indexed="8"/>
        <rFont val="Arial Narrow"/>
        <family val="2"/>
      </rPr>
      <t xml:space="preserve">, debiendo ser una reserva presupuesta!, por cuanto a corte de 31 de diciembre de 2016 no se había ejecutado el 60% del primer desembolso, tal y como se pactó en las cláusulas del convenio.
</t>
    </r>
    <r>
      <rPr>
        <b/>
        <sz val="11"/>
        <color indexed="8"/>
        <rFont val="Arial Narrow"/>
        <family val="2"/>
      </rPr>
      <t>Respuesta de la entidad</t>
    </r>
    <r>
      <rPr>
        <sz val="11"/>
        <color indexed="8"/>
        <rFont val="Arial Narrow"/>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proyectízada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esfos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gasfos operacionales del convenio, y que conforme al convenio marco, no se encontraban discriminados toda vez que los aportes constituían una suma global de los que derivaban los gasfos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relacidn con el ültimo aporte, se sujetó a que OIM hubiera “comprometido y/o pagado el 60% del primer desembolso, con el fin de que se puedan impulsar las actividades iniciales del convenio” (resaltado propio). En ese sentido, la condición para que se girase dicho aporte no era la ejecucidn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Narrow"/>
        <family val="2"/>
      </rPr>
      <t xml:space="preserve">
Análisis de la respuesta</t>
    </r>
    <r>
      <rPr>
        <sz val="11"/>
        <color indexed="8"/>
        <rFont val="Arial Narrow"/>
        <family val="2"/>
      </rPr>
      <t xml:space="preserve">
Analizada la respuesta que sobre el particular allegó la enfidad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</si>
  <si>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Narrow"/>
        <family val="2"/>
      </rPr>
      <t>Hallazgo  4</t>
    </r>
    <r>
      <rPr>
        <sz val="11"/>
        <color indexed="8"/>
        <rFont val="Arial Narrow"/>
        <family val="2"/>
      </rPr>
      <t>.</t>
    </r>
    <r>
      <rPr>
        <b/>
        <sz val="11"/>
        <color indexed="8"/>
        <rFont val="Arial Narrow"/>
        <family val="2"/>
      </rPr>
      <t xml:space="preserve"> Contrato de suministros 406.2016 – requisitos de pago (D1)</t>
    </r>
    <r>
      <rPr>
        <sz val="11"/>
        <color indexed="8"/>
        <rFont val="Arial Narrow"/>
        <family val="2"/>
      </rPr>
      <t xml:space="preserve">
Evaluado el expediente del mencionado contrato, así como la relación de pagos descargada del SllF, se evidenciaron los siguientes hechos.  Tabla No. 4 - Relación de Pagos Contrato 406 de 2016.
De acuerdo con la documentación evaluada, </t>
    </r>
    <r>
      <rPr>
        <sz val="11"/>
        <color rgb="FFFF0000"/>
        <rFont val="Arial Narrow"/>
        <family val="2"/>
      </rPr>
      <t>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t>
    </r>
    <r>
      <rPr>
        <sz val="11"/>
        <color indexed="8"/>
        <rFont val="Arial Narrow"/>
        <family val="2"/>
      </rPr>
      <t xml:space="preserve">
Esta situación evidencia deficiencias en el proceso de supervisión y de control interno contable, dados </t>
    </r>
    <r>
      <rPr>
        <sz val="11"/>
        <color rgb="FFFF0000"/>
        <rFont val="Arial Narrow"/>
        <family val="2"/>
      </rPr>
      <t>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r>
    <r>
      <rPr>
        <sz val="11"/>
        <color indexed="8"/>
        <rFont val="Arial Narrow"/>
        <family val="2"/>
      </rPr>
      <t xml:space="preserve">
Además, </t>
    </r>
    <r>
      <rPr>
        <sz val="11"/>
        <color rgb="FFFF0000"/>
        <rFont val="Arial Narrow"/>
        <family val="2"/>
      </rPr>
      <t>se presenta como ejecutado presupuestalmente, cuando debió haberse constituido una reserva presupuesta!</t>
    </r>
    <r>
      <rPr>
        <sz val="11"/>
        <color indexed="8"/>
        <rFont val="Arial Narrow"/>
        <family val="2"/>
      </rPr>
      <t xml:space="preserve">, toda vez que, de acuerdo con los soportes, si bien los elementos fueron facturados por el contratista en 2016, el recibo real por parte de la ANT solo se dio hasta 2017. Presunta connotación Disciplinaria, de conformidad con el artículo 48 numeral 34 de la Ley 734 de 2002.
</t>
    </r>
    <r>
      <rPr>
        <b/>
        <sz val="11"/>
        <color indexed="8"/>
        <rFont val="Arial Narrow"/>
        <family val="2"/>
      </rPr>
      <t xml:space="preserve">
Respuesta de la entidad</t>
    </r>
    <r>
      <rPr>
        <sz val="11"/>
        <color indexed="8"/>
        <rFont val="Arial Narrow"/>
        <family val="2"/>
      </rPr>
      <t xml:space="preserve">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operacidn,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adquiúdos a partir de su creación, ha desarrollado acciones de actualización en el sistema Apoteosys, veúficando la documentación soporte y el levantamiento físico de los bienes, actividad que culminó en el tercer trimestre de la vigencia 2017.
Es pertinente aclarar que los bienes adquiúdos a través de las facturas Nos. 1186, 1190, 1191, 1205 y 1206, correspondían en su mayoría a bienes de consumo, se trataban de elementos de ferretería y eléctricos los cuales se catalogaron como bienes que se extinguirian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anteúor, el pago de las facturas se realizó con el cumplimiento de los requisitos, toda vez que los bienes ya habían ingresado en su totalidad a la Agencia y mientras se parametnzaba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especiricaciones técnicas exigidas por la entidad y que a su vez fueron utilizados en las adecuaciones de la sede central y las L/G7s, situación que no ocasionó la sobreestimación del gasto, solicitamos respetuosamente se excluya la observación”.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específicamenté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r>
  </si>
  <si>
    <r>
      <rPr>
        <b/>
        <sz val="11"/>
        <color indexed="8"/>
        <rFont val="Arial Narrow"/>
        <family val="2"/>
      </rPr>
      <t xml:space="preserve">Hallazgo 5. Soportes de ejecución convenios en gasto público social. </t>
    </r>
    <r>
      <rPr>
        <sz val="11"/>
        <color indexed="8"/>
        <rFont val="Arial Narrow"/>
        <family val="2"/>
      </rPr>
      <t xml:space="preserve">
No obstante lo anterior y verificada la ejecución financiera a corte 31 de diciembre de 2016, </t>
    </r>
    <r>
      <rPr>
        <sz val="11"/>
        <color rgb="FFFF0000"/>
        <rFont val="Arial Narrow"/>
        <family val="2"/>
      </rPr>
      <t>se evidenció que de los giros realizados de los siguientes convenios, fueron registrados en contabilidad como Gasto Público Social, sin que hubiera habido una ejecución real</t>
    </r>
    <r>
      <rPr>
        <sz val="11"/>
        <color indexed="8"/>
        <rFont val="Arial Narrow"/>
        <family val="2"/>
      </rPr>
      <t xml:space="preserve">:  Tabla No. 5 - Detalle registro de gastos sin ejecución real.
Asi mismo, </t>
    </r>
    <r>
      <rPr>
        <sz val="11"/>
        <color rgb="FFFF0000"/>
        <rFont val="Arial Narrow"/>
        <family val="2"/>
      </rPr>
      <t>se evidenció que se causaron cuentas por pagar directamente contra el gasto, sin siquiera haber girado los recursos:</t>
    </r>
    <r>
      <rPr>
        <sz val="11"/>
        <color indexed="8"/>
        <rFont val="Arial Narrow"/>
        <family val="2"/>
      </rPr>
      <t xml:space="preserve">
Esta situación se presenta por debilidades en el proceso de causación de los pagos en el área de contabilidad, al confundir giros de recursos con ejecución financiera, lo que ocasiona una sobreestimaclón del gasto público social, en
$27.001,92 millones.
De igual manera para el convenio 112 de 2016, </t>
    </r>
    <r>
      <rPr>
        <sz val="11"/>
        <color rgb="FFFF0000"/>
        <rFont val="Arial Narrow"/>
        <family val="2"/>
      </rPr>
      <t>se evidencia como una segunda causa las debilidades en el proceso de supervisión, al no solicitar los informes de progreso en los términos pactados en el anexo “A” del convenio 112 de 2016,</t>
    </r>
    <r>
      <rPr>
        <sz val="11"/>
        <color indexed="8"/>
        <rFont val="Arial Narrow"/>
        <family val="2"/>
      </rPr>
      <t xml:space="preserve"> el que señala que los informes sobre ejecución de los aportes, serán diligenciados por resultados de producto.
</t>
    </r>
    <r>
      <rPr>
        <b/>
        <sz val="11"/>
        <color indexed="8"/>
        <rFont val="Arial Narrow"/>
        <family val="2"/>
      </rPr>
      <t>Respuesta de la entidad</t>
    </r>
    <r>
      <rPr>
        <sz val="11"/>
        <color indexed="8"/>
        <rFont val="Arial Narrow"/>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Narrow"/>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Narrow"/>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</si>
  <si>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rgb="FF000000"/>
        <rFont val="Arial Narrow"/>
        <family val="2"/>
      </rPr>
      <t>Hallazgo  18. Necesidad contractual contrato 448 de 2016 (D4)</t>
    </r>
    <r>
      <rPr>
        <sz val="11"/>
        <color rgb="FF000000"/>
        <rFont val="Arial Narrow"/>
        <family val="2"/>
      </rPr>
      <t xml:space="preserve">
Una vez revisado el contrato 448 de 2016, </t>
    </r>
    <r>
      <rPr>
        <sz val="11"/>
        <color rgb="FFFF0000"/>
        <rFont val="Arial Narrow"/>
        <family val="2"/>
      </rPr>
      <t>se observa que la necesidad contractual se justificó para la adquisicion de la implementación del módulo de Nómina SIGEP mas no para los módulos de gestión administrativa relacionados con suministros, activos fijos y tesorería</t>
    </r>
    <r>
      <rPr>
        <sz val="11"/>
        <color rgb="FF000000"/>
        <rFont val="Arial Narrow"/>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Narrow"/>
        <family val="2"/>
      </rPr>
      <t>se pudo constatar que el modulo implementado para dicha dependencia no se encuentra en funcionamiento.</t>
    </r>
    <r>
      <rPr>
        <sz val="11"/>
        <color rgb="FF000000"/>
        <rFont val="Arial Narrow"/>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Narrow"/>
        <family val="2"/>
      </rPr>
      <t xml:space="preserve">
Análisis de la respuesta</t>
    </r>
    <r>
      <rPr>
        <sz val="11"/>
        <color rgb="FF000000"/>
        <rFont val="Arial Narrow"/>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</si>
  <si>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Narrow"/>
        <family val="2"/>
      </rPr>
      <t>Hallazgo 16. Convenio Interadministrativo No. 937 de 2019.</t>
    </r>
    <r>
      <rPr>
        <sz val="11"/>
        <color theme="1"/>
        <rFont val="Arial Narrow"/>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Narrow"/>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Narrow"/>
        <family val="2"/>
      </rPr>
      <t xml:space="preserve">, tal y como se reportó en las notas a los estados financieros y se verificó en los soportes del convenio.
</t>
    </r>
    <r>
      <rPr>
        <sz val="11"/>
        <color rgb="FFFF0000"/>
        <rFont val="Arial Narrow"/>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Narrow"/>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</si>
  <si>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rFont val="Arial Narrow"/>
        <family val="2"/>
      </rPr>
      <t xml:space="preserve">Hallazgo 18. Soportes documentales. </t>
    </r>
    <r>
      <rPr>
        <sz val="11"/>
        <rFont val="Arial Narrow"/>
        <family val="2"/>
      </rPr>
      <t xml:space="preserve"> La verificación documental a la información presentada a la CGR, permitió evidenciar </t>
    </r>
    <r>
      <rPr>
        <sz val="11"/>
        <color rgb="FFFF0000"/>
        <rFont val="Arial Narrow"/>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Narrow"/>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Narrow"/>
        <family val="2"/>
      </rPr>
      <t xml:space="preserve"> expedientes de adjudicación de subsidios SIRA</t>
    </r>
    <r>
      <rPr>
        <sz val="11"/>
        <rFont val="Arial Narrow"/>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Narrow"/>
        <family val="2"/>
      </rPr>
      <t xml:space="preserve"> procesos de compra y adjudicación de subsidios SIRA.</t>
    </r>
  </si>
  <si>
    <t>AME-434
AME-435
AME-438</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</si>
  <si>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Narrow"/>
        <family val="2"/>
      </rPr>
      <t xml:space="preserve">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</si>
  <si>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</si>
  <si>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</si>
  <si>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</si>
  <si>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</si>
  <si>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</si>
  <si>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</si>
  <si>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</si>
  <si>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</si>
  <si>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Narrow"/>
        <family val="2"/>
      </rPr>
      <t xml:space="preserve">
31/08/2020. </t>
    </r>
    <r>
      <rPr>
        <sz val="11"/>
        <color indexed="8"/>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</si>
  <si>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t>AME-401
AME-617
AME-618
AME-619</t>
  </si>
  <si>
    <t>AME-412
AME-413
AME-414
AME-674</t>
  </si>
  <si>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estableciendola como inefectiva.</t>
    </r>
  </si>
  <si>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t>
    </r>
  </si>
  <si>
    <r>
      <rPr>
        <b/>
        <sz val="11"/>
        <color theme="1"/>
        <rFont val="Arial Narrow"/>
        <family val="2"/>
      </rPr>
      <t>28/08/2020.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Narrow"/>
        <family val="2"/>
      </rPr>
      <t>Así mismo, la Oficina Jurídica allegó el memorando 20204100175713 del  19/08/2020 mediante el cual expone las situaciones por las cuales la acción de mejora en cuestión no es procedente.</t>
    </r>
    <r>
      <rPr>
        <i/>
        <sz val="11"/>
        <color theme="1"/>
        <rFont val="Arial Narrow"/>
        <family val="2"/>
      </rPr>
      <t xml:space="preserve">
</t>
    </r>
    <r>
      <rPr>
        <sz val="11"/>
        <color theme="1"/>
        <rFont val="Arial Narrow"/>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t>
    </r>
  </si>
  <si>
    <r>
      <rPr>
        <b/>
        <sz val="11"/>
        <color theme="1"/>
        <rFont val="Arial Narrow"/>
        <family val="2"/>
      </rPr>
      <t xml:space="preserve">09/06/2020.  </t>
    </r>
    <r>
      <rPr>
        <sz val="11"/>
        <color theme="1"/>
        <rFont val="Arial Narrow"/>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Narrow"/>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estableciendola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Narrow"/>
        <family val="2"/>
      </rPr>
      <t xml:space="preserve">
31/08/2020.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</si>
  <si>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Narrow"/>
        <family val="2"/>
      </rPr>
      <t>09/06/2020:</t>
    </r>
    <r>
      <rPr>
        <sz val="11"/>
        <color theme="1"/>
        <rFont val="Arial Narrow"/>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Narrow"/>
        <family val="2"/>
      </rPr>
      <t>31/08/2020.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</si>
  <si>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t>AME-415
AME-416
AME-417
AME-418
AME-419
AME-621</t>
  </si>
  <si>
    <t>AME-415
AME-416
AME-417
AME-418
AME-419
AME-265
AME-621</t>
  </si>
  <si>
    <t>AME-415
AME-416
AME-417
AME-418
AME-419
AME-266
AME-621</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</si>
  <si>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</si>
  <si>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</si>
  <si>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</si>
  <si>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t>AME-452
AME-453</t>
  </si>
  <si>
    <t xml:space="preserve">AME-452
AME-453
</t>
  </si>
  <si>
    <t>Informe Auditoría Financiera vigencia fiscal 2021
Comunicación oficial radicado ANT 20226200585362 del 01/06/2022</t>
  </si>
  <si>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 </t>
    </r>
    <r>
      <rPr>
        <i/>
        <sz val="11"/>
        <color theme="1"/>
        <rFont val="Arial Narrow"/>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</si>
  <si>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 </t>
    </r>
    <r>
      <rPr>
        <i/>
        <sz val="11"/>
        <color theme="1"/>
        <rFont val="Arial Narrow"/>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</si>
  <si>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</si>
  <si>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</si>
  <si>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</si>
  <si>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Narrow"/>
        <family val="2"/>
      </rPr>
      <t>(...)</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</si>
  <si>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</si>
  <si>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</si>
  <si>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</si>
  <si>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</si>
  <si>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</si>
  <si>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t>
    </r>
    <r>
      <rPr>
        <i/>
        <sz val="11"/>
        <color theme="1"/>
        <rFont val="Arial Narrow"/>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Narrow"/>
        <family val="2"/>
      </rPr>
      <t xml:space="preserve"> (...)</t>
    </r>
  </si>
  <si>
    <r>
      <t xml:space="preserve">La Contraloría General de la República en el informe de auditoría financiera vigencia fiscal 2021 indicó que, 
(...) </t>
    </r>
    <r>
      <rPr>
        <i/>
        <sz val="11"/>
        <color theme="1"/>
        <rFont val="Arial Narrow"/>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Narrow"/>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</si>
  <si>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indexed="8"/>
        <rFont val="Arial Narrow"/>
        <family val="2"/>
      </rPr>
      <t xml:space="preserve">Hallazgo 8.  </t>
    </r>
    <r>
      <rPr>
        <sz val="11"/>
        <color indexed="8"/>
        <rFont val="Arial Narrow"/>
        <family val="2"/>
      </rPr>
      <t>Registro inventario predios Fondo Nacional Agrario.
Revisados los expedientes de los predios adquiridos por la Agencia Nacional de Tierras, durante la vigencia 2016,</t>
    </r>
    <r>
      <rPr>
        <sz val="11"/>
        <color rgb="FFFF0000"/>
        <rFont val="Arial Narrow"/>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Narrow"/>
        <family val="2"/>
      </rPr>
      <t>, de acuerdo como se detalla en el siguiente cuadro: Tabla No. 8 - Predios FNA sin ingreso a contabilidad
Esta situación, se presenta por la faIta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observaciôn enviada por el Equipo Auditor, el registro en instmmentos pûblicos correspondiente a los predios adquiridos por la Entidad se realizô en el mes de diciembre de 2016, en la mayoría de los casos, en las ûltimas semanas del mes de diciembre. AI considerar esa situación y la transiciôn en la que se encontraba la Entidad, en virtud del inicio de operaciones en la vigencia 2016; así como el ajuste y levantamiento de los procedimientos, los citados predios fueron tramitados para su incorporación en el Fondo Nasional Agrario y por ende incluídos en los activos de la entidad en la vigencia 2017.
No obstante, to anterior, es preciso indicar que la entidad estableciô un punto de control, mediante la expediciôn de un certifica do de incorporaciôn at Fondo Nacional Agrario a fin de garøntizar su inclusiôn en los activos de la entidad, así como el procedimiento para la adquisición de predios articulado con el impacto financiero, procedimiento este que se encuentra formalizado y oficializado en el Sistema de Gestiôn de Calidad de la Entidad.
La Agencia actualmente adelanta conciliaciones mensuales entre la Subdirecciôn Administrativa y Financiera Subdirección de Administraciôn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ifiesgo,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</si>
  <si>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r>
      <rPr>
        <b/>
        <sz val="11"/>
        <color indexed="8"/>
        <rFont val="Arial Narrow"/>
        <family val="2"/>
      </rPr>
      <t>Hallazgo No. 9 - Recursos entregados en administración.</t>
    </r>
    <r>
      <rPr>
        <sz val="11"/>
        <color indexed="8"/>
        <rFont val="Arial Narrow"/>
        <family val="2"/>
      </rPr>
      <t xml:space="preserve">
No obstante lo anterior y, analizada el acta de subrogación del Contrato 779 de 2015 del Instituto Colombiano de Desarrollo Rural a la Agencia Nacional de Tierras, </t>
    </r>
    <r>
      <rPr>
        <sz val="11"/>
        <color rgb="FFFF0000"/>
        <rFont val="Arial Narrow"/>
        <family val="2"/>
      </rPr>
      <t>se determinó que el saldo por ejecutar de los desembolsos efectuados por el INCODER al IGAC, a corte de 1 de septiembre de 2016, fue por un valor de $276,61 millones, del cual no se realizó registro en contabilidad.</t>
    </r>
    <r>
      <rPr>
        <sz val="11"/>
        <color indexed="8"/>
        <rFont val="Arial Narrow"/>
        <family val="2"/>
      </rPr>
      <t xml:space="preserve">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t>
    </r>
    <r>
      <rPr>
        <b/>
        <sz val="11"/>
        <color indexed="8"/>
        <rFont val="Arial Narrow"/>
        <family val="2"/>
      </rPr>
      <t>Respuesta de la entidad</t>
    </r>
    <r>
      <rPr>
        <sz val="11"/>
        <color indexed="8"/>
        <rFont val="Arial Narrow"/>
        <family val="2"/>
      </rPr>
      <t xml:space="preserve">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prooedió a designar la supervlsión correspondiente con el fin de velar la culminación del mismo, mediante un control administrativo, y fue allí cuando se evidenció que las etapas financieras y presupuestales ya se habían agotado por parte del extinto Encoder y, por lo tanto, no prooedía el registro del gasto nuevamente por parte de la ANT.
</t>
    </r>
    <r>
      <rPr>
        <b/>
        <sz val="11"/>
        <color indexed="8"/>
        <rFont val="Arial Narrow"/>
        <family val="2"/>
      </rPr>
      <t>Análisis de la respuesta</t>
    </r>
    <r>
      <rPr>
        <sz val="11"/>
        <color indexed="8"/>
        <rFont val="Arial Narrow"/>
        <family val="2"/>
      </rPr>
      <t xml:space="preserve">
Analizada la respuesta de la entidad, se determina validar la observación como hallazgo. El extinto Incoder efectivamente culminó la cadena presupuestal del Contrato 779 de 2015 con el IGAC; sin embargo, </t>
    </r>
    <r>
      <rPr>
        <sz val="11"/>
        <color rgb="FFFF0000"/>
        <rFont val="Arial Narrow"/>
        <family val="2"/>
      </rPr>
      <t>el solo giro de los recursos no refleja la ejecución financiera del mismo, tal es así, que el contrato fue subrogado a la ANT, para ejercer la supervisión y culminar su ejecución.</t>
    </r>
    <r>
      <rPr>
        <sz val="11"/>
        <color indexed="8"/>
        <rFont val="Arial Narrow"/>
        <family val="2"/>
      </rPr>
      <t xml:space="preserve">
En el análisis realizado por la CGR, al contrato en mención, </t>
    </r>
    <r>
      <rPr>
        <sz val="11"/>
        <color rgb="FFFF0000"/>
        <rFont val="Arial Narrow"/>
        <family val="2"/>
      </rPr>
      <t>se evidenció que la ANT tuvo ejecución financiera por $109,91 millones y que el IGAC debe reintegrar al Tesoro Nacional la suma de $166,70 millones por los recursos no ejecutados, esto de acuerdo con el acta de reunión técnica No. 5, del 30 de diciembre de 2016.</t>
    </r>
  </si>
  <si>
    <r>
      <rPr>
        <b/>
        <sz val="11"/>
        <color rgb="FF000000"/>
        <rFont val="Arial Narrow"/>
        <family val="2"/>
      </rPr>
      <t>Hallazgo  15.</t>
    </r>
    <r>
      <rPr>
        <sz val="11"/>
        <color rgb="FF000000"/>
        <rFont val="Arial Narrow"/>
        <family val="2"/>
      </rPr>
      <t xml:space="preserve"> </t>
    </r>
    <r>
      <rPr>
        <b/>
        <sz val="11"/>
        <color rgb="FF000000"/>
        <rFont val="Arial Narrow"/>
        <family val="2"/>
      </rPr>
      <t>Componente gastos notariales y registro predio “No hay como Dios”.</t>
    </r>
    <r>
      <rPr>
        <sz val="11"/>
        <color rgb="FF000000"/>
        <rFont val="Arial Narrow"/>
        <family val="2"/>
      </rPr>
      <t xml:space="preserve">
No obstante lo anterior, y luego de la visita realizada por la CGR al predio denominado “/\/O HAY COMO DIOS’, el dia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escrituracidn y que por falta de recursos, se estén causando intereses por el no registro oportuno de las mlsmas.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estarcontemplados en la iniciativa. Adicionalmente, el hecho que no se haya registrado las diferentes escrituras, ocasiona retrasos en la implementación de los proyectos productivos, contrariando el fundamento de los SIRA.
Respuesta de la entidad
La Dirección de Acceso a Tierras maniresta.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reliquidacidn por parte de la ORIP y cumplidos los requisitos establecidos por la entidad para realizar los desembolsos de los gastos notariales y de registro, la Entidad procedid a realizar el desembolso el dia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Ilevo a que estos asumleran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</si>
  <si>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r>
      <rPr>
        <b/>
        <sz val="11"/>
        <color indexed="8"/>
        <rFont val="Arial Narrow"/>
        <family val="2"/>
      </rPr>
      <t>Hallazgo  14.</t>
    </r>
    <r>
      <rPr>
        <sz val="11"/>
        <color indexed="8"/>
        <rFont val="Arial Narrow"/>
        <family val="2"/>
      </rPr>
      <t xml:space="preserve"> </t>
    </r>
    <r>
      <rPr>
        <b/>
        <sz val="11"/>
        <color indexed="8"/>
        <rFont val="Arial Narrow"/>
        <family val="2"/>
      </rPr>
      <t>Cooperantes y operadores iniciativas comunitarias</t>
    </r>
    <r>
      <rPr>
        <sz val="11"/>
        <color indexed="8"/>
        <rFont val="Arial Narrow"/>
        <family val="2"/>
      </rPr>
      <t xml:space="preserve">
No obstante lo anterior, y una vez analizadas las iniciativas 356, 771, 772, 775 de 2016, se observa que los</t>
    </r>
    <r>
      <rPr>
        <sz val="11"/>
        <color rgb="FFFF0000"/>
        <rFont val="Arial Narrow"/>
        <family val="2"/>
      </rPr>
      <t xml:space="preserve"> cooperantes concurren a los procesos, por un Iado, como aportantes de bienes y servicios (contrapartida) y por el otro, como cooperantes con las comunidades en el suministro de los insumos, para el montaje de los proyectos.</t>
    </r>
    <r>
      <rPr>
        <sz val="11"/>
        <color indexed="8"/>
        <rFont val="Arial Narrow"/>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Narrow"/>
        <family val="2"/>
      </rPr>
      <t>el proveedor escogido para la compra de insumos y capacitaciones, participó en la formulación de los proyectos</t>
    </r>
    <r>
      <rPr>
        <sz val="11"/>
        <color indexed="8"/>
        <rFont val="Arial Narrow"/>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ías ofertas, para la inversión de la iniciativa.
</t>
    </r>
    <r>
      <rPr>
        <b/>
        <sz val="11"/>
        <color indexed="8"/>
        <rFont val="Arial Narrow"/>
        <family val="2"/>
      </rPr>
      <t>Respuesta de la entidad</t>
    </r>
    <r>
      <rPr>
        <sz val="11"/>
        <color indexed="8"/>
        <rFont val="Arial Narrow"/>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cofínanciadores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instmctivo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Se/ección óe las a/fernafivas óe gasfo para e/ óesarro/lo óe/p/an óe inversiones, estipula:
El equipo supervisor determina y reconoce los valores máximos de cada actividad y/o componente de la iniciativa. La comunidad beneficiaria y sus auforidades entregan 3 (tres) alternativas de gasto por cada rubro a desarrollar, para análisis y aprobacidn de acuerdo con el plan de compras estmcturado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seleccidn de la mejor alternativa de gasto en el municlpio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instmctlVo ára IrticiatiVaS COlTtUrtítaifias.
Por otra parte, es importante indfcar que es la comUnidad quien toma la decisión de elegir con quien se va a ejecutar la iniciatiVa, siempre y cuando se cumpla con los requisitos mínfmos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Narrow"/>
        <family val="2"/>
      </rPr>
      <t xml:space="preserve">
Análisis de la respuesta</t>
    </r>
    <r>
      <rPr>
        <sz val="11"/>
        <color indexed="8"/>
        <rFont val="Arial Narrow"/>
        <family val="2"/>
      </rPr>
      <t xml:space="preserve">
Analizada la respuesta de la entidad, se determina validar la observación como hallazgo. Por cuantó, independientemente que las iniciativas gocen de un  instructivo especial de carácter administrativo, no es menos cierto que </t>
    </r>
    <r>
      <rPr>
        <sz val="11"/>
        <color rgb="FFFF0000"/>
        <rFont val="Arial Narrow"/>
        <family val="2"/>
      </rPr>
      <t>estas se materializan y ejecutan con recursos públicos</t>
    </r>
    <r>
      <rPr>
        <sz val="11"/>
        <color indexed="8"/>
        <rFont val="Arial Narrow"/>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Narrow"/>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Narrow"/>
        <family val="2"/>
      </rPr>
      <t xml:space="preserve">
</t>
    </r>
  </si>
  <si>
    <r>
      <rPr>
        <b/>
        <sz val="11"/>
        <color rgb="FF000000"/>
        <rFont val="Arial Narrow"/>
        <family val="2"/>
      </rPr>
      <t xml:space="preserve">Hallazgo  16. Proveedor iniciativas comunitarias resoluciones 305 y 306 de 2016. Nuquí </t>
    </r>
    <r>
      <rPr>
        <sz val="11"/>
        <color rgb="FF000000"/>
        <rFont val="Arial Narrow"/>
        <family val="2"/>
      </rPr>
      <t xml:space="preserve">
Verificada la ejecución de las resoluciones 305 y 306, y constatado en las visitas a las comunidades y entrevistas con los beneficiarios, </t>
    </r>
    <r>
      <rPr>
        <sz val="11"/>
        <color rgb="FFFF0000"/>
        <rFont val="Arial Narrow"/>
        <family val="2"/>
      </rPr>
      <t>se encontraron debilidades en la dotación de herramientas y soportes de capacitación, sin que se requiriera al proveedor sobre el particular, de acuerdo con el siguiente detalle:</t>
    </r>
    <r>
      <rPr>
        <sz val="11"/>
        <color rgb="FF000000"/>
        <rFont val="Arial Narrow"/>
        <family val="2"/>
      </rPr>
      <t xml:space="preserv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inidativa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Capacitacion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t>
    </r>
    <r>
      <rPr>
        <b/>
        <sz val="11"/>
        <color rgb="FF000000"/>
        <rFont val="Arial Narrow"/>
        <family val="2"/>
      </rPr>
      <t>Análisis de Respuesta</t>
    </r>
    <r>
      <rPr>
        <sz val="11"/>
        <color rgb="FF000000"/>
        <rFont val="Arial Narrow"/>
        <family val="2"/>
      </rPr>
      <t xml:space="preserve">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r>
  </si>
  <si>
    <r>
      <rPr>
        <b/>
        <sz val="11"/>
        <color rgb="FF000000"/>
        <rFont val="Arial Narrow"/>
        <family val="2"/>
      </rPr>
      <t xml:space="preserve">Hallazgo  17. Evaluación de los proyectos de las iniciativas comunitarias resoluciones 305 y 306 de 2016 Nuquí </t>
    </r>
    <r>
      <rPr>
        <sz val="11"/>
        <color rgb="FF000000"/>
        <rFont val="Arial Narrow"/>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Narrow"/>
        <family val="2"/>
      </rPr>
      <t>se evidenció la entrega de unos fertilizantes sin tener un análisis de suelos para ver las necesidades reales de los mismos</t>
    </r>
    <r>
      <rPr>
        <sz val="11"/>
        <color rgb="FF000000"/>
        <rFont val="Arial Narrow"/>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Narrow"/>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Narrow"/>
        <family val="2"/>
      </rPr>
      <t xml:space="preserve">
De igual manera, e</t>
    </r>
    <r>
      <rPr>
        <sz val="11"/>
        <color rgb="FFFF0000"/>
        <rFont val="Arial Narrow"/>
        <family val="2"/>
      </rPr>
      <t>n las dos iniciativas no se contemplaron actividades tendientes a la comercialización del proyecto tendientes al desarrollo del potencial productivo.</t>
    </r>
    <r>
      <rPr>
        <sz val="11"/>
        <color rgb="FF000000"/>
        <rFont val="Arial Narrow"/>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Narrow"/>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Narrow"/>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</si>
  <si>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rPr>
        <b/>
        <sz val="11"/>
        <color indexed="8"/>
        <rFont val="Arial Narrow"/>
        <family val="2"/>
      </rPr>
      <t>Hallazgo 1. Informes de supervisión y contratistas contratos de prestación de servicios 020, 022, 029, 035, 036, 037, 052, 069, 103,107, 108 y 150 de 2016.</t>
    </r>
    <r>
      <rPr>
        <sz val="11"/>
        <color indexed="8"/>
        <rFont val="Arial Narrow"/>
        <family val="2"/>
      </rPr>
      <t xml:space="preserve">
No obstante lo anterior y analizados los informes de "supervisión e informes de actividades" de los contratos de prestación de servicios 020, 022, 029, 035, 036, 037, 052, 069, 103,107, 108 y 150 de 2016, </t>
    </r>
    <r>
      <rPr>
        <sz val="11"/>
        <color rgb="FFFF0000"/>
        <rFont val="Arial Narrow"/>
        <family val="2"/>
      </rPr>
      <t>se evidencia que la supervisión avala y certifica actividades de los contratistas, sin exigir los correspondientes soportes e informes que acrediten el efectivo cumplimiento de las mismas</t>
    </r>
    <r>
      <rPr>
        <sz val="11"/>
        <color indexed="8"/>
        <rFont val="Arial Narrow"/>
        <family val="2"/>
      </rPr>
      <t xml:space="preserve">,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t>
    </r>
    <r>
      <rPr>
        <sz val="11"/>
        <color rgb="FFFF0000"/>
        <rFont val="Arial Narrow"/>
        <family val="2"/>
      </rPr>
      <t>se observa que en los informes de supervisión no se realiza el análisis técnico, administrativo y financiero que exige el ejercicio de supervisión, indistintamente de la modalidad de contratación.</t>
    </r>
    <r>
      <rPr>
        <sz val="11"/>
        <color indexed="8"/>
        <rFont val="Arial Narrow"/>
        <family val="2"/>
      </rPr>
      <t xml:space="preserve">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t>
    </r>
    <r>
      <rPr>
        <b/>
        <sz val="11"/>
        <color indexed="8"/>
        <rFont val="Arial Narrow"/>
        <family val="2"/>
      </rPr>
      <t>Respuesta de la entidad</t>
    </r>
    <r>
      <rPr>
        <sz val="11"/>
        <color indexed="8"/>
        <rFont val="Arial Narrow"/>
        <family val="2"/>
      </rPr>
      <t xml:space="preserve">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Contralorİa General de la República en el hallazgo objeto de anâlisis, así como las directńces establecidas por la Entidad en el memorando de designaciôn de supervisiôn.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gestiôn”, su desarrollo se ve reflejado en el avance de la gestiôn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/Uinisterio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t>
    </r>
    <r>
      <rPr>
        <sz val="11"/>
        <color rgb="FFFF0000"/>
        <rFont val="Arial Narrow"/>
        <family val="2"/>
      </rPr>
      <t>incorporar en la carpeta contractual todos los soportes de cada una de las actividades adelantadas por cada contratista en los diferentes escenarios</t>
    </r>
    <r>
      <rPr>
        <sz val="11"/>
        <color indexed="8"/>
        <rFont val="Arial Narrow"/>
        <family val="2"/>
      </rPr>
      <t xml:space="preserve"> (gestión técnica en terntorio, preparación de documentos, conformación de expedientes, ce/ebración de actos confracfua/es, atención a requerimientos de particulares o institucionales, reuniones, intercambio de comunicaciones mediante correos electrónicos, adelantamiento de actividades administrativas, etc.) </t>
    </r>
    <r>
      <rPr>
        <sz val="11"/>
        <color rgb="FFFF0000"/>
        <rFont val="Arial Narrow"/>
        <family val="2"/>
      </rPr>
      <t>implicaría para la Entidad incumplir la Directiva Presidencia 004 “Eficiencia Administrativa y Lineamientos de la Política Cero Papel en la Administración Pública”, así como incurrir en mayores gastos.</t>
    </r>
    <r>
      <rPr>
        <sz val="11"/>
        <color indexed="8"/>
        <rFont val="Arial Narrow"/>
        <family val="2"/>
      </rPr>
      <t xml:space="preserve">
En atención a lo expuesto, la Agencia atentamente se permite solicitar el retiro de la observación al informe final.
</t>
    </r>
    <r>
      <rPr>
        <b/>
        <sz val="11"/>
        <color indexed="8"/>
        <rFont val="Arial Narrow"/>
        <family val="2"/>
      </rPr>
      <t>Análisis de la respuesta</t>
    </r>
    <r>
      <rPr>
        <sz val="11"/>
        <color indexed="8"/>
        <rFont val="Arial Narrow"/>
        <family val="2"/>
      </rPr>
      <t xml:space="preserve">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t>
    </r>
    <r>
      <rPr>
        <sz val="11"/>
        <color rgb="FFFF0000"/>
        <rFont val="Arial Narrow"/>
        <family val="2"/>
      </rPr>
      <t xml:space="preserve"> revisados los diferentes expedientes contractuales, no se observan los informes presentados por el contratista, que den cuenta de sus actividades soportadas y de la exigencia por parte del supervisor a los mismos (solo se vislumbra un documento con una lista de chequeo).</t>
    </r>
    <r>
      <rPr>
        <sz val="11"/>
        <color indexed="8"/>
        <rFont val="Arial Narrow"/>
        <family val="2"/>
      </rPr>
      <t xml:space="preserve">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t>
    </r>
    <r>
      <rPr>
        <sz val="11"/>
        <color rgb="FFFF0000"/>
        <rFont val="Arial Narrow"/>
        <family val="2"/>
      </rPr>
      <t>en lo que respecta al cumplimiento de la Directiva 0004 de la Presidencia de la República, para la CGR es claro que exigir los correspondientes soportes de actividades y los informes dispuestos contractualmente, de ninguna manera vulnera dicha directriz</t>
    </r>
    <r>
      <rPr>
        <sz val="11"/>
        <color indexed="8"/>
        <rFont val="Arial Narrow"/>
        <family val="2"/>
      </rPr>
      <t>, por cuanto no se está exigiendo más de lo que la misma ley y el contrato, establecen para un adecuado y oportuno ejercicio de supervisión.</t>
    </r>
  </si>
  <si>
    <r>
      <rPr>
        <b/>
        <sz val="11"/>
        <color indexed="8"/>
        <rFont val="Arial Narrow"/>
        <family val="2"/>
      </rPr>
      <t xml:space="preserve">Hallazgo 3. </t>
    </r>
    <r>
      <rPr>
        <b/>
        <sz val="11"/>
        <color theme="1"/>
        <rFont val="Arial Narrow"/>
        <family val="2"/>
      </rPr>
      <t xml:space="preserve"> Rechazo de Subsidio SIRA.</t>
    </r>
    <r>
      <rPr>
        <sz val="11"/>
        <color theme="1"/>
        <rFont val="Arial Narrow"/>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Narrow"/>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Narrow"/>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Narrow"/>
        <family val="2"/>
      </rPr>
      <t>Análisis de Respuesta</t>
    </r>
    <r>
      <rPr>
        <sz val="11"/>
        <color theme="1"/>
        <rFont val="Arial Narrow"/>
        <family val="2"/>
      </rPr>
      <t xml:space="preserve">
Para la CGR, </t>
    </r>
    <r>
      <rPr>
        <sz val="11"/>
        <color rgb="FFFF0000"/>
        <rFont val="Arial Narrow"/>
        <family val="2"/>
      </rPr>
      <t>el argumento de que los actos administrativos Nos. 421, 422, 423, 424, 425 y 426 de 2017, se encuentren en firme no es un elemento para constituir una cuenta por pagar por el valor de los subsidios</t>
    </r>
    <r>
      <rPr>
        <sz val="11"/>
        <color theme="1"/>
        <rFont val="Arial Narrow"/>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Narrow"/>
        <family val="2"/>
      </rPr>
      <t>no reúne las condiciones para que se constituyera como cuenta por pagar, independientemente de que exista la obligación por la firmeza de los resoluciones antes citadas.</t>
    </r>
    <r>
      <rPr>
        <sz val="11"/>
        <color theme="1"/>
        <rFont val="Arial Narrow"/>
        <family val="2"/>
      </rPr>
      <t xml:space="preserve"> Por lo anterior, este hallazgo se valida.
</t>
    </r>
  </si>
  <si>
    <r>
      <t xml:space="preserve">Hallazgo 3. Recursos Entregados en Administración (A3)  </t>
    </r>
    <r>
      <rPr>
        <sz val="11"/>
        <color indexed="8"/>
        <rFont val="Arial Narrow"/>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Narrow"/>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Narrow"/>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Narrow"/>
        <family val="2"/>
      </rPr>
      <t>Para las legalizaciones reportadas por los supervisores de los convenios no hay formatos preestablecidos por la Agencia.</t>
    </r>
    <r>
      <rPr>
        <sz val="11"/>
        <color indexed="8"/>
        <rFont val="Arial Narrow"/>
        <family val="2"/>
      </rPr>
      <t xml:space="preserve">
• </t>
    </r>
    <r>
      <rPr>
        <sz val="11"/>
        <color rgb="FFFF0000"/>
        <rFont val="Arial Narrow"/>
        <family val="2"/>
      </rPr>
      <t>Los informes de legalización del convenio se presentan en forma acumulada</t>
    </r>
    <r>
      <rPr>
        <sz val="11"/>
        <color indexed="8"/>
        <rFont val="Arial Narrow"/>
        <family val="2"/>
      </rPr>
      <t xml:space="preserve">, de manera que no permiten conocer las actividades realizadas en el periodo y su valor.
• </t>
    </r>
    <r>
      <rPr>
        <sz val="11"/>
        <color rgb="FFFF0000"/>
        <rFont val="Arial Narrow"/>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Narrow"/>
        <family val="2"/>
      </rPr>
      <t xml:space="preserve">
• Para los convenios 951 de 2017 - Programa de las Naciones Unidas para el Desarrollo -PNUD, 986 de 2017, 137 de 2016 y 877 de 2018 suscritos con la Organización de las Naciones Unidas -OIM y 494 de 2017 suscrito con Comitato Internazionale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Narrow"/>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Narrow"/>
        <family val="2"/>
      </rPr>
      <t>; por</t>
    </r>
    <r>
      <rPr>
        <sz val="11"/>
        <color rgb="FFFF0000"/>
        <rFont val="Arial Narrow"/>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Narrow"/>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Narrow"/>
        <family val="2"/>
      </rPr>
      <t>Respuesta de la Entidad</t>
    </r>
    <r>
      <rPr>
        <sz val="11"/>
        <color indexed="8"/>
        <rFont val="Arial Narrow"/>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Narrow"/>
        <family val="2"/>
      </rPr>
      <t>Análisis de respuesta</t>
    </r>
    <r>
      <rPr>
        <sz val="11"/>
        <color indexed="8"/>
        <rFont val="Arial Narrow"/>
        <family val="2"/>
      </rPr>
      <t xml:space="preserve">
De acuerdo con la respuesta de la entidad, la observación se mantiene sustentado en que,</t>
    </r>
    <r>
      <rPr>
        <sz val="11"/>
        <color rgb="FFFF0000"/>
        <rFont val="Arial Narrow"/>
        <family val="2"/>
      </rPr>
      <t xml:space="preserve"> en los archivos del área financiera, se evidenciaron las diferentes comunicaciones solicitando aclaraciones y correcciones sobre los informes de legalización.</t>
    </r>
    <r>
      <rPr>
        <sz val="11"/>
        <color indexed="8"/>
        <rFont val="Arial Narrow"/>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Narrow"/>
        <family val="2"/>
      </rPr>
      <t>se aceptó que, en algunos casos, el valor a legalizar lo hace por diferencia.</t>
    </r>
    <r>
      <rPr>
        <sz val="11"/>
        <color indexed="8"/>
        <rFont val="Arial Narrow"/>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infomes”, dado que esto no es conocido por el area financiera, pues la información reposa es el la carpeta del convenio;  de otra parte, la observacion no está encaminada a los pagos, pues estos estan establecidos en el clausulado del convenio.
Hallazgo administrativo.
</t>
    </r>
  </si>
  <si>
    <r>
      <t xml:space="preserve">Hallazgo 2. Recursos Entregados en Administración – Convenio 775 de 2018 Corporación Desarrollo y Paz del Magdalena Medio (A2)  </t>
    </r>
    <r>
      <rPr>
        <sz val="11"/>
        <color theme="1"/>
        <rFont val="Arial Narrow"/>
        <family val="2"/>
      </rPr>
      <t>A diciembre 31 de 2018 la cuenta 190801001 Recursos Entregados en administración está sobrestimada en $30.090.884,</t>
    </r>
    <r>
      <rPr>
        <sz val="11"/>
        <color rgb="FFFF0000"/>
        <rFont val="Arial Narrow"/>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Narrow"/>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Narrow"/>
        <family val="2"/>
      </rPr>
      <t>falta de control en la presentación del informe de legalización de recursos por parte del supervisor</t>
    </r>
    <r>
      <rPr>
        <sz val="11"/>
        <color theme="1"/>
        <rFont val="Arial Narrow"/>
        <family val="2"/>
      </rPr>
      <t xml:space="preserve">, lo que generó una sobrestimación de la cuenta 190801001 Recursos Entregados en Administración y su contrapartida en cuantía de $30.090.884.
Hallazgo administrativo.
</t>
    </r>
    <r>
      <rPr>
        <b/>
        <sz val="11"/>
        <color theme="1"/>
        <rFont val="Arial Narrow"/>
        <family val="2"/>
      </rPr>
      <t>Respuesta de la Entidad</t>
    </r>
    <r>
      <rPr>
        <sz val="11"/>
        <color theme="1"/>
        <rFont val="Arial Narrow"/>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Narrow"/>
        <family val="2"/>
      </rPr>
      <t xml:space="preserve">
Análisis de respuesta</t>
    </r>
    <r>
      <rPr>
        <sz val="11"/>
        <color theme="1"/>
        <rFont val="Arial Narrow"/>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</si>
  <si>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indexed="8"/>
        <rFont val="Arial Narrow"/>
        <family val="2"/>
      </rPr>
      <t xml:space="preserve">Hallazgo 16. Convenio Interadministrativo No. 875 de 2017 suscrito con la FAO (A16) (D8)  </t>
    </r>
    <r>
      <rPr>
        <sz val="11"/>
        <color rgb="FFFF0000"/>
        <rFont val="Arial Narrow"/>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Narrow"/>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Narrow"/>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Narrow"/>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Narrow"/>
        <family val="2"/>
      </rPr>
      <t>Respuesta de la Entidad</t>
    </r>
    <r>
      <rPr>
        <sz val="11"/>
        <color theme="1"/>
        <rFont val="Arial Narrow"/>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Narrow"/>
        <family val="2"/>
      </rPr>
      <t>Análisis de respuesta</t>
    </r>
    <r>
      <rPr>
        <sz val="11"/>
        <color theme="1"/>
        <rFont val="Arial Narrow"/>
        <family val="2"/>
      </rPr>
      <t xml:space="preserve">
En los argumentos presentados en la respuesta de la entidad con las diferentes disposiciones normativas citadas,</t>
    </r>
    <r>
      <rPr>
        <sz val="11"/>
        <color rgb="FFFF0000"/>
        <rFont val="Arial Narrow"/>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Narrow"/>
        <family val="2"/>
      </rPr>
      <t xml:space="preserve">
El convenio, para efecto del presente análisis, necesariamente se debe asimilar a un contrato, donde</t>
    </r>
    <r>
      <rPr>
        <sz val="11"/>
        <color rgb="FFFF0000"/>
        <rFont val="Arial Narrow"/>
        <family val="2"/>
      </rPr>
      <t xml:space="preserve"> las obligaciones a cargo de las partes se deben establecer en forma clara haciendo parte del clausulado del mismo.</t>
    </r>
    <r>
      <rPr>
        <sz val="11"/>
        <color theme="1"/>
        <rFont val="Arial Narrow"/>
        <family val="2"/>
      </rPr>
      <t xml:space="preserve">
En el presente caso, </t>
    </r>
    <r>
      <rPr>
        <sz val="11"/>
        <color rgb="FFFF0000"/>
        <rFont val="Arial Narrow"/>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Narrow"/>
        <family val="2"/>
      </rPr>
      <t xml:space="preserve">
</t>
    </r>
    <r>
      <rPr>
        <sz val="11"/>
        <color rgb="FFFF0000"/>
        <rFont val="Arial Narrow"/>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Narrow"/>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Narrow"/>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Narrow"/>
        <family val="2"/>
      </rPr>
      <t xml:space="preserve">
Esta circunstancia, conlleva a que en el proceso auditor existiera imposibilidad de obtener evidencia para pronunciarse sobre la ejecución presupuestal de la vigencia 2018.
Adicionalmente, </t>
    </r>
    <r>
      <rPr>
        <sz val="11"/>
        <color rgb="FFFF0000"/>
        <rFont val="Arial Narrow"/>
        <family val="2"/>
      </rPr>
      <t>en este convenio se refleja la falta de oportunidad y eficiencia en el uso de los recursos, lo cual se puede ver en el lapso temporal, que supera más de 3 vigencias, sin evidencias en la ejecución presupuestal.</t>
    </r>
    <r>
      <rPr>
        <sz val="11"/>
        <color theme="1"/>
        <rFont val="Arial Narrow"/>
        <family val="2"/>
      </rPr>
      <t xml:space="preserve">
Hallazgo administrativo con presunto alcance disciplinario.
</t>
    </r>
  </si>
  <si>
    <r>
      <t>Hallazgo 21. Convenio de Asociación No. 912 de 2018 Corporación PCN- Hileros.</t>
    </r>
    <r>
      <rPr>
        <sz val="11"/>
        <color indexed="8"/>
        <rFont val="Arial Narrow"/>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Narrow"/>
        <family val="2"/>
      </rPr>
      <t>No existen actividades de supervisión técnica y financiera desde el inicio (1° de agosto) hasta el informe del periodo noviembre 2018 – enero de 2019</t>
    </r>
    <r>
      <rPr>
        <sz val="11"/>
        <color indexed="8"/>
        <rFont val="Arial Narrow"/>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Narrow"/>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Narrow"/>
        <family val="2"/>
      </rPr>
      <t xml:space="preserve">
3.</t>
    </r>
    <r>
      <rPr>
        <sz val="11"/>
        <color rgb="FFFF0000"/>
        <rFont val="Arial Narrow"/>
        <family val="2"/>
      </rPr>
      <t xml:space="preserve"> La supervisión se pactó realizarla en forma conjunta (Clausula Décima Cuarta del Convenio) y solo se evidencia la participación de la ANT.</t>
    </r>
    <r>
      <rPr>
        <sz val="11"/>
        <color indexed="8"/>
        <rFont val="Arial Narrow"/>
        <family val="2"/>
      </rPr>
      <t xml:space="preserve">
4. L</t>
    </r>
    <r>
      <rPr>
        <sz val="11"/>
        <color rgb="FFFF0000"/>
        <rFont val="Arial Narrow"/>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Narrow"/>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Narrow"/>
        <family val="2"/>
      </rPr>
      <t>Respuesta de la Entidad</t>
    </r>
    <r>
      <rPr>
        <sz val="11"/>
        <color indexed="8"/>
        <rFont val="Arial Narrow"/>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Narrow"/>
        <family val="2"/>
      </rPr>
      <t xml:space="preserve">
Análisis de respuesta</t>
    </r>
    <r>
      <rPr>
        <sz val="11"/>
        <color indexed="8"/>
        <rFont val="Arial Narrow"/>
        <family val="2"/>
      </rPr>
      <t xml:space="preserve">
La información allegada por la entidad, no presenta argumentos que desvirtúen lo observado por la CGR, por cuanto, se presentan comunicaciones posteriores a la comunicación de la observación.
Hallazgo administrativo.
</t>
    </r>
  </si>
  <si>
    <r>
      <t xml:space="preserve">Hallazgo 22. Contrato interadministrativo 818 de 2018. </t>
    </r>
    <r>
      <rPr>
        <sz val="11"/>
        <rFont val="Arial Narrow"/>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Narrow"/>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Narrow"/>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Narrow"/>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Narrow"/>
        <family val="2"/>
      </rPr>
      <t xml:space="preserve">
Así mismo,</t>
    </r>
    <r>
      <rPr>
        <sz val="11"/>
        <color rgb="FFFF0000"/>
        <rFont val="Arial Narrow"/>
        <family val="2"/>
      </rPr>
      <t xml:space="preserve"> en el SECOP se incluyen estudios previos correspondientes a la Caja de Compensación Familiar COMPENSAR, cuando la entidad que se contrata es CENFER</t>
    </r>
    <r>
      <rPr>
        <sz val="11"/>
        <rFont val="Arial Narrow"/>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Narrow"/>
        <family val="2"/>
      </rPr>
      <t xml:space="preserve">
Respuesta de la Entidad</t>
    </r>
    <r>
      <rPr>
        <sz val="11"/>
        <rFont val="Arial Narrow"/>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Narrow"/>
        <family val="2"/>
      </rPr>
      <t>Análisis de respuesta</t>
    </r>
    <r>
      <rPr>
        <sz val="11"/>
        <rFont val="Arial Narrow"/>
        <family val="2"/>
      </rPr>
      <t xml:space="preserve">
</t>
    </r>
    <r>
      <rPr>
        <sz val="11"/>
        <color rgb="FFFF0000"/>
        <rFont val="Arial Narrow"/>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Narrow"/>
        <family val="2"/>
      </rPr>
      <t>, lo que evidencia una gestión abierta y sin el adecuado control sobre los valores a reconocer, que permita establecer la razonabilidad de las cuantías ejecutadas.
Adicionalmente,</t>
    </r>
    <r>
      <rPr>
        <sz val="11"/>
        <color rgb="FFFF0000"/>
        <rFont val="Arial Narrow"/>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Narrow"/>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Narrow"/>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Narrow"/>
        <family val="2"/>
      </rPr>
      <t xml:space="preserve">
Así mismo, como </t>
    </r>
    <r>
      <rPr>
        <sz val="11"/>
        <color rgb="FFFF0000"/>
        <rFont val="Arial Narrow"/>
        <family val="2"/>
      </rPr>
      <t>se evidencia existen inconsistencias en las publicaciones en el SECOP, lo cual no garantizó el principio de transparencia y publicidad.</t>
    </r>
    <r>
      <rPr>
        <sz val="11"/>
        <rFont val="Arial Narrow"/>
        <family val="2"/>
      </rPr>
      <t xml:space="preserve">
Hallazgo administrativo con presunto disciplinario</t>
    </r>
  </si>
  <si>
    <r>
      <t xml:space="preserve">Hallazgo 27. Contratos de prestación de servicios profesionales 948 de 2018 y 031 de 2019 (A27) (F3) (D17) </t>
    </r>
    <r>
      <rPr>
        <sz val="11"/>
        <color indexed="8"/>
        <rFont val="Arial Narrow"/>
        <family val="2"/>
      </rPr>
      <t xml:space="preserve">De igual forma, </t>
    </r>
    <r>
      <rPr>
        <sz val="11"/>
        <color rgb="FFFF0000"/>
        <rFont val="Arial Narrow"/>
        <family val="2"/>
      </rPr>
      <t>se identifica que en el RUT aportado, figura como única actividad económica la CIIU 7020 “Actividades inmobiliarias realizadas a cambio de una retribución o por contrata.”</t>
    </r>
    <r>
      <rPr>
        <sz val="11"/>
        <color indexed="8"/>
        <rFont val="Arial Narrow"/>
        <family val="2"/>
      </rPr>
      <t xml:space="preserve">
Sin embargo, </t>
    </r>
    <r>
      <rPr>
        <sz val="11"/>
        <color rgb="FFFF0000"/>
        <rFont val="Arial Narrow"/>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Narrow"/>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</si>
  <si>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indexed="8"/>
        <rFont val="Arial Narrow"/>
        <family val="2"/>
      </rPr>
      <t>Hallazgo 21. Ejecución de contrato de prestación de servicios.</t>
    </r>
    <r>
      <rPr>
        <sz val="11"/>
        <color theme="1"/>
        <rFont val="Arial Narrow"/>
        <family val="2"/>
      </rPr>
      <t xml:space="preserve"> En la auditoría financiera, </t>
    </r>
    <r>
      <rPr>
        <sz val="11"/>
        <color rgb="FFFF0000"/>
        <rFont val="Arial Narrow"/>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Narrow"/>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Narrow"/>
        <family val="2"/>
      </rPr>
      <t>para los meses de noviembre y diciembre de 2017 las acciones planteadas son genéricas sin que se relacione y se pueda verificar la entrega efectiva de productos</t>
    </r>
    <r>
      <rPr>
        <sz val="11"/>
        <color theme="1"/>
        <rFont val="Arial Narrow"/>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Narrow"/>
        <family val="2"/>
      </rPr>
      <t>para el mes de diciembre se desvirtúa lo reportado por el contratista en su informe de actividades y lo certificado por la supervisora del contrato.</t>
    </r>
    <r>
      <rPr>
        <sz val="11"/>
        <color theme="1"/>
        <rFont val="Arial Narrow"/>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Narrow"/>
        <family val="2"/>
      </rPr>
      <t>por lo que los pagos realizados durante 20 días de diciembre sin entrega de productos generaron un presunto detrimento fiscal por valor de $3.813.333</t>
    </r>
    <r>
      <rPr>
        <sz val="11"/>
        <color theme="1"/>
        <rFont val="Arial Narrow"/>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</si>
  <si>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t xml:space="preserve">Hallazgo 1. Inconsistencias en los informes de los contratistas (A)
</t>
    </r>
    <r>
      <rPr>
        <sz val="11"/>
        <color theme="1"/>
        <rFont val="Arial Narrow"/>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Narrow"/>
        <family val="2"/>
      </rPr>
      <t xml:space="preserve"> se observa en los dos casos, que las firmas en los informes del contratista no concuerdan en gran medida con la que se observa en los demás documentos del expediente del contrato,</t>
    </r>
    <r>
      <rPr>
        <sz val="11"/>
        <rFont val="Arial Narrow"/>
        <family val="2"/>
      </rPr>
      <t xml:space="preserve"> tales como documentos precontractuales (propuesta, certificados de experiencia, etc.) y la firma en el contrato de prestación de servicios.</t>
    </r>
    <r>
      <rPr>
        <sz val="11"/>
        <color theme="1"/>
        <rFont val="Arial Narrow"/>
        <family val="2"/>
      </rPr>
      <t xml:space="preserve">
Lo anterior evidencia </t>
    </r>
    <r>
      <rPr>
        <sz val="11"/>
        <color rgb="FFFF0000"/>
        <rFont val="Arial Narrow"/>
        <family val="2"/>
      </rPr>
      <t>deficiencias por parte de los supervisores, por cuanto no se percataron de esta inconsistencia, y avalaron la firma del informe del contratista.</t>
    </r>
    <r>
      <rPr>
        <sz val="11"/>
        <color theme="1"/>
        <rFont val="Arial Narrow"/>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Narrow"/>
        <family val="2"/>
      </rPr>
      <t>Respuesta de la entidad</t>
    </r>
    <r>
      <rPr>
        <sz val="11"/>
        <color theme="1"/>
        <rFont val="Arial Narrow"/>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Narrow"/>
        <family val="2"/>
      </rPr>
      <t>Análisis de respuesta.</t>
    </r>
    <r>
      <rPr>
        <sz val="11"/>
        <color theme="1"/>
        <rFont val="Arial Narrow"/>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</si>
  <si>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rgb="FF000000"/>
        <rFont val="Arial Narrow"/>
        <family val="2"/>
      </rPr>
      <t xml:space="preserve">Hallazgo 1. Incumplimientos en el procedimiento de compra directa del Predio "Agua Linda"  </t>
    </r>
    <r>
      <rPr>
        <sz val="11"/>
        <color rgb="FF000000"/>
        <rFont val="Arial Narrow"/>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Narrow"/>
        <family val="2"/>
      </rPr>
      <t xml:space="preserve"> no se observó el procedimiento del proceso especial de compra directa vigencia 2017 código ACCTI-P01, por cuanto:</t>
    </r>
    <r>
      <rPr>
        <sz val="11"/>
        <color rgb="FF000000"/>
        <rFont val="Arial Narrow"/>
        <family val="2"/>
      </rPr>
      <t xml:space="preserve">
a. </t>
    </r>
    <r>
      <rPr>
        <sz val="11"/>
        <color rgb="FFFF0000"/>
        <rFont val="Arial Narrow"/>
        <family val="2"/>
      </rPr>
      <t>Se extendió la oferta de compra antes de que se diera el concepto de viabilidad jurídica y antes de que llegara formalmente el avalúo.</t>
    </r>
    <r>
      <rPr>
        <sz val="11"/>
        <color rgb="FF000000"/>
        <rFont val="Arial Narrow"/>
        <family val="2"/>
      </rPr>
      <t xml:space="preserve">
b. </t>
    </r>
    <r>
      <rPr>
        <sz val="11"/>
        <color rgb="FFFF0000"/>
        <rFont val="Arial Narrow"/>
        <family val="2"/>
      </rPr>
      <t>No se hizo el registro de la oferta en el folio de matrícula inmobiliaria.</t>
    </r>
    <r>
      <rPr>
        <sz val="11"/>
        <color rgb="FF000000"/>
        <rFont val="Arial Narrow"/>
        <family val="2"/>
      </rPr>
      <t xml:space="preserve">
c. </t>
    </r>
    <r>
      <rPr>
        <sz val="11"/>
        <color rgb="FFFF0000"/>
        <rFont val="Arial Narrow"/>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Narrow"/>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</si>
  <si>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</si>
  <si>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</si>
  <si>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</si>
  <si>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</si>
  <si>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</si>
  <si>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</si>
  <si>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</si>
  <si>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</si>
  <si>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</si>
  <si>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</si>
  <si>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</si>
  <si>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</si>
  <si>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</si>
  <si>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</si>
  <si>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</si>
  <si>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</si>
  <si>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</si>
  <si>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</si>
  <si>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</si>
  <si>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</si>
  <si>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</si>
  <si>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</si>
  <si>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Monitorear de manera aleatoria la incorporación de los ajustes y actualización en los procesos de seguimiento y supervisión de los contratos y/o convenios de la entidad en la Dirección de Gestión Jurídica de Tierras</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</si>
  <si>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</si>
  <si>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</si>
  <si>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</si>
  <si>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</si>
  <si>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</si>
  <si>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</si>
  <si>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</si>
  <si>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</si>
  <si>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</si>
  <si>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</si>
  <si>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</si>
  <si>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</si>
  <si>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</si>
  <si>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</si>
  <si>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</si>
  <si>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</si>
  <si>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</si>
  <si>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</si>
  <si>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</si>
  <si>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</si>
  <si>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</si>
  <si>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</si>
  <si>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</si>
  <si>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</si>
  <si>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</si>
  <si>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</si>
  <si>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</si>
  <si>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</si>
  <si>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</si>
  <si>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</si>
  <si>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</si>
  <si>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</si>
  <si>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</si>
  <si>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</si>
  <si>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</si>
  <si>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</si>
  <si>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</si>
  <si>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</si>
  <si>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</si>
  <si>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</si>
  <si>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</si>
  <si>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</si>
  <si>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</si>
  <si>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</si>
  <si>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</si>
  <si>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</si>
  <si>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</si>
  <si>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Documentos actualizados.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</si>
  <si>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</si>
  <si>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</si>
  <si>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</si>
  <si>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</si>
  <si>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</si>
  <si>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</si>
  <si>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</si>
  <si>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</si>
  <si>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</si>
  <si>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</si>
  <si>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</si>
  <si>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</si>
  <si>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</si>
  <si>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</si>
  <si>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</si>
  <si>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</si>
  <si>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</si>
  <si>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</si>
  <si>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</si>
  <si>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</si>
  <si>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</si>
  <si>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</si>
  <si>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</si>
  <si>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</si>
  <si>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</si>
  <si>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</si>
  <si>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</si>
  <si>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</si>
  <si>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</si>
  <si>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</si>
  <si>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</si>
  <si>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</si>
  <si>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</si>
  <si>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</si>
  <si>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</si>
  <si>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</si>
  <si>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</si>
  <si>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</si>
  <si>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</si>
  <si>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</si>
  <si>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</si>
  <si>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</si>
  <si>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</si>
  <si>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</si>
  <si>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</si>
  <si>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</si>
  <si>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</si>
  <si>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</si>
  <si>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</si>
  <si>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</si>
  <si>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</si>
  <si>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</si>
  <si>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</si>
  <si>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</si>
  <si>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corresponcientes a los contratos de arrendamiento de Islas del Rosario y San Bernardo, de acuerdo con la normatividad archivística vigente.</t>
  </si>
  <si>
    <r>
      <rPr>
        <b/>
        <sz val="11"/>
        <color theme="1"/>
        <rFont val="Arial Narrow"/>
        <family val="2"/>
      </rPr>
      <t>T</t>
    </r>
    <r>
      <rPr>
        <sz val="11"/>
        <color theme="1"/>
        <rFont val="Arial Narrow"/>
        <family val="2"/>
      </rPr>
      <t>eniendo en cuenta  la observacion realizada por la Oficina  de control interno,  respecto al seguimiento y  control de salida de bienes, se  informa que se realizo una mejora al formato ADMBS-F-032 FORMA SALIDA INDIVIDUAL DE ELEMENTOS, se creo  una base de datos actualizada,  para el control de salidas, asi mismo se han publicado BANNER recordando el procedimiento  respectivo, asi mismo  se informa que en la toma fisica realizada en la Sede Central, Cahpinero, Americas y UGT, se evidenciaron que los bienes se encuentra en cada una de las dependecias de acuerdo a la verificacion de exstencia de bienes por cada puesto de trabajo y responsable. Diariamente el Area de Almacen realiza la actualización de los bienes que salen de la Entidad siempre y cuando el funcionario, Contratista o dependencia reporte la salida.</t>
    </r>
  </si>
  <si>
    <t>De acuerdo a las observaciones al primer reporte y en atención a la acción de mejora correspondiente al hallazgo AMI-169. Se aportan los siguentes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</si>
  <si>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</si>
  <si>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 xml:space="preserve">Se realizaron las pruebas respectivas del avance que se tiene con el  Reporte de Activos Fijos, que Heisohn se encuentra desarrollando ya se tiene la estrucutra de acuerdo a la necesidad de la Entidad, esta pendiente el tema de la unificacion de los sufijos -1, -2 y -3, para el calculo de la depreciacion mensual y valor en libros,  de igual manera el tema de recalculos de activos fijos.   Teniendo en cuenta que el proveedor no ha suministrado los reportes requeridos por la Entidad el supervisor del contrato Subdirector Administrativo y Financiero suscribio un incumplimiento a Heinsohn </t>
  </si>
  <si>
    <t xml:space="preserve">Mediante acta COPASST No 11 del 25 de febrero de 2022 los miembros del comité aprobo la metodologia utilizada para la Rendición de cuentas. Se procedio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ennvio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electronico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electronico del 22 de abril de 2022 donde se envio el link de la  mediante correo electrónico de la Subdirección de Talento Humano a todos los funcionarios y colaboradores de la Agencia Nacional de Tierras.                                                                   
*Correo electronico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</si>
  <si>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Para este trimestre la SPAGJ avanzo en la casusa raíz del hallazgo y adelanto importantes gestiones amdinistrativas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podran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intrpusieron acciones administrativas en contra del deslinde (sin respuesta)
2. HUMEDAL GOTA DE LECHE O ROMAN: Por radicado  20223200644301 del 26 de mayo de 2022, la SPAGJ publicó edicto para notificacion de personas que no pudieron notificarse personalmente de la resolución final y mediante 20223200805911 del 28 de junio de 2022, se expidió la constancia ejecutoria de la Resolucion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Resolucion 3136 de 2013.
4. SABANAS COMUNALES DE SAN JOSÉ: Se profrió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</si>
  <si>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</si>
  <si>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</si>
  <si>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</si>
  <si>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r>
      <t>Durante el segundo trimestre de la vigencia 2022, se expidió 1 auto de cierre de etapa probatoria:
1. Auto No. 20223100034919 del 10 de mayo de 2022, "</t>
    </r>
    <r>
      <rPr>
        <i/>
        <sz val="11"/>
        <rFont val="Arial Narrow"/>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Narrow"/>
        <family val="2"/>
      </rPr>
      <t>Dicho acto administrativo se anexa.  La actividad se encuentra dentro de los términos y tiene como fecha de terminación el 30 de diciembre de 2022.</t>
    </r>
  </si>
  <si>
    <t>Durante el segundo trimestre de la vigencia 2022, no se expidió ningún acto adinistrativo que finalice los procesos agrarios dentro de los procesos identificados como priorizados, ya que aún no se cuenta con los insumos necesarios para generación de este tipo de acto admistrativo (Los insumos se obtienen conforme al desarrollo de la actividad AME-530).
La actividad se encuentra dentro de los términos y tiene como fecha de terminación el 30 de diciembre de 2022.</t>
  </si>
  <si>
    <t>Se anexa informe parcial con avance a mayo de 2022. La actividad tiene fecha de terminacion 31/12/2022</t>
  </si>
  <si>
    <t>La SPAGJ viene preparando la remisión de al menos 30 expedientes de Islas del Rosario hacia administración de tierras. Los expedientes se estan preparando en gestión documental y se espera que el 30 de junio se adelante la remisión correspondiente dentro de la cual se encuentran los predios BUENAESPERANZA y JULIANA</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</si>
  <si>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</si>
  <si>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Para este trimestre no se actualizó la base y sigue en términos la acción. La actividad tiene fecha de terminacion 31/10/2022</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</si>
  <si>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</si>
  <si>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r>
      <rPr>
        <b/>
        <sz val="11"/>
        <color theme="1"/>
        <rFont val="Arial Narrow"/>
        <family val="2"/>
      </rPr>
      <t xml:space="preserve">Se solicita pasar el estado de esta acción como ejecutada, ya que:
</t>
    </r>
    <r>
      <rPr>
        <sz val="11"/>
        <color theme="1"/>
        <rFont val="Arial Narrow"/>
        <family val="2"/>
      </rPr>
      <t xml:space="preserve">
- para el </t>
    </r>
    <r>
      <rPr>
        <b/>
        <sz val="11"/>
        <color theme="1"/>
        <rFont val="Arial Narrow"/>
        <family val="2"/>
      </rPr>
      <t>Módulo Baldíos Persona Natural 160:</t>
    </r>
    <r>
      <rPr>
        <sz val="11"/>
        <color theme="1"/>
        <rFont val="Arial Narrow"/>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orip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Narrow"/>
        <family val="2"/>
      </rPr>
      <t>Baldíos Restitución</t>
    </r>
    <r>
      <rPr>
        <sz val="11"/>
        <color theme="1"/>
        <rFont val="Arial Narrow"/>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</si>
  <si>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</si>
  <si>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</si>
  <si>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</si>
  <si>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</si>
  <si>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</si>
  <si>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</si>
  <si>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</si>
  <si>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</si>
  <si>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</si>
  <si>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</si>
  <si>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</si>
  <si>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</si>
  <si>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cumplimiento:
Ejecutada. En ejecución de esta acción de mejora, se aporta evidencias del memorando No.20224300151063 por medio del cual se hizo la convocatoria a las dependencias relacionadas o que tienen ingerencia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</si>
  <si>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</si>
  <si>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Teofilo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</si>
  <si>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</si>
  <si>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</si>
  <si>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</si>
  <si>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</si>
  <si>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</si>
  <si>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</si>
  <si>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</si>
  <si>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</si>
  <si>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t xml:space="preserve">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</si>
  <si>
    <t xml:space="preserve">Durante el mes de mayo y junio se estructuró informe solicitud de expedientes del periodo comprendido entre octubre de 2020 a Abril 2021, con sus respectivos formatos de préstamos diligenciados.
</t>
  </si>
  <si>
    <t>La Subdirección Administrativa y Financiera - Gestión Documental se encuentra estructurando el Programa de Gestión Documental conforme a las necesidad de la entidad, el cual será llevado a Comité Institucional de Gestión y Desempeño una vez culmine su elaboración.</t>
  </si>
  <si>
    <t>Se realizaron visitas de seguimiento a 12 dependencias según lo establecido en el cronograma dispuesto en la Circular 12 "DIRECTRICES PARA EL MANEJO DE ARCHIVOS DE GESTIÓN DE LA AGENCIA NACIONAL DE TIERRAS"</t>
  </si>
  <si>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</si>
  <si>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rFont val="Arial Narrow"/>
        <family val="2"/>
      </rPr>
      <t xml:space="preserve">05/07/2022.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</si>
  <si>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05/07/2022</t>
    </r>
    <r>
      <rPr>
        <sz val="11"/>
        <rFont val="Arial Narrow"/>
        <family val="2"/>
      </rPr>
      <t>.  La Contraloría General de la República allegó mediante radicado ANT 20226200585362 del 01/06/2022 el Informe de la Auditoría Financiera VF 2021.  En concordancia con lo anterior y atendiendo el cronograma establecido por el Ente de control para la formulación del plan de mejoramiento, este fue transmitió a través de SIRECI el 23/06/2022 según certificado 2161102022-06-01.</t>
    </r>
  </si>
  <si>
    <t>% Avance Plan de Mejoramiento</t>
  </si>
  <si>
    <r>
      <rPr>
        <b/>
        <sz val="11"/>
        <rFont val="Arial Narrow"/>
        <family val="2"/>
      </rPr>
      <t xml:space="preserve">18/07/2022.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</si>
  <si>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6/07/2022. </t>
    </r>
    <r>
      <rPr>
        <sz val="11"/>
        <color theme="1"/>
        <rFont val="Arial Narrow"/>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</si>
  <si>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rFont val="Arial Narrow"/>
        <family val="2"/>
      </rPr>
      <t>18/07/2022</t>
    </r>
    <r>
      <rPr>
        <sz val="11"/>
        <rFont val="Arial Narrow"/>
        <family val="2"/>
      </rPr>
      <t>.  La Contraloría General de la República allegó mediante radicado ANT 20226200585362 del 01/06/2022 el Informe de la Auditoría Financiera VF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</si>
  <si>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18/07/2022.  </t>
    </r>
    <r>
      <rPr>
        <sz val="11"/>
        <color theme="1"/>
        <rFont val="Arial Narrow"/>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</si>
  <si>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AME-413, generándose 1 nueva acción, a saber, AME-674.</t>
    </r>
  </si>
  <si>
    <r>
      <t xml:space="preserve">22/04/2022. </t>
    </r>
    <r>
      <rPr>
        <sz val="11"/>
        <color theme="1"/>
        <rFont val="Arial Narrow"/>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</si>
  <si>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</si>
  <si>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AME-542, generándose 1 nueva acción, a saber, AME-675.</t>
    </r>
  </si>
  <si>
    <r>
      <rPr>
        <b/>
        <sz val="11"/>
        <color theme="1"/>
        <rFont val="Arial Narrow"/>
        <family val="2"/>
      </rPr>
      <t xml:space="preserve">26/04/2022. </t>
    </r>
    <r>
      <rPr>
        <sz val="11"/>
        <color theme="1"/>
        <rFont val="Arial Narrow"/>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</si>
  <si>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Narrow"/>
        <family val="2"/>
      </rPr>
      <t xml:space="preserve">18/07/2022. </t>
    </r>
    <r>
      <rPr>
        <sz val="11"/>
        <color theme="1"/>
        <rFont val="Arial Narrow"/>
        <family val="2"/>
      </rPr>
      <t xml:space="preserve"> La acción se encuentra en términos, su finalización está programada para el 31/07/2023.</t>
    </r>
  </si>
  <si>
    <r>
      <rPr>
        <b/>
        <sz val="11"/>
        <color theme="1"/>
        <rFont val="Arial Narrow"/>
        <family val="2"/>
      </rPr>
      <t xml:space="preserve">06/07/2022. </t>
    </r>
    <r>
      <rPr>
        <sz val="11"/>
        <color theme="1"/>
        <rFont val="Arial Narrow"/>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</si>
  <si>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Narrow"/>
        <family val="2"/>
      </rPr>
      <t xml:space="preserve">06/07/2022.  </t>
    </r>
    <r>
      <rPr>
        <sz val="11"/>
        <color theme="1"/>
        <rFont val="Arial Narrow"/>
        <family val="2"/>
      </rPr>
      <t>En atención a las evidencias allegadas la acción de mejora se encuentra en términos, toda vez q, la fecha de la programación está para ser ejecutada entre el 3/01/2022 y 1/04/2023. Se recomienda a la SSIT realizar o integrar a estas reuniones los nuevos servicios y/o actualizaciones de los módulos gestionados, con el fin de validar la correcta operatividad de estos sistemas.</t>
    </r>
  </si>
  <si>
    <r>
      <rPr>
        <b/>
        <sz val="11"/>
        <color theme="1"/>
        <rFont val="Arial Narrow"/>
        <family val="2"/>
      </rPr>
      <t>6/07/2022.</t>
    </r>
    <r>
      <rPr>
        <sz val="11"/>
        <color theme="1"/>
        <rFont val="Arial Narrow"/>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</si>
  <si>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color theme="1"/>
        <rFont val="Arial Narrow"/>
        <family val="2"/>
      </rPr>
      <t xml:space="preserve">06/07/2022.  </t>
    </r>
    <r>
      <rPr>
        <sz val="11"/>
        <color theme="1"/>
        <rFont val="Arial Narrow"/>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</si>
  <si>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Narrow"/>
        <family val="2"/>
      </rPr>
      <t>19/07/2022</t>
    </r>
    <r>
      <rPr>
        <sz val="11"/>
        <color theme="1"/>
        <rFont val="Arial Narrow"/>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</si>
  <si>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color theme="1"/>
        <rFont val="Arial Narrow"/>
        <family val="2"/>
      </rPr>
      <t xml:space="preserve">19/07/2022. </t>
    </r>
    <r>
      <rPr>
        <sz val="11"/>
        <color theme="1"/>
        <rFont val="Arial Narrow"/>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</si>
  <si>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Narrow"/>
        <family val="2"/>
      </rPr>
      <t>19/07/2022.</t>
    </r>
    <r>
      <rPr>
        <sz val="11"/>
        <color theme="1"/>
        <rFont val="Arial Narrow"/>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</si>
  <si>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Narrow"/>
        <family val="2"/>
      </rPr>
      <t>19/07/2022.</t>
    </r>
    <r>
      <rPr>
        <sz val="11"/>
        <color theme="1"/>
        <rFont val="Arial Narrow"/>
        <family val="2"/>
      </rPr>
      <t xml:space="preserve">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</si>
  <si>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rFont val="Arial Narrow"/>
        <family val="2"/>
      </rPr>
      <t xml:space="preserve">Hallazgo No. 4 - Concentración de Cartera - Predios Invadidos.  </t>
    </r>
    <r>
      <rPr>
        <sz val="11"/>
        <rFont val="Arial Narrow"/>
        <family val="2"/>
      </rPr>
      <t xml:space="preserve"> En los estados financieros 2020,</t>
    </r>
    <r>
      <rPr>
        <sz val="11"/>
        <color rgb="FFFF0000"/>
        <rFont val="Arial Narrow"/>
        <family val="2"/>
      </rPr>
      <t xml:space="preserve"> existen 5 predios de los 18 contratos finalizados clasificados con más de 90 días en mora,</t>
    </r>
    <r>
      <rPr>
        <sz val="11"/>
        <rFont val="Arial Narrow"/>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Narrow"/>
        <family val="2"/>
      </rPr>
      <t>026-08 Mikonos 060-195190</t>
    </r>
    <r>
      <rPr>
        <sz val="11"/>
        <rFont val="Arial Narrow"/>
        <family val="2"/>
      </rPr>
      <t xml:space="preserve"> vur 19/04/2021 25/11/2013 Se ejerce indebida ocupación sobre un lote de terreno baldío que constituye reserva territorial del estado (INCODER)
</t>
    </r>
    <r>
      <rPr>
        <sz val="11"/>
        <color rgb="FFFF0000"/>
        <rFont val="Arial Narrow"/>
        <family val="2"/>
      </rPr>
      <t>014-015 La Perra 060-192374</t>
    </r>
    <r>
      <rPr>
        <sz val="11"/>
        <rFont val="Arial Narrow"/>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Narrow"/>
        <family val="2"/>
      </rPr>
      <t>recuperación de los predios, generando incertidumbre a la CGR</t>
    </r>
    <r>
      <rPr>
        <sz val="11"/>
        <rFont val="Arial Narrow"/>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Narrow"/>
        <family val="2"/>
      </rPr>
      <t>Respuesta de la Entidad</t>
    </r>
    <r>
      <rPr>
        <sz val="1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Narrow"/>
        <family val="2"/>
      </rPr>
      <t xml:space="preserve">Lo anterior, evidencia gestión y tramite por la Agencia Nacional de Tierras.”
Análisis de la Respuesta
</t>
    </r>
    <r>
      <rPr>
        <sz val="11"/>
        <rFont val="Arial Narrow"/>
        <family val="2"/>
      </rPr>
      <t>Conforme a la información que allega la ANT, se entiende que los predios “Mikonos” y “La perra” no están invadidos “</t>
    </r>
    <r>
      <rPr>
        <i/>
        <sz val="1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Narrow"/>
        <family val="2"/>
      </rPr>
      <t>”.
“</t>
    </r>
    <r>
      <rPr>
        <i/>
        <sz val="11"/>
        <rFont val="Arial Narrow"/>
        <family val="2"/>
      </rPr>
      <t>Actualmente, el predio denominado “La Perra” tiene contrato de arrendamiento en ejecución, y el predio Mikonos se encuentra en proceso de recuperación por parte de la oficina jurídica</t>
    </r>
    <r>
      <rPr>
        <sz val="11"/>
        <rFont val="Arial Narrow"/>
        <family val="2"/>
      </rPr>
      <t xml:space="preserve"> (…)”.
</t>
    </r>
    <r>
      <rPr>
        <sz val="11"/>
        <color rgb="FFFF0000"/>
        <rFont val="Arial Narrow"/>
        <family val="2"/>
      </rPr>
      <t>Si bien es cierto que la entidad enuncio que los predios no se encuentran invadidos, en los folios de matrícula correspondientes, se evidencia otra situación</t>
    </r>
    <r>
      <rPr>
        <sz val="11"/>
        <rFont val="Arial Narrow"/>
        <family val="2"/>
      </rPr>
      <t xml:space="preserve">. Por lo tanto, se debió </t>
    </r>
    <r>
      <rPr>
        <sz val="11"/>
        <color rgb="FFFF0000"/>
        <rFont val="Arial Narrow"/>
        <family val="2"/>
      </rPr>
      <t>solicitar a la ORIP del circulo, la cancelación de esa anotación una vez recuperados los predios</t>
    </r>
    <r>
      <rPr>
        <sz val="11"/>
        <rFont val="Arial Narrow"/>
        <family val="2"/>
      </rPr>
      <t xml:space="preserve">. Adicionalmente, </t>
    </r>
    <r>
      <rPr>
        <sz val="11"/>
        <color rgb="FFFF0000"/>
        <rFont val="Arial Narrow"/>
        <family val="2"/>
      </rPr>
      <t>no se encuentra documentos que soporten dicha actuación en la documentación allegada por la ANT</t>
    </r>
    <r>
      <rPr>
        <sz val="11"/>
        <rFont val="Arial Narrow"/>
        <family val="2"/>
      </rPr>
      <t>. Por lo tanto, se configura el hallazgo, pero, se elimina connotación disciplinaria.</t>
    </r>
    <r>
      <rPr>
        <b/>
        <sz val="11"/>
        <rFont val="Arial Narrow"/>
        <family val="2"/>
      </rPr>
      <t xml:space="preserve">
</t>
    </r>
  </si>
  <si>
    <r>
      <rPr>
        <b/>
        <sz val="11"/>
        <color theme="1"/>
        <rFont val="Arial Narrow"/>
        <family val="2"/>
      </rPr>
      <t xml:space="preserve">17/01/2022. </t>
    </r>
    <r>
      <rPr>
        <sz val="11"/>
        <color theme="1"/>
        <rFont val="Arial Narrow"/>
        <family val="2"/>
      </rPr>
      <t xml:space="preserve"> La Subdirección de Procesos Agrarios y Gestión Jurídica informo lo siguiente: 
</t>
    </r>
    <r>
      <rPr>
        <b/>
        <sz val="11"/>
        <color theme="1"/>
        <rFont val="Arial Narrow"/>
        <family val="2"/>
      </rPr>
      <t>- Ciénaga El Uvero,</t>
    </r>
    <r>
      <rPr>
        <sz val="11"/>
        <color theme="1"/>
        <rFont val="Arial Narrow"/>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Narrow"/>
        <family val="2"/>
      </rPr>
      <t>- Humedal Gota de Leche o Román,</t>
    </r>
    <r>
      <rPr>
        <sz val="11"/>
        <color theme="1"/>
        <rFont val="Arial Narrow"/>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Narrow"/>
        <family val="2"/>
      </rPr>
      <t>- Humedal El Jardín,</t>
    </r>
    <r>
      <rPr>
        <sz val="11"/>
        <color theme="1"/>
        <rFont val="Arial Narrow"/>
        <family val="2"/>
      </rPr>
      <t xml:space="preserve"> se tiene Resolución Final no Ejecutoriada, tiene pendiente la inscripción ante la ORIP, comunicaciones del auto de archivo y memorando de traslado. 
</t>
    </r>
    <r>
      <rPr>
        <b/>
        <sz val="11"/>
        <color theme="1"/>
        <rFont val="Arial Narrow"/>
        <family val="2"/>
      </rPr>
      <t>- Sabanas Comunales El Vecia,</t>
    </r>
    <r>
      <rPr>
        <sz val="11"/>
        <color theme="1"/>
        <rFont val="Arial Narrow"/>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Narrow"/>
        <family val="2"/>
      </rPr>
      <t xml:space="preserve">- Sabanas comunales La Vega Arriba, </t>
    </r>
    <r>
      <rPr>
        <sz val="11"/>
        <color theme="1"/>
        <rFont val="Arial Narrow"/>
        <family val="2"/>
      </rPr>
      <t xml:space="preserve">El 28 de mayo de 2021 se remitió el expediente a administración de tierras mediante Memorando 20213200140113.
</t>
    </r>
    <r>
      <rPr>
        <b/>
        <sz val="11"/>
        <color theme="1"/>
        <rFont val="Arial Narrow"/>
        <family val="2"/>
      </rPr>
      <t>- Sabanas comunales Miramar de Guanapalo,</t>
    </r>
    <r>
      <rPr>
        <sz val="11"/>
        <color theme="1"/>
        <rFont val="Arial Narrow"/>
        <family val="2"/>
      </rPr>
      <t xml:space="preserve"> Tiene acciones propias AME 487 a AME 490.
</t>
    </r>
    <r>
      <rPr>
        <b/>
        <sz val="11"/>
        <color theme="1"/>
        <rFont val="Arial Narrow"/>
        <family val="2"/>
      </rPr>
      <t>- Sabanas comunales La Esmeralda,</t>
    </r>
    <r>
      <rPr>
        <sz val="11"/>
        <color theme="1"/>
        <rFont val="Arial Narrow"/>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Narrow"/>
        <family val="2"/>
      </rPr>
      <t>20193200212533 del 06/12/2019,</t>
    </r>
    <r>
      <rPr>
        <sz val="11"/>
        <color theme="1"/>
        <rFont val="Arial Narrow"/>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Narrow"/>
        <family val="2"/>
      </rPr>
      <t>20183200066213 del 03/05/2018</t>
    </r>
    <r>
      <rPr>
        <sz val="11"/>
        <color theme="1"/>
        <rFont val="Arial Narrow"/>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Narrow"/>
        <family val="2"/>
      </rPr>
      <t>Memorando No. 57 del 17/11/2016</t>
    </r>
    <r>
      <rPr>
        <sz val="11"/>
        <color theme="1"/>
        <rFont val="Arial Narrow"/>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Narrow"/>
        <family val="2"/>
      </rPr>
      <t>20213200140113 del 28/05/2021</t>
    </r>
    <r>
      <rPr>
        <sz val="11"/>
        <color theme="1"/>
        <rFont val="Arial Narrow"/>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Narrow"/>
        <family val="2"/>
      </rPr>
      <t xml:space="preserve">
29/11/2021. </t>
    </r>
    <r>
      <rPr>
        <sz val="11"/>
        <color theme="1"/>
        <rFont val="Arial Narrow"/>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</si>
  <si>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Narrow"/>
        <family val="2"/>
      </rPr>
      <t xml:space="preserve">19/07/2022. </t>
    </r>
    <r>
      <rPr>
        <sz val="11"/>
        <color theme="1"/>
        <rFont val="Arial Narrow"/>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</si>
  <si>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Narrow"/>
        <family val="2"/>
      </rPr>
      <t>19/07/2022.</t>
    </r>
    <r>
      <rPr>
        <sz val="11"/>
        <color theme="1"/>
        <rFont val="Arial Narrow"/>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</si>
  <si>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t xml:space="preserve">19/07/2022. </t>
    </r>
    <r>
      <rPr>
        <sz val="11"/>
        <color theme="1"/>
        <rFont val="Arial Narrow"/>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</si>
  <si>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rPr>
        <b/>
        <sz val="11"/>
        <color theme="1"/>
        <rFont val="Arial Narrow"/>
        <family val="2"/>
      </rPr>
      <t xml:space="preserve">19/07/2022.  </t>
    </r>
    <r>
      <rPr>
        <sz val="11"/>
        <color theme="1"/>
        <rFont val="Arial Narrow"/>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</si>
  <si>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Narrow"/>
        <family val="2"/>
      </rPr>
      <t xml:space="preserve">19/07/2022. </t>
    </r>
    <r>
      <rPr>
        <sz val="11"/>
        <color theme="1"/>
        <rFont val="Arial Narrow"/>
        <family val="2"/>
      </rPr>
      <t xml:space="preserve"> La acción de mejora se encuentra en términos, para el periodo evaluado la dependencia responsable de ejecución reportó q no se expidió actos administrativos q finalice los procesos agrarios dentro de los procesos identificados como priorizado.  Se observó un avance acumulado de 13 de 20 Resoluciones que finalicen procesos agrarios de clarificación y recuperación de baldíos.
</t>
    </r>
  </si>
  <si>
    <r>
      <rPr>
        <b/>
        <sz val="11"/>
        <color theme="1"/>
        <rFont val="Arial Narrow"/>
        <family val="2"/>
      </rPr>
      <t>19/07/2022.</t>
    </r>
    <r>
      <rPr>
        <sz val="11"/>
        <color theme="1"/>
        <rFont val="Arial Narrow"/>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</si>
  <si>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t>Cerrada por Eventualidad</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</si>
  <si>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terminos para su ejecución.</t>
  </si>
  <si>
    <r>
      <rPr>
        <b/>
        <sz val="11"/>
        <color theme="1"/>
        <rFont val="Arial Narrow"/>
        <family val="2"/>
      </rPr>
      <t>18/07/2022.</t>
    </r>
    <r>
      <rPr>
        <sz val="11"/>
        <color theme="1"/>
        <rFont val="Arial Narrow"/>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</si>
  <si>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t>Acta No. 02 de la sesíon del Comité Institucional de Coordinación de Control Interno realizada el 18/07/2022.</t>
  </si>
  <si>
    <r>
      <rPr>
        <b/>
        <sz val="11"/>
        <rFont val="Arial Narrow"/>
        <family val="2"/>
      </rPr>
      <t xml:space="preserve">19/07//2022.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</si>
  <si>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 xml:space="preserve">19/07/2022.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</si>
  <si>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Narrow"/>
        <family val="2"/>
      </rPr>
      <t xml:space="preserve">19/07/2022. </t>
    </r>
    <r>
      <rPr>
        <sz val="11"/>
        <rFont val="Arial Narrow"/>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</si>
  <si>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color theme="1"/>
        <rFont val="Arial Narrow"/>
        <family val="2"/>
      </rPr>
      <t xml:space="preserve">25/04/2022.  </t>
    </r>
    <r>
      <rPr>
        <sz val="11"/>
        <color theme="1"/>
        <rFont val="Arial Narrow"/>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</si>
  <si>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t xml:space="preserve">(mesas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</si>
  <si>
    <t>No se remiten evidencias.</t>
  </si>
  <si>
    <t>Informe solicitud de expedientes del periodo comprendido entre octubre de 2020 a Abril 2021</t>
  </si>
  <si>
    <t>Visitas de seguimiento primer periodo 2022</t>
  </si>
  <si>
    <r>
      <rPr>
        <b/>
        <sz val="11"/>
        <rFont val="Arial Narrow"/>
        <family val="2"/>
      </rPr>
      <t xml:space="preserve">26/05/2022.  </t>
    </r>
    <r>
      <rPr>
        <sz val="11"/>
        <rFont val="Arial Narrow"/>
        <family val="2"/>
      </rPr>
      <t>En el marco de la fase preliminar, los colaboradores de gestión documental de la Secretaría General allegaron la siguiente información:</t>
    </r>
    <r>
      <rPr>
        <b/>
        <sz val="11"/>
        <rFont val="Arial Narrow"/>
        <family val="2"/>
      </rPr>
      <t xml:space="preserve">
 INFORME DE SEGUIMIENTO TRIMESTRAL corte 30/04/2022, </t>
    </r>
    <r>
      <rPr>
        <sz val="11"/>
        <rFont val="Arial Narrow"/>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Narrow"/>
        <family val="2"/>
      </rPr>
      <t xml:space="preserve">
 Listado de asistencia y temática tratada</t>
    </r>
    <r>
      <rPr>
        <sz val="11"/>
        <rFont val="Arial Narrow"/>
        <family val="2"/>
      </rPr>
      <t xml:space="preserve">, en la capacitación sobre Organización Documental y TRD, dirigida a los colaboradores de la ANT, la cual tuvo lugar el 28/04/2022 a través de la aplicación Teams. </t>
    </r>
    <r>
      <rPr>
        <b/>
        <sz val="11"/>
        <rFont val="Arial Narrow"/>
        <family val="2"/>
      </rPr>
      <t xml:space="preserve">
 Listados de asistencia actas</t>
    </r>
    <r>
      <rPr>
        <sz val="11"/>
        <rFont val="Arial Narrow"/>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Narrow"/>
        <family val="2"/>
      </rPr>
      <t xml:space="preserve">
20/05/2022. </t>
    </r>
    <r>
      <rPr>
        <sz val="11"/>
        <rFont val="Arial Narrow"/>
        <family val="2"/>
      </rPr>
      <t xml:space="preserve"> Para el periodo evaluado la Secretaría General mediante correo electrónico del 06/05/2022 allegó las siguientes evidencias: 
</t>
    </r>
    <r>
      <rPr>
        <b/>
        <sz val="11"/>
        <rFont val="Arial Narrow"/>
        <family val="2"/>
      </rPr>
      <t xml:space="preserve">1, </t>
    </r>
    <r>
      <rPr>
        <sz val="11"/>
        <rFont val="Arial Narrow"/>
        <family val="2"/>
      </rPr>
      <t xml:space="preserve">Capacitación en modalidad virtual sobre la Organización Documental y TRD, dirigida a los colaboradores de la ANT, la cual tuvo lugar el 28/04/2022 a través de la aplicación Teams. 
</t>
    </r>
    <r>
      <rPr>
        <b/>
        <sz val="11"/>
        <rFont val="Arial Narrow"/>
        <family val="2"/>
      </rPr>
      <t>2,</t>
    </r>
    <r>
      <rPr>
        <sz val="11"/>
        <rFont val="Arial Narrow"/>
        <family val="2"/>
      </rPr>
      <t xml:space="preserve"> Listado de asistencia del 27/04/2022 de la actividad “Articulación Enlaces GD”
</t>
    </r>
    <r>
      <rPr>
        <b/>
        <sz val="11"/>
        <rFont val="Arial Narrow"/>
        <family val="2"/>
      </rPr>
      <t xml:space="preserve">3, </t>
    </r>
    <r>
      <rPr>
        <sz val="11"/>
        <rFont val="Arial Narrow"/>
        <family val="2"/>
      </rPr>
      <t xml:space="preserve">Informe de seguimiento
</t>
    </r>
    <r>
      <rPr>
        <b/>
        <sz val="11"/>
        <rFont val="Arial Narrow"/>
        <family val="2"/>
      </rPr>
      <t>4,</t>
    </r>
    <r>
      <rPr>
        <sz val="11"/>
        <rFont val="Arial Narrow"/>
        <family val="2"/>
      </rPr>
      <t xml:space="preserve"> Inventario Documental ANT
</t>
    </r>
    <r>
      <rPr>
        <b/>
        <sz val="11"/>
        <rFont val="Arial Narrow"/>
        <family val="2"/>
      </rPr>
      <t>5,</t>
    </r>
    <r>
      <rPr>
        <sz val="11"/>
        <rFont val="Arial Narrow"/>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</si>
  <si>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t xml:space="preserve">26/05/2022.  </t>
    </r>
    <r>
      <rPr>
        <sz val="11"/>
        <color theme="1"/>
        <rFont val="Arial Narrow"/>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Narrow"/>
        <family val="2"/>
      </rPr>
      <t xml:space="preserve"> 
20/05/2022.  </t>
    </r>
    <r>
      <rPr>
        <sz val="11"/>
        <color theme="1"/>
        <rFont val="Arial Narrow"/>
        <family val="2"/>
      </rPr>
      <t xml:space="preserve">Para el periodo evaluado la Secretaría General mediante correo electrónico del 06/05/2022 allegó las siguientes evidencias: 
</t>
    </r>
    <r>
      <rPr>
        <b/>
        <sz val="11"/>
        <color theme="1"/>
        <rFont val="Arial Narrow"/>
        <family val="2"/>
      </rPr>
      <t xml:space="preserve"> </t>
    </r>
    <r>
      <rPr>
        <sz val="11"/>
        <color theme="1"/>
        <rFont val="Arial Narrow"/>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Narrow"/>
        <family val="2"/>
      </rPr>
      <t xml:space="preserve"> </t>
    </r>
    <r>
      <rPr>
        <sz val="11"/>
        <color theme="1"/>
        <rFont val="Arial Narrow"/>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Narrow"/>
        <family val="2"/>
      </rPr>
      <t xml:space="preserve">
</t>
    </r>
  </si>
  <si>
    <r>
      <rPr>
        <b/>
        <sz val="11"/>
        <color theme="1"/>
        <rFont val="Arial Narrow"/>
        <family val="2"/>
      </rPr>
      <t xml:space="preserve">19/07/2022. </t>
    </r>
    <r>
      <rPr>
        <sz val="11"/>
        <color theme="1"/>
        <rFont val="Arial Narrow"/>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</si>
  <si>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color theme="1"/>
        <rFont val="Arial Narrow"/>
        <family val="2"/>
      </rPr>
      <t xml:space="preserve">06/07/2022.  </t>
    </r>
    <r>
      <rPr>
        <sz val="11"/>
        <color theme="1"/>
        <rFont val="Arial Narrow"/>
        <family val="2"/>
      </rPr>
      <t>La acción de mejora se encuentra en términos, toda vez que el cierre está programado para el 30/06/2023. Se recomienda a la Subdirección seguir allegando las evidencias que sustenten las labores de avances realizados para dar cumplimiento a lo indicado en el PMI.</t>
    </r>
  </si>
  <si>
    <r>
      <t xml:space="preserve">06/07/2022. </t>
    </r>
    <r>
      <rPr>
        <sz val="11"/>
        <color theme="1"/>
        <rFont val="Arial Narrow"/>
        <family val="2"/>
      </rPr>
      <t xml:space="preserve">  La acción de mejora 462 se encuentra en términos, toda vez que su cierre está programada para el 1/12/2023.  </t>
    </r>
  </si>
  <si>
    <r>
      <rPr>
        <b/>
        <sz val="11"/>
        <color theme="1"/>
        <rFont val="Arial Narrow"/>
        <family val="2"/>
      </rPr>
      <t>06/07/2022.</t>
    </r>
    <r>
      <rPr>
        <sz val="11"/>
        <color theme="1"/>
        <rFont val="Arial Narrow"/>
        <family val="2"/>
      </rPr>
      <t xml:space="preserve"> La acción de mejora se encuentra en términos, su finalización se encuentra programada para el 31/08/2023.  </t>
    </r>
  </si>
  <si>
    <r>
      <rPr>
        <b/>
        <sz val="11"/>
        <color theme="1"/>
        <rFont val="Arial Narrow"/>
        <family val="2"/>
      </rPr>
      <t xml:space="preserve">06/07/2022.  </t>
    </r>
    <r>
      <rPr>
        <sz val="11"/>
        <color theme="1"/>
        <rFont val="Arial Narrow"/>
        <family val="2"/>
      </rPr>
      <t xml:space="preserve">La acción de mejora se encuentra en términos, su ejecución se encuentra programada para ser cumplida hasta el 31/08/2023.  
</t>
    </r>
  </si>
  <si>
    <r>
      <rPr>
        <b/>
        <sz val="11"/>
        <color theme="1"/>
        <rFont val="Arial Narrow"/>
        <family val="2"/>
      </rPr>
      <t xml:space="preserve">12/07/2022.  </t>
    </r>
    <r>
      <rPr>
        <sz val="11"/>
        <color theme="1"/>
        <rFont val="Arial Narrow"/>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</si>
  <si>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Narrow"/>
        <family val="2"/>
      </rPr>
      <t xml:space="preserve">12/07/2022. </t>
    </r>
    <r>
      <rPr>
        <sz val="11"/>
        <color theme="1"/>
        <rFont val="Arial Narrow"/>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</si>
  <si>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Narrow"/>
        <family val="2"/>
      </rPr>
      <t>19/07/2022.</t>
    </r>
    <r>
      <rPr>
        <sz val="11"/>
        <color theme="1"/>
        <rFont val="Arial Narrow"/>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</si>
  <si>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06/04/2022.  </t>
    </r>
    <r>
      <rPr>
        <sz val="11"/>
        <color theme="1"/>
        <rFont val="Arial Narrow"/>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</si>
  <si>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Narrow"/>
        <family val="2"/>
      </rPr>
      <t xml:space="preserve">19/07/2022. </t>
    </r>
    <r>
      <rPr>
        <sz val="11"/>
        <color theme="1"/>
        <rFont val="Arial Narrow"/>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</si>
  <si>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color theme="1"/>
        <rFont val="Arial Narrow"/>
        <family val="2"/>
      </rPr>
      <t xml:space="preserve">19/07/2022. </t>
    </r>
    <r>
      <rPr>
        <sz val="11"/>
        <color theme="1"/>
        <rFont val="Arial Narrow"/>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</si>
  <si>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Narrow"/>
        <family val="2"/>
      </rPr>
      <t>11/07/2022</t>
    </r>
    <r>
      <rPr>
        <sz val="11"/>
        <color theme="1"/>
        <rFont val="Arial Narrow"/>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</si>
  <si>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Narrow"/>
        <family val="2"/>
      </rPr>
      <t>19/07/2022.</t>
    </r>
    <r>
      <rPr>
        <sz val="11"/>
        <color theme="1"/>
        <rFont val="Arial Narrow"/>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</si>
  <si>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r>
      <rPr>
        <b/>
        <sz val="11"/>
        <rFont val="Arial Narrow"/>
        <family val="2"/>
      </rPr>
      <t xml:space="preserve">19/07/2022. </t>
    </r>
    <r>
      <rPr>
        <sz val="11"/>
        <rFont val="Arial Narrow"/>
        <family val="2"/>
      </rPr>
      <t xml:space="preserve"> La Secretaría General - Gestión Documental aportó los siguientes documentos:
</t>
    </r>
    <r>
      <rPr>
        <b/>
        <sz val="11"/>
        <rFont val="Arial Narrow"/>
        <family val="2"/>
      </rPr>
      <t>INFORME DE SEGUIMIENTO TRIMESTRAL (octubre 2020 – abril 2021)</t>
    </r>
    <r>
      <rPr>
        <sz val="11"/>
        <rFont val="Arial Narrow"/>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</si>
  <si>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rPr>
        <b/>
        <sz val="11"/>
        <color theme="1"/>
        <rFont val="Arial Narrow"/>
        <family val="2"/>
      </rPr>
      <t>19/07/2022.</t>
    </r>
    <r>
      <rPr>
        <sz val="11"/>
        <color theme="1"/>
        <rFont val="Arial Narrow"/>
        <family val="2"/>
      </rPr>
      <t xml:space="preserve">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</si>
  <si>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</si>
  <si>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</si>
  <si>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</si>
  <si>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</si>
  <si>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</si>
  <si>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</si>
  <si>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Narrow"/>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Narrow"/>
        <family val="2"/>
      </rPr>
      <t>".  Así mismo,  se observó correo electrónico del 21/03/2019, en el cual la Secretaría General solicita lo siguiente "</t>
    </r>
    <r>
      <rPr>
        <i/>
        <sz val="11"/>
        <color theme="1"/>
        <rFont val="Arial Narrow"/>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Narrow"/>
        <family val="2"/>
      </rPr>
      <t xml:space="preserve">)".
La Oficina de Control interno recomienda a las Dependencias responsables agilizar la incorporación de actividades de gestión documental al cronograma de capacitaciones del 2019 .
</t>
    </r>
  </si>
  <si>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</si>
  <si>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</si>
  <si>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</si>
  <si>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</si>
  <si>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</si>
  <si>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</si>
  <si>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</si>
  <si>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r>
      <rPr>
        <b/>
        <sz val="11"/>
        <rFont val="Arial Narrow"/>
        <family val="2"/>
      </rPr>
      <t>Hallazgo 3. Unidad de Correspondencia</t>
    </r>
    <r>
      <rPr>
        <sz val="11"/>
        <rFont val="Arial Narrow"/>
        <family val="2"/>
      </rPr>
      <t xml:space="preserve">
La entidad presuntamente incumple con lo establecido en los artículos No. 7 y No 9 del acuerdo 003 de 2015 en torno a la conformación de expedientes electrónicos y en cuanto a elementos del expedientes electrónico de archivo. </t>
    </r>
  </si>
  <si>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</si>
  <si>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</si>
  <si>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</si>
  <si>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</si>
  <si>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</si>
  <si>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</si>
  <si>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</si>
  <si>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</si>
  <si>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</si>
  <si>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</si>
  <si>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</si>
  <si>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</si>
  <si>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</si>
  <si>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</si>
  <si>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</si>
  <si>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</si>
  <si>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</si>
  <si>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</si>
  <si>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</si>
  <si>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Narrow"/>
        <family val="2"/>
      </rPr>
      <t>Desarrollo de la Visita:</t>
    </r>
    <r>
      <rPr>
        <sz val="11"/>
        <color theme="1"/>
        <rFont val="Arial Narrow"/>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Narrow"/>
        <family val="2"/>
      </rPr>
      <t>Conclusión:</t>
    </r>
    <r>
      <rPr>
        <sz val="11"/>
        <color theme="1"/>
        <rFont val="Arial Narrow"/>
        <family val="2"/>
      </rPr>
      <t xml:space="preserve"> el hallazgo no se da por superado.</t>
    </r>
  </si>
  <si>
    <t>Se adjunta concepto técnico de la estructura de la Agencia Nacional de Tierras.</t>
  </si>
  <si>
    <t>La Subdirección Administrativa y Financiera - Gestión Documental se encuentra verificando los documentos técnicos que tengan relación el Análisis de Vulnerabilidad Sísmica y Estructural solicitado por la OCI.</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</si>
  <si>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</si>
  <si>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</si>
  <si>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</si>
  <si>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</si>
  <si>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</si>
  <si>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</si>
  <si>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</si>
  <si>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</si>
  <si>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</si>
  <si>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</si>
  <si>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</si>
  <si>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r>
      <rPr>
        <b/>
        <sz val="11"/>
        <rFont val="Arial Narrow"/>
        <family val="2"/>
      </rPr>
      <t>Hallazgo 5.  Organización de Historias Laborales</t>
    </r>
    <r>
      <rPr>
        <sz val="11"/>
        <rFont val="Arial Narrow"/>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</si>
  <si>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</si>
  <si>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</si>
  <si>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</si>
  <si>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</si>
  <si>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</si>
  <si>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</si>
  <si>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</si>
  <si>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</si>
  <si>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</si>
  <si>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</si>
  <si>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</si>
  <si>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r>
      <t xml:space="preserve">El AGN a través del Acta de Vigilancia del 30/10/2020 dio por no superado el hallazgo.
</t>
    </r>
    <r>
      <rPr>
        <b/>
        <sz val="11"/>
        <color theme="1"/>
        <rFont val="Arial Narrow"/>
        <family val="2"/>
      </rPr>
      <t>Observaciones AGN-GIV:</t>
    </r>
    <r>
      <rPr>
        <sz val="11"/>
        <color theme="1"/>
        <rFont val="Arial Narrow"/>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Narrow"/>
        <family val="2"/>
      </rPr>
      <t>Conclusión:</t>
    </r>
    <r>
      <rPr>
        <sz val="11"/>
        <color theme="1"/>
        <rFont val="Arial Narrow"/>
        <family val="2"/>
      </rPr>
      <t xml:space="preserve"> el hallazgo no se da por superado.</t>
    </r>
  </si>
  <si>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</si>
  <si>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</si>
  <si>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</si>
  <si>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</si>
  <si>
    <t xml:space="preserve">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</si>
  <si>
    <r>
      <rPr>
        <b/>
        <sz val="11"/>
        <rFont val="Arial Narrow"/>
        <family val="2"/>
      </rPr>
      <t>Hallazgo 6. Sistema Integrado de Conservación (SIC)</t>
    </r>
    <r>
      <rPr>
        <sz val="11"/>
        <rFont val="Arial Narrow"/>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</si>
  <si>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</si>
  <si>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</si>
  <si>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</si>
  <si>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</si>
  <si>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</si>
  <si>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</si>
  <si>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</si>
  <si>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</si>
  <si>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</si>
  <si>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</si>
  <si>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</si>
  <si>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</si>
  <si>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</si>
  <si>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</si>
  <si>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</si>
  <si>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</si>
  <si>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</si>
  <si>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r>
      <t xml:space="preserve">Se observó, de acuerdo a los soportes allegados por la dependencia:
</t>
    </r>
    <r>
      <rPr>
        <b/>
        <sz val="11"/>
        <color theme="1"/>
        <rFont val="Arial Narrow"/>
        <family val="2"/>
      </rPr>
      <t>1.</t>
    </r>
    <r>
      <rPr>
        <sz val="11"/>
        <color theme="1"/>
        <rFont val="Arial Narrow"/>
        <family val="2"/>
      </rPr>
      <t xml:space="preserve"> Ficha técnica ADQBS-F- 007 la cual tiene por objeto</t>
    </r>
    <r>
      <rPr>
        <i/>
        <sz val="11"/>
        <color theme="1"/>
        <rFont val="Arial Narrow"/>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Narrow"/>
        <family val="2"/>
      </rPr>
      <t xml:space="preserve">
</t>
    </r>
    <r>
      <rPr>
        <b/>
        <sz val="11"/>
        <color theme="1"/>
        <rFont val="Arial Narrow"/>
        <family val="2"/>
      </rPr>
      <t>2.</t>
    </r>
    <r>
      <rPr>
        <sz val="11"/>
        <color theme="1"/>
        <rFont val="Arial Narrow"/>
        <family val="2"/>
      </rPr>
      <t xml:space="preserve"> Ficha técnica ADQBS-F- 007 la cual tiene por objeto:</t>
    </r>
    <r>
      <rPr>
        <i/>
        <sz val="11"/>
        <color theme="1"/>
        <rFont val="Arial Narrow"/>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Narrow"/>
        <family val="2"/>
      </rPr>
      <t xml:space="preserve">
</t>
    </r>
    <r>
      <rPr>
        <b/>
        <sz val="11"/>
        <color theme="1"/>
        <rFont val="Arial Narrow"/>
        <family val="2"/>
      </rPr>
      <t>3.</t>
    </r>
    <r>
      <rPr>
        <sz val="11"/>
        <color theme="1"/>
        <rFont val="Arial Narrow"/>
        <family val="2"/>
      </rPr>
      <t xml:space="preserve">  Ficha técnica ADQBS-F- 007 la cual tiene por objeto: </t>
    </r>
    <r>
      <rPr>
        <i/>
        <sz val="11"/>
        <color theme="1"/>
        <rFont val="Arial Narrow"/>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Narrow"/>
        <family val="2"/>
      </rPr>
      <t xml:space="preserve">
</t>
    </r>
    <r>
      <rPr>
        <b/>
        <sz val="11"/>
        <color theme="1"/>
        <rFont val="Arial Narrow"/>
        <family val="2"/>
      </rPr>
      <t xml:space="preserve">4. </t>
    </r>
    <r>
      <rPr>
        <sz val="11"/>
        <color theme="1"/>
        <rFont val="Arial Narrow"/>
        <family val="2"/>
      </rPr>
      <t xml:space="preserve">Formulación de Estudios y Documentos Previos ADQBS-F- 002 del proyecto: </t>
    </r>
    <r>
      <rPr>
        <i/>
        <sz val="11"/>
        <color theme="1"/>
        <rFont val="Arial Narrow"/>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Narrow"/>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</si>
  <si>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</si>
  <si>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r>
      <rPr>
        <b/>
        <sz val="11"/>
        <color theme="1"/>
        <rFont val="Arial Narrow"/>
        <family val="2"/>
      </rPr>
      <t>HALLAZGO SUPERADO</t>
    </r>
    <r>
      <rPr>
        <sz val="11"/>
        <color theme="1"/>
        <rFont val="Arial Narrow"/>
        <family val="2"/>
      </rPr>
      <t xml:space="preserve"> </t>
    </r>
    <r>
      <rPr>
        <sz val="11"/>
        <color theme="1"/>
        <rFont val="Arial"/>
        <family val="2"/>
      </rPr>
      <t>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</si>
  <si>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</si>
  <si>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</si>
  <si>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</si>
  <si>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</si>
  <si>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r>
      <rPr>
        <b/>
        <sz val="11"/>
        <rFont val="Arial Narrow"/>
        <family val="2"/>
      </rPr>
      <t xml:space="preserve">Hallazgo 1. Instrumentos Archivísticos.
1.1. Tabla de Retención Documental (TRD) y cuadros de clasificación documental (CCD) </t>
    </r>
    <r>
      <rPr>
        <sz val="11"/>
        <rFont val="Arial Narrow"/>
        <family val="2"/>
      </rPr>
      <t xml:space="preserve">
La Entidad no cuenta con las TRD convalidadas, ni con los CCD conforme a la producción documental de las dependencias y las ultimas reestructuraciones de la misma, por tanto presuntamente incumple lo establecido el acuerdo 04 de 2013</t>
    </r>
  </si>
  <si>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</si>
  <si>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</si>
  <si>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</si>
  <si>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</si>
  <si>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</si>
  <si>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</si>
  <si>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</si>
  <si>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</si>
  <si>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</si>
  <si>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</si>
  <si>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</si>
  <si>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</si>
  <si>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Narrow"/>
        <family val="2"/>
      </rPr>
      <t xml:space="preserve">1, </t>
    </r>
    <r>
      <rPr>
        <sz val="11"/>
        <color theme="1"/>
        <rFont val="Arial Narrow"/>
        <family val="2"/>
      </rPr>
      <t xml:space="preserve"> La digitalización de los documentos misionales para efecto de consulta.
</t>
    </r>
    <r>
      <rPr>
        <b/>
        <sz val="11"/>
        <color theme="1"/>
        <rFont val="Arial Narrow"/>
        <family val="2"/>
      </rPr>
      <t>2,</t>
    </r>
    <r>
      <rPr>
        <sz val="11"/>
        <color theme="1"/>
        <rFont val="Arial Narrow"/>
        <family val="2"/>
      </rPr>
      <t xml:space="preserve">  Que la totalidad de la documentación misional de la Agencia se encuentren en conservación total, en atención a la Ley 1448 de 2011.
</t>
    </r>
    <r>
      <rPr>
        <b/>
        <sz val="11"/>
        <color theme="1"/>
        <rFont val="Arial Narrow"/>
        <family val="2"/>
      </rPr>
      <t>3,</t>
    </r>
    <r>
      <rPr>
        <sz val="11"/>
        <color theme="1"/>
        <rFont val="Arial Narrow"/>
        <family val="2"/>
      </rPr>
      <t xml:space="preserve">  La implementación de los procesos, programas, instrumentos de control, inventarios  y proyectos necesarios.
</t>
    </r>
    <r>
      <rPr>
        <b/>
        <sz val="11"/>
        <color theme="1"/>
        <rFont val="Arial Narrow"/>
        <family val="2"/>
      </rPr>
      <t>4,</t>
    </r>
    <r>
      <rPr>
        <sz val="11"/>
        <color theme="1"/>
        <rFont val="Arial Narrow"/>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Narrow"/>
        <family val="2"/>
      </rPr>
      <t xml:space="preserve">1.  </t>
    </r>
    <r>
      <rPr>
        <sz val="11"/>
        <color theme="1"/>
        <rFont val="Arial Narrow"/>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Narrow"/>
        <family val="2"/>
      </rPr>
      <t xml:space="preserve">2. </t>
    </r>
    <r>
      <rPr>
        <sz val="11"/>
        <color theme="1"/>
        <rFont val="Arial Narrow"/>
        <family val="2"/>
      </rPr>
      <t xml:space="preserve">Cuadro de clasificación documental - CCD.
</t>
    </r>
    <r>
      <rPr>
        <b/>
        <sz val="11"/>
        <color theme="1"/>
        <rFont val="Arial Narrow"/>
        <family val="2"/>
      </rPr>
      <t>3.</t>
    </r>
    <r>
      <rPr>
        <sz val="11"/>
        <color theme="1"/>
        <rFont val="Arial Narrow"/>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</si>
  <si>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</si>
  <si>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</si>
  <si>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</si>
  <si>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r>
      <rPr>
        <b/>
        <sz val="11"/>
        <rFont val="Arial Narrow"/>
        <family val="2"/>
      </rPr>
      <t>Hallazgo 1. Instrumentos Archivísticos. 1.2 Programa de Gestión Documental (PGD)</t>
    </r>
    <r>
      <rPr>
        <sz val="11"/>
        <rFont val="Arial Narrow"/>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</si>
  <si>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</si>
  <si>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</si>
  <si>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</si>
  <si>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</si>
  <si>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</si>
  <si>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r>
      <t xml:space="preserve">19/07/2022. </t>
    </r>
    <r>
      <rPr>
        <sz val="11"/>
        <color theme="1"/>
        <rFont val="Arial Narrow"/>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</si>
  <si>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t xml:space="preserve">19/07/2022.  </t>
    </r>
    <r>
      <rPr>
        <sz val="11"/>
        <color theme="1"/>
        <rFont val="Arial Narrow"/>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</si>
  <si>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t xml:space="preserve">19/07/2022.  </t>
    </r>
    <r>
      <rPr>
        <sz val="11"/>
        <color theme="1"/>
        <rFont val="Arial Narrow"/>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</si>
  <si>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rPr>
        <b/>
        <sz val="11"/>
        <color theme="1"/>
        <rFont val="Arial Narrow"/>
        <family val="2"/>
      </rPr>
      <t xml:space="preserve">21/07/2022. </t>
    </r>
    <r>
      <rPr>
        <sz val="11"/>
        <color theme="1"/>
        <rFont val="Arial Narrow"/>
        <family val="2"/>
      </rPr>
      <t xml:space="preserve"> La acción se encuentra en términos para su ejecución, su finalización está planificada para el 15/12/2022, para el periodo evaluado la acción presentó gestión documentada.</t>
    </r>
  </si>
  <si>
    <r>
      <rPr>
        <b/>
        <sz val="11"/>
        <color theme="1"/>
        <rFont val="Arial Narrow"/>
        <family val="2"/>
      </rPr>
      <t xml:space="preserve">21/07/2022.  </t>
    </r>
    <r>
      <rPr>
        <sz val="11"/>
        <color theme="1"/>
        <rFont val="Arial Narrow"/>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</si>
  <si>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Narrow"/>
        <family val="2"/>
      </rPr>
      <t xml:space="preserve">21/07/2022.  </t>
    </r>
    <r>
      <rPr>
        <sz val="11"/>
        <color theme="1"/>
        <rFont val="Arial Narrow"/>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</si>
  <si>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Narrow"/>
        <family val="2"/>
      </rPr>
      <t>21/07/2022.</t>
    </r>
    <r>
      <rPr>
        <sz val="11"/>
        <color theme="1"/>
        <rFont val="Arial Narrow"/>
        <family val="2"/>
      </rPr>
      <t xml:space="preserve">  La acción se encuentra en términos, su finalización está planificada para cierre el 30/09/2022, para el periodo evaluado presentó avances de gestión documentados.</t>
    </r>
  </si>
  <si>
    <r>
      <rPr>
        <b/>
        <sz val="11"/>
        <color theme="1"/>
        <rFont val="Arial Narrow"/>
        <family val="2"/>
      </rPr>
      <t>21/07/2022.  L</t>
    </r>
    <r>
      <rPr>
        <sz val="11"/>
        <color theme="1"/>
        <rFont val="Arial Narrow"/>
        <family val="2"/>
      </rPr>
      <t>a acción de mejora se encuentra términos, su finalización esta programada para el 22/12/2024; para el periodo evaluado no reportó avances de gestión.</t>
    </r>
  </si>
  <si>
    <r>
      <rPr>
        <b/>
        <sz val="11"/>
        <color theme="1"/>
        <rFont val="Arial Narrow"/>
        <family val="2"/>
      </rPr>
      <t xml:space="preserve">05/07/2022. </t>
    </r>
    <r>
      <rPr>
        <sz val="11"/>
        <color theme="1"/>
        <rFont val="Arial Narrow"/>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</si>
  <si>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Narrow"/>
        <family val="2"/>
      </rPr>
      <t>06/07/2022</t>
    </r>
    <r>
      <rPr>
        <sz val="11"/>
        <color theme="1"/>
        <rFont val="Arial Narrow"/>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</si>
  <si>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Narrow"/>
        <family val="2"/>
      </rPr>
      <t>06/07/2022</t>
    </r>
    <r>
      <rPr>
        <sz val="11"/>
        <color theme="1"/>
        <rFont val="Arial Narrow"/>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</si>
  <si>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Narrow"/>
        <family val="2"/>
      </rPr>
      <t>06/07/2022.</t>
    </r>
    <r>
      <rPr>
        <sz val="11"/>
        <color theme="1"/>
        <rFont val="Arial Narrow"/>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</si>
  <si>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Narrow"/>
        <family val="2"/>
      </rPr>
      <t>05/07/2022.</t>
    </r>
    <r>
      <rPr>
        <sz val="11"/>
        <color theme="1"/>
        <rFont val="Arial Narrow"/>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</si>
  <si>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Narrow"/>
        <family val="2"/>
      </rPr>
      <t xml:space="preserve">05/07/2022. </t>
    </r>
    <r>
      <rPr>
        <sz val="11"/>
        <color theme="1"/>
        <rFont val="Arial Narrow"/>
        <family val="2"/>
      </rPr>
      <t>La acción de mejora se encuentra términos, su finalización está programada para el 01/07/2023; para el periodo evaluado no reportó avances de gestión.</t>
    </r>
  </si>
  <si>
    <r>
      <rPr>
        <b/>
        <sz val="11"/>
        <color theme="1"/>
        <rFont val="Arial Narrow"/>
        <family val="2"/>
      </rPr>
      <t xml:space="preserve">05/07/2022. </t>
    </r>
    <r>
      <rPr>
        <sz val="11"/>
        <color theme="1"/>
        <rFont val="Arial Narrow"/>
        <family val="2"/>
      </rPr>
      <t xml:space="preserve"> La acción de mejora se encuentra en términos, su finalización está programada para el 2/02/2023, con corte al presente seguimiento se observó la incorporación de 1 de los 2 predios objeto de evaluación</t>
    </r>
  </si>
  <si>
    <r>
      <rPr>
        <b/>
        <sz val="11"/>
        <color theme="1"/>
        <rFont val="Arial Narrow"/>
        <family val="2"/>
      </rPr>
      <t xml:space="preserve">05/07/2022. </t>
    </r>
    <r>
      <rPr>
        <sz val="11"/>
        <color theme="1"/>
        <rFont val="Arial Narrow"/>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así como, constancia de inscripción del enunciado acto administrativo en la ORIP de Calarcá.</t>
    </r>
  </si>
  <si>
    <r>
      <rPr>
        <b/>
        <sz val="11"/>
        <color theme="1"/>
        <rFont val="Arial Narrow"/>
        <family val="2"/>
      </rPr>
      <t xml:space="preserve">21/07/2022. </t>
    </r>
    <r>
      <rPr>
        <sz val="11"/>
        <color theme="1"/>
        <rFont val="Arial Narrow"/>
        <family val="2"/>
      </rPr>
      <t xml:space="preserv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</si>
  <si>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Narrow"/>
        <family val="2"/>
      </rPr>
      <t xml:space="preserve">05/07/2022. </t>
    </r>
    <r>
      <rPr>
        <sz val="11"/>
        <color theme="1"/>
        <rFont val="Arial Narrow"/>
        <family val="2"/>
      </rPr>
      <t>La acción de mejora se encuentra en términos, su finalización está programada para el 2/02/2023, para el periodo evaluado reportó avances de gestión.</t>
    </r>
  </si>
  <si>
    <r>
      <rPr>
        <b/>
        <sz val="11"/>
        <color theme="1"/>
        <rFont val="Arial Narrow"/>
        <family val="2"/>
      </rPr>
      <t xml:space="preserve">05/07/2022. </t>
    </r>
    <r>
      <rPr>
        <sz val="11"/>
        <color theme="1"/>
        <rFont val="Arial Narrow"/>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</si>
  <si>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Narrow"/>
        <family val="2"/>
      </rPr>
      <t>21/07/2022.</t>
    </r>
    <r>
      <rPr>
        <sz val="11"/>
        <color theme="1"/>
        <rFont val="Arial Narrow"/>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</si>
  <si>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t>Se realiza avance de 21 tomos, es importante tener en cuenta que cuando se detecta que hay complementos de expedientes que pertenecan a la custodia del archivo centralizado de la ANT, se realiza la inclusión de esta información organizando en el orden cronológico, ejemplo los casos de EL PORVENIR, EL REMANSO, -SAN JORGE -SAN AGUSTIN -SANTA EDUVINA y LA PISTA.
Se anexa soporte imagen correo del reporte.</t>
  </si>
  <si>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</si>
  <si>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r>
      <rPr>
        <b/>
        <sz val="11"/>
        <color theme="1"/>
        <rFont val="Arial Narrow"/>
        <family val="2"/>
      </rPr>
      <t xml:space="preserve">22/07/2022. </t>
    </r>
    <r>
      <rPr>
        <sz val="11"/>
        <color theme="1"/>
        <rFont val="Arial Narrow"/>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</si>
  <si>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Narrow"/>
        <family val="2"/>
      </rPr>
      <t>22/07/2022.</t>
    </r>
    <r>
      <rPr>
        <sz val="11"/>
        <color theme="1"/>
        <rFont val="Arial Narrow"/>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</si>
  <si>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color theme="1"/>
        <rFont val="Arial Narrow"/>
        <family val="2"/>
      </rPr>
      <t>22/07/2022.</t>
    </r>
    <r>
      <rPr>
        <sz val="11"/>
        <color theme="1"/>
        <rFont val="Arial Narrow"/>
        <family val="2"/>
      </rPr>
      <t xml:space="preserve"> La acción de mejora se encuentra en Ejecutada.</t>
    </r>
  </si>
  <si>
    <r>
      <rPr>
        <b/>
        <sz val="11"/>
        <color theme="1"/>
        <rFont val="Arial Narrow"/>
        <family val="2"/>
      </rPr>
      <t xml:space="preserve">21/07/2022. </t>
    </r>
    <r>
      <rPr>
        <sz val="11"/>
        <color theme="1"/>
        <rFont val="Arial Narrow"/>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</si>
  <si>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21/07/2022.  </t>
    </r>
    <r>
      <rPr>
        <sz val="11"/>
        <color theme="1"/>
        <rFont val="Arial Narrow"/>
        <family val="2"/>
      </rPr>
      <t xml:space="preserve">La Subdirección de Administración de Tierras de la Nación señalo que, </t>
    </r>
    <r>
      <rPr>
        <b/>
        <sz val="11"/>
        <color theme="1"/>
        <rFont val="Arial Narrow"/>
        <family val="2"/>
      </rPr>
      <t xml:space="preserve"> </t>
    </r>
    <r>
      <rPr>
        <sz val="11"/>
        <color theme="1"/>
        <rFont val="Arial Narrow"/>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Narrow"/>
        <family val="2"/>
      </rPr>
      <t>Memorando 20224300086373 del 24/03/2022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Memorando 20224300187423 del 30/06/2022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Acta No. 1 del 01/05/2022</t>
    </r>
    <r>
      <rPr>
        <sz val="11"/>
        <color theme="1"/>
        <rFont val="Arial Narrow"/>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</si>
  <si>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color theme="1"/>
        <rFont val="Arial Narrow"/>
        <family val="2"/>
      </rPr>
      <t>22/07/2022.</t>
    </r>
    <r>
      <rPr>
        <sz val="11"/>
        <color theme="1"/>
        <rFont val="Arial Narrow"/>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</si>
  <si>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Narrow"/>
        <family val="2"/>
      </rPr>
      <t xml:space="preserve">22/07/2022. </t>
    </r>
    <r>
      <rPr>
        <sz val="11"/>
        <color theme="1"/>
        <rFont val="Arial Narrow"/>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</si>
  <si>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Narrow"/>
        <family val="2"/>
      </rPr>
      <t xml:space="preserve">22/07/2022. </t>
    </r>
    <r>
      <rPr>
        <sz val="11"/>
        <color theme="1"/>
        <rFont val="Arial Narrow"/>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</si>
  <si>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t xml:space="preserve">21/07/2021.  </t>
    </r>
    <r>
      <rPr>
        <sz val="11"/>
        <color theme="1"/>
        <rFont val="Arial Narrow"/>
        <family val="2"/>
      </rPr>
      <t xml:space="preserve">La Subdirección de Administración de Tierras de la Nación señalo que, </t>
    </r>
    <r>
      <rPr>
        <b/>
        <sz val="11"/>
        <color theme="1"/>
        <rFont val="Arial Narrow"/>
        <family val="2"/>
      </rPr>
      <t xml:space="preserve"> </t>
    </r>
    <r>
      <rPr>
        <sz val="11"/>
        <color theme="1"/>
        <rFont val="Arial Narrow"/>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Narrow"/>
        <family val="2"/>
      </rPr>
      <t>Memorando 20224300086373 del 24/03/2022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Memorando 20224300187423 del 30/06/2022</t>
    </r>
    <r>
      <rPr>
        <sz val="11"/>
        <color theme="1"/>
        <rFont val="Arial Narrow"/>
        <family val="2"/>
      </rPr>
      <t xml:space="preserve">, dirigido a la Secretaria General, Oficina Jurídica y Subdirector Administrativo y Financiero, a través del cual se convocó a una reunión para la actualización del procedimiento GENFI-P-009.
</t>
    </r>
    <r>
      <rPr>
        <b/>
        <sz val="11"/>
        <color theme="1"/>
        <rFont val="Arial Narrow"/>
        <family val="2"/>
      </rPr>
      <t>Acta No. 1 del 01/05/2022</t>
    </r>
    <r>
      <rPr>
        <sz val="11"/>
        <color theme="1"/>
        <rFont val="Arial Narrow"/>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</si>
  <si>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color theme="1"/>
        <rFont val="Arial Narrow"/>
        <family val="2"/>
      </rPr>
      <t xml:space="preserve">21/07/2022. </t>
    </r>
    <r>
      <rPr>
        <sz val="11"/>
        <color theme="1"/>
        <rFont val="Arial Narrow"/>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</si>
  <si>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Narrow"/>
        <family val="2"/>
      </rPr>
      <t xml:space="preserve">21/07/2022. </t>
    </r>
    <r>
      <rPr>
        <sz val="11"/>
        <color theme="1"/>
        <rFont val="Arial Narrow"/>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</si>
  <si>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Narrow"/>
        <family val="2"/>
      </rPr>
      <t xml:space="preserve">22/07/2022.  </t>
    </r>
    <r>
      <rPr>
        <sz val="11"/>
        <color theme="1"/>
        <rFont val="Arial Narrow"/>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</si>
  <si>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Narrow"/>
        <family val="2"/>
      </rPr>
      <t xml:space="preserve">22/07/2022. </t>
    </r>
    <r>
      <rPr>
        <sz val="11"/>
        <color theme="1"/>
        <rFont val="Arial Narrow"/>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</si>
  <si>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Narrow"/>
        <family val="2"/>
      </rPr>
      <t>22/07/2022.</t>
    </r>
    <r>
      <rPr>
        <sz val="11"/>
        <color theme="1"/>
        <rFont val="Arial Narrow"/>
        <family val="2"/>
      </rPr>
      <t xml:space="preserve">  La acción de mejora se encuentra en términos, su finalización está planificada para el 15/03/2023, para el presente seguimiento se reportó gestión documentada.</t>
    </r>
  </si>
  <si>
    <r>
      <rPr>
        <b/>
        <sz val="11"/>
        <color theme="1"/>
        <rFont val="Arial Narrow"/>
        <family val="2"/>
      </rPr>
      <t>21/07/2022.</t>
    </r>
    <r>
      <rPr>
        <sz val="11"/>
        <color theme="1"/>
        <rFont val="Arial Narrow"/>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</si>
  <si>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Narrow"/>
        <family val="2"/>
      </rPr>
      <t xml:space="preserve">22/07/2022. </t>
    </r>
    <r>
      <rPr>
        <sz val="11"/>
        <color theme="1"/>
        <rFont val="Arial Narrow"/>
        <family val="2"/>
      </rPr>
      <t xml:space="preserve"> La acción de mejora se encuentra en términos, su finalización está planificada para el 30/03/2023, para el presente seguimiento se reportaron avances de gestión, sin embargo, se solicita se alleguen las hojas de control junto al expediente a fin de evaluar el avance físico a la acción, así como, se informe el total de expedientes a intervenir.</t>
    </r>
  </si>
  <si>
    <r>
      <rPr>
        <b/>
        <sz val="11"/>
        <color theme="1"/>
        <rFont val="Arial Narrow"/>
        <family val="2"/>
      </rPr>
      <t>22/07/2022.</t>
    </r>
    <r>
      <rPr>
        <sz val="11"/>
        <color theme="1"/>
        <rFont val="Arial Narrow"/>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</si>
  <si>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terminos para su ejecución.</t>
  </si>
  <si>
    <t>AME-712</t>
  </si>
  <si>
    <r>
      <rPr>
        <b/>
        <sz val="11"/>
        <color theme="1"/>
        <rFont val="Arial Narrow"/>
        <family val="2"/>
      </rPr>
      <t xml:space="preserve">22/07/2022. </t>
    </r>
    <r>
      <rPr>
        <sz val="11"/>
        <color theme="1"/>
        <rFont val="Arial Narrow"/>
        <family val="2"/>
      </rPr>
      <t xml:space="preserve"> El Comité Institucional de Coordinación de Control Interno en sesión del 18/07/2022 aprobó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</si>
  <si>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Narrow"/>
        <family val="2"/>
      </rPr>
      <t xml:space="preserve">22/07/2022. </t>
    </r>
    <r>
      <rPr>
        <sz val="11"/>
        <color theme="1"/>
        <rFont val="Arial Narrow"/>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</si>
  <si>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Narrow"/>
        <family val="2"/>
      </rPr>
      <t>18/07/2022.</t>
    </r>
    <r>
      <rPr>
        <sz val="11"/>
        <color theme="1"/>
        <rFont val="Arial Narrow"/>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</si>
  <si>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Narrow"/>
        <family val="2"/>
      </rPr>
      <t xml:space="preserve">22/07/2022.  </t>
    </r>
    <r>
      <rPr>
        <sz val="11"/>
        <color theme="1"/>
        <rFont val="Arial Narrow"/>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</si>
  <si>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Narrow"/>
        <family val="2"/>
      </rPr>
      <t xml:space="preserve">22/07/2022. </t>
    </r>
    <r>
      <rPr>
        <sz val="11"/>
        <color theme="1"/>
        <rFont val="Arial Narrow"/>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</si>
  <si>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</si>
  <si>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r>
      <rPr>
        <b/>
        <sz val="11"/>
        <color theme="1"/>
        <rFont val="Arial Narrow"/>
        <family val="2"/>
      </rPr>
      <t xml:space="preserve">22/07/2021 </t>
    </r>
    <r>
      <rPr>
        <sz val="11"/>
        <color theme="1"/>
        <rFont val="Arial Narrow"/>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Narrow"/>
        <family val="2"/>
      </rPr>
      <t xml:space="preserve">
21/07/2021
</t>
    </r>
    <r>
      <rPr>
        <sz val="11"/>
        <color theme="1"/>
        <rFont val="Arial Narrow"/>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Narrow"/>
        <family val="2"/>
      </rPr>
      <t xml:space="preserve">
14/07/2021.</t>
    </r>
    <r>
      <rPr>
        <sz val="11"/>
        <color theme="1"/>
        <rFont val="Arial Narrow"/>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</si>
  <si>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</si>
  <si>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r>
      <rPr>
        <b/>
        <sz val="11"/>
        <color theme="1"/>
        <rFont val="Arial Narrow"/>
        <family val="2"/>
      </rPr>
      <t>19/07/2021</t>
    </r>
    <r>
      <rPr>
        <sz val="11"/>
        <color theme="1"/>
        <rFont val="Arial Narrow"/>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</si>
  <si>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</si>
  <si>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r>
      <rPr>
        <b/>
        <sz val="11"/>
        <color theme="1"/>
        <rFont val="Arial Narrow"/>
        <family val="2"/>
      </rPr>
      <t>23/07/2021</t>
    </r>
    <r>
      <rPr>
        <sz val="11"/>
        <color theme="1"/>
        <rFont val="Arial Narrow"/>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</si>
  <si>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Narrow"/>
        <family val="2"/>
      </rPr>
      <t>23/07/2021</t>
    </r>
    <r>
      <rPr>
        <sz val="11"/>
        <color theme="1"/>
        <rFont val="Arial Narrow"/>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</si>
  <si>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Narrow"/>
        <family val="2"/>
      </rPr>
      <t>25/07/2022.</t>
    </r>
    <r>
      <rPr>
        <sz val="11"/>
        <color theme="1"/>
        <rFont val="Arial Narrow"/>
        <family val="2"/>
      </rPr>
      <t xml:space="preserve">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</si>
  <si>
    <r>
      <rPr>
        <b/>
        <sz val="11"/>
        <color theme="1"/>
        <rFont val="Arial Narrow"/>
        <family val="2"/>
      </rPr>
      <t>25/07/2022.</t>
    </r>
    <r>
      <rPr>
        <sz val="11"/>
        <color theme="1"/>
        <rFont val="Arial Narrow"/>
        <family val="2"/>
      </rPr>
      <t xml:space="preserve">  La acción de mejora se encuentra en términos, su finalización está programada para 31/12/2022;  para el periodo evaluado se reportaron avances de gestión. </t>
    </r>
  </si>
  <si>
    <t>82.175</t>
  </si>
  <si>
    <r>
      <rPr>
        <b/>
        <sz val="11"/>
        <color theme="1"/>
        <rFont val="Arial Narrow"/>
        <family val="2"/>
      </rPr>
      <t>25/07/2022.</t>
    </r>
    <r>
      <rPr>
        <sz val="11"/>
        <color theme="1"/>
        <rFont val="Arial Narrow"/>
        <family val="2"/>
      </rPr>
      <t xml:space="preserve">  La acción de mejora presentó cumplimiento, toda vez que, se observó base de datos con relación de 82.175 hectáreas entregadas.</t>
    </r>
  </si>
  <si>
    <r>
      <rPr>
        <b/>
        <sz val="11"/>
        <color theme="1"/>
        <rFont val="Arial Narrow"/>
        <family val="2"/>
      </rPr>
      <t xml:space="preserve">25/07/2022. </t>
    </r>
    <r>
      <rPr>
        <sz val="11"/>
        <color theme="1"/>
        <rFont val="Arial Narrow"/>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</si>
  <si>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Narrow"/>
        <family val="2"/>
      </rPr>
      <t>25/07/2022.</t>
    </r>
    <r>
      <rPr>
        <sz val="11"/>
        <color theme="1"/>
        <rFont val="Arial Narrow"/>
        <family val="2"/>
      </rPr>
      <t xml:space="preserve">   La acción de mejora presentó cumplimiento, toda vez que, se observó la inclusión de la actividad No.13 "Adelantar la aclaración de área y linderos" en el procedimiento ACCTI-P-021 versión 3 del 07/04/2022.  </t>
    </r>
  </si>
  <si>
    <t>0.50</t>
  </si>
  <si>
    <r>
      <rPr>
        <b/>
        <sz val="11"/>
        <color theme="1"/>
        <rFont val="Arial Narrow"/>
        <family val="2"/>
      </rPr>
      <t xml:space="preserve">25/07/2022.   </t>
    </r>
    <r>
      <rPr>
        <sz val="11"/>
        <color theme="1"/>
        <rFont val="Arial Narrow"/>
        <family val="2"/>
      </rPr>
      <t>La Subdirección de Seguridad Jurídica de Tierras en fase preliminar señaló que</t>
    </r>
    <r>
      <rPr>
        <b/>
        <sz val="11"/>
        <color theme="1"/>
        <rFont val="Arial Narrow"/>
        <family val="2"/>
      </rPr>
      <t>,  e</t>
    </r>
    <r>
      <rPr>
        <sz val="11"/>
        <color theme="1"/>
        <rFont val="Arial Narrow"/>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Narrow"/>
        <family val="2"/>
      </rPr>
      <t xml:space="preserve">
19/07/2022.</t>
    </r>
    <r>
      <rPr>
        <sz val="11"/>
        <color theme="1"/>
        <rFont val="Arial Narrow"/>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Narrow"/>
        <family val="2"/>
      </rPr>
      <t>VEGAS DEL ENCANTO:</t>
    </r>
    <r>
      <rPr>
        <sz val="11"/>
        <color theme="1"/>
        <rFont val="Arial Narrow"/>
        <family val="2"/>
      </rPr>
      <t xml:space="preserve">
Abril: 20223100412221, 20223100412381, 
Mayo: 20223100585191, 20223100585211, 20223100585231
Junio: 20223100730121, 20223100730141, 20223100730081
</t>
    </r>
    <r>
      <rPr>
        <b/>
        <sz val="11"/>
        <color theme="1"/>
        <rFont val="Arial Narrow"/>
        <family val="2"/>
      </rPr>
      <t>MARACANA:</t>
    </r>
    <r>
      <rPr>
        <sz val="11"/>
        <color theme="1"/>
        <rFont val="Arial Narrow"/>
        <family val="2"/>
      </rPr>
      <t xml:space="preserve">
Abril: 20223100343511, 20223100411901, 20223100414621, 20223100458571, 20223100343831, 
Mayo: 20223100585401, 20223100585421, 20223100564831, 
Junio: 20223100730771, 20223100730861, 20223100730841
</t>
    </r>
    <r>
      <rPr>
        <b/>
        <sz val="11"/>
        <color theme="1"/>
        <rFont val="Arial Narrow"/>
        <family val="2"/>
      </rPr>
      <t>PARAISO:</t>
    </r>
    <r>
      <rPr>
        <sz val="11"/>
        <color theme="1"/>
        <rFont val="Arial Narrow"/>
        <family val="2"/>
      </rPr>
      <t xml:space="preserve">
Abril: 20223100476771
Mayo: 20223100585511
Junio: 20223100672331
</t>
    </r>
    <r>
      <rPr>
        <b/>
        <sz val="11"/>
        <color theme="1"/>
        <rFont val="Arial Narrow"/>
        <family val="2"/>
      </rPr>
      <t>LA CABAÑA:</t>
    </r>
    <r>
      <rPr>
        <sz val="11"/>
        <color theme="1"/>
        <rFont val="Arial Narrow"/>
        <family val="2"/>
      </rPr>
      <t xml:space="preserve">
Abril: 20223100388821, 20223100390221
Mayo: 20223100575681, 20223100575931
Junio: 20223100706311
</t>
    </r>
    <r>
      <rPr>
        <b/>
        <sz val="11"/>
        <color theme="1"/>
        <rFont val="Arial Narrow"/>
        <family val="2"/>
      </rPr>
      <t>ASAMBLEA:</t>
    </r>
    <r>
      <rPr>
        <sz val="11"/>
        <color theme="1"/>
        <rFont val="Arial Narrow"/>
        <family val="2"/>
      </rPr>
      <t xml:space="preserve">
Abril: 20223100389941
Mayo: 20223100576161, 20223100583561
Junio: 20223100714731, 20223100699801
</t>
    </r>
    <r>
      <rPr>
        <b/>
        <sz val="11"/>
        <color theme="1"/>
        <rFont val="Arial Narrow"/>
        <family val="2"/>
      </rPr>
      <t>VIDA TRANQUILA:</t>
    </r>
    <r>
      <rPr>
        <sz val="11"/>
        <color theme="1"/>
        <rFont val="Arial Narrow"/>
        <family val="2"/>
      </rPr>
      <t xml:space="preserve">
Abril: 20223100388231
Mayo: 20223100576041, 20223100583471
Junio: 20223100714881, 20223100699941
</t>
    </r>
    <r>
      <rPr>
        <b/>
        <sz val="11"/>
        <color theme="1"/>
        <rFont val="Arial Narrow"/>
        <family val="2"/>
      </rPr>
      <t>EL CAUCHERAZO:</t>
    </r>
    <r>
      <rPr>
        <sz val="11"/>
        <color theme="1"/>
        <rFont val="Arial Narrow"/>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</si>
  <si>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Narrow"/>
        <family val="2"/>
      </rPr>
      <t>25/07/2022.</t>
    </r>
    <r>
      <rPr>
        <sz val="11"/>
        <color theme="1"/>
        <rFont val="Arial Narrow"/>
        <family val="2"/>
      </rPr>
      <t xml:space="preserve">  La Dirección de Asuntos Étnicos en fase preliminar aportó los siguientes documentos:
</t>
    </r>
    <r>
      <rPr>
        <b/>
        <sz val="11"/>
        <color theme="1"/>
        <rFont val="Arial Narrow"/>
        <family val="2"/>
      </rPr>
      <t>PREDIO EL CONGO FMI 120-187635</t>
    </r>
    <r>
      <rPr>
        <sz val="11"/>
        <color theme="1"/>
        <rFont val="Arial Narrow"/>
        <family val="2"/>
      </rPr>
      <t xml:space="preserve">, donde la Resolución IGAC, el FMI y el levantamiento topográfico ANT concuerdan que el área del predio es de 38 HA 6826 m2.
</t>
    </r>
    <r>
      <rPr>
        <b/>
        <sz val="11"/>
        <color theme="1"/>
        <rFont val="Arial Narrow"/>
        <family val="2"/>
      </rPr>
      <t>PREDIO LA LLANADA FMI 134-2077</t>
    </r>
    <r>
      <rPr>
        <sz val="11"/>
        <color theme="1"/>
        <rFont val="Arial Narrow"/>
        <family val="2"/>
      </rPr>
      <t xml:space="preserve">, donde la Escritura de aclaración de área, el FMI y el levantamiento topográfico ANT concuerdan que el área del predio es de 16 HA.
</t>
    </r>
    <r>
      <rPr>
        <b/>
        <sz val="11"/>
        <color theme="1"/>
        <rFont val="Arial Narrow"/>
        <family val="2"/>
      </rPr>
      <t>PREDIO LA ESMERALDA FMI 134-4772</t>
    </r>
    <r>
      <rPr>
        <sz val="11"/>
        <color theme="1"/>
        <rFont val="Arial Narrow"/>
        <family val="2"/>
      </rPr>
      <t xml:space="preserve">,  Donde el FMI y  el levantamiento topográfico ANT concuerdan que el área del predio es de 29HA 9.696 m2, sin embargo, la Resolución del IGAC aportada no corresponde al predio.
</t>
    </r>
    <r>
      <rPr>
        <b/>
        <sz val="11"/>
        <color theme="1"/>
        <rFont val="Arial Narrow"/>
        <family val="2"/>
      </rPr>
      <t>PREDIO LA ESMERALDA 132-7322</t>
    </r>
    <r>
      <rPr>
        <sz val="11"/>
        <color theme="1"/>
        <rFont val="Arial Narrow"/>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Narrow"/>
        <family val="2"/>
      </rPr>
      <t xml:space="preserve">
18/07/2022.</t>
    </r>
    <r>
      <rPr>
        <sz val="11"/>
        <color theme="1"/>
        <rFont val="Arial Narrow"/>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Narrow"/>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Narrow"/>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</si>
  <si>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Narrow"/>
        <family val="2"/>
      </rPr>
      <t xml:space="preserve">25/07/2022.  </t>
    </r>
    <r>
      <rPr>
        <sz val="11"/>
        <color theme="1"/>
        <rFont val="Arial Narrow"/>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Narrow"/>
        <family val="2"/>
      </rPr>
      <t>Predio Mikonos FMI 060-195190 ORIP Cartagena - Bolívar</t>
    </r>
    <r>
      <rPr>
        <sz val="11"/>
        <color theme="1"/>
        <rFont val="Arial Narrow"/>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Narrow"/>
        <family val="2"/>
      </rPr>
      <t>Predio La Perra FMI 060-192374 ORIP Cartagena - Bolívar</t>
    </r>
    <r>
      <rPr>
        <sz val="11"/>
        <color theme="1"/>
        <rFont val="Arial Narrow"/>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Narrow"/>
        <family val="2"/>
      </rPr>
      <t>Predio Buena Esperanza FMI 060-30438 ORIP Cartagena - Bolívar</t>
    </r>
    <r>
      <rPr>
        <sz val="11"/>
        <color theme="1"/>
        <rFont val="Arial Narrow"/>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Narrow"/>
        <family val="2"/>
      </rPr>
      <t>19/07/2022</t>
    </r>
    <r>
      <rPr>
        <sz val="11"/>
        <color theme="1"/>
        <rFont val="Arial Narrow"/>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Narrow"/>
        <family val="2"/>
      </rPr>
      <t>Predio Mikonos FMI 060-195190</t>
    </r>
    <r>
      <rPr>
        <sz val="11"/>
        <color theme="1"/>
        <rFont val="Arial Narrow"/>
        <family val="2"/>
      </rPr>
      <t xml:space="preserve">, Copia del folio de matricula y estado a la fecha del proceso de recuperación. 
</t>
    </r>
    <r>
      <rPr>
        <b/>
        <sz val="11"/>
        <color theme="1"/>
        <rFont val="Arial Narrow"/>
        <family val="2"/>
      </rPr>
      <t>Predio La Perra FMI 060-192374</t>
    </r>
    <r>
      <rPr>
        <sz val="11"/>
        <color theme="1"/>
        <rFont val="Arial Narrow"/>
        <family val="2"/>
      </rPr>
      <t xml:space="preserve">, Copia del folio de matricula, contrato y estado del mismo con corte a la fecha.
</t>
    </r>
    <r>
      <rPr>
        <b/>
        <sz val="11"/>
        <color theme="1"/>
        <rFont val="Arial Narrow"/>
        <family val="2"/>
      </rPr>
      <t>Predio Buena Esperanza</t>
    </r>
    <r>
      <rPr>
        <sz val="11"/>
        <color theme="1"/>
        <rFont val="Arial Narrow"/>
        <family val="2"/>
      </rPr>
      <t>, Resolución que resuelve un recurso de reposición, así como, se indique el estado del predio, allegado las evidencias correspondientes según el estado.</t>
    </r>
  </si>
  <si>
    <r>
      <rPr>
        <b/>
        <sz val="11"/>
        <color theme="1"/>
        <rFont val="Arial Narrow"/>
        <family val="2"/>
      </rPr>
      <t xml:space="preserve">25/07/2022.  </t>
    </r>
    <r>
      <rPr>
        <sz val="11"/>
        <color theme="1"/>
        <rFont val="Arial Narrow"/>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Narrow"/>
        <family val="2"/>
      </rPr>
      <t xml:space="preserve">
</t>
    </r>
    <r>
      <rPr>
        <sz val="11"/>
        <color theme="1"/>
        <rFont val="Arial Narrow"/>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Narrow"/>
        <family val="2"/>
      </rPr>
      <t xml:space="preserve">
22/07/2022.  </t>
    </r>
    <r>
      <rPr>
        <sz val="11"/>
        <color theme="1"/>
        <rFont val="Arial Narrow"/>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</si>
  <si>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Narrow"/>
        <family val="2"/>
      </rPr>
      <t xml:space="preserve">06/07/2022.  </t>
    </r>
    <r>
      <rPr>
        <sz val="11"/>
        <color theme="1"/>
        <rFont val="Arial Narrow"/>
        <family val="2"/>
      </rPr>
      <t xml:space="preserve">Se evidencia el quinto (05) informe (de seis) y un segundo informe de avance para los meses de mayo a junio 2022. Esta acción de mejora se encuentra en términos, ya que la programación de cierre esta para el día 30/10/2022. </t>
    </r>
  </si>
  <si>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</si>
  <si>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r>
      <rPr>
        <b/>
        <sz val="11"/>
        <color theme="1"/>
        <rFont val="Arial Narrow"/>
        <family val="2"/>
      </rPr>
      <t xml:space="preserve">14/07/2021. </t>
    </r>
    <r>
      <rPr>
        <sz val="11"/>
        <color theme="1"/>
        <rFont val="Arial Narrow"/>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</si>
  <si>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</si>
  <si>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</si>
  <si>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r>
      <rPr>
        <b/>
        <sz val="11"/>
        <color theme="1"/>
        <rFont val="Arial Narrow"/>
        <family val="2"/>
      </rPr>
      <t>25/07/2022.</t>
    </r>
    <r>
      <rPr>
        <sz val="11"/>
        <color theme="1"/>
        <rFont val="Arial Narrow"/>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Narrow"/>
        <family val="2"/>
      </rPr>
      <t xml:space="preserve">
21/07/2022.  </t>
    </r>
    <r>
      <rPr>
        <sz val="11"/>
        <color theme="1"/>
        <rFont val="Arial Narrow"/>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</si>
  <si>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color theme="1"/>
        <rFont val="Arial Narrow"/>
        <family val="2"/>
      </rPr>
      <t xml:space="preserve">22/07/2022.  </t>
    </r>
    <r>
      <rPr>
        <sz val="11"/>
        <color theme="1"/>
        <rFont val="Arial Narrow"/>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</si>
  <si>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Narrow"/>
        <family val="2"/>
      </rPr>
      <t xml:space="preserve">25/07/2022. </t>
    </r>
    <r>
      <rPr>
        <sz val="11"/>
        <color theme="1"/>
        <rFont val="Arial Narrow"/>
        <family val="2"/>
      </rPr>
      <t xml:space="preserve">  La acción de mejora presentó cumplimiento, toda vez que, se observaron las hojas de control y escáner de 35 expedientes contractuales.</t>
    </r>
  </si>
  <si>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</si>
  <si>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</si>
  <si>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</si>
  <si>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r>
      <rPr>
        <b/>
        <sz val="11"/>
        <color theme="1"/>
        <rFont val="Arial Narrow"/>
        <family val="2"/>
      </rPr>
      <t>25/07/2022.</t>
    </r>
    <r>
      <rPr>
        <sz val="11"/>
        <color theme="1"/>
        <rFont val="Arial Narrow"/>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Narrow"/>
        <family val="2"/>
      </rPr>
      <t xml:space="preserve">
19/07/2022.</t>
    </r>
    <r>
      <rPr>
        <sz val="11"/>
        <color theme="1"/>
        <rFont val="Arial Narrow"/>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</si>
  <si>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Narrow"/>
        <family val="2"/>
      </rPr>
      <t xml:space="preserve">25/07/2022.  </t>
    </r>
    <r>
      <rPr>
        <sz val="11"/>
        <color theme="1"/>
        <rFont val="Arial Narrow"/>
        <family val="2"/>
      </rPr>
      <t>La acción de mejora presentó cumplimiento, toda vez que, se observaron 13 memorando de traslados a la SATN</t>
    </r>
  </si>
  <si>
    <r>
      <rPr>
        <b/>
        <sz val="11"/>
        <color theme="1"/>
        <rFont val="Arial Narrow"/>
        <family val="2"/>
      </rPr>
      <t xml:space="preserve">19/07/2022. </t>
    </r>
    <r>
      <rPr>
        <sz val="11"/>
        <color theme="1"/>
        <rFont val="Arial Narrow"/>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</si>
  <si>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Narrow"/>
        <family val="2"/>
      </rPr>
      <t>19/07/2022</t>
    </r>
    <r>
      <rPr>
        <sz val="11"/>
        <color theme="1"/>
        <rFont val="Arial Narrow"/>
        <family val="2"/>
      </rPr>
      <t>.  La acción de mejora se encuentra en términos, su finalización está programada para el 31/10/2022;  para el periodo evaluado no reportó avances de gestión.</t>
    </r>
  </si>
  <si>
    <r>
      <rPr>
        <b/>
        <sz val="11"/>
        <color theme="1"/>
        <rFont val="Arial Narrow"/>
        <family val="2"/>
      </rPr>
      <t>19/07/2022</t>
    </r>
    <r>
      <rPr>
        <sz val="11"/>
        <color theme="1"/>
        <rFont val="Arial Narrow"/>
        <family val="2"/>
      </rPr>
      <t>.  La acción de mejora se encuentra en términos, su finalización está programada para el 31/12/2022;  para el periodo evaluado reportó avances de gestión.</t>
    </r>
  </si>
  <si>
    <r>
      <rPr>
        <b/>
        <sz val="11"/>
        <color theme="1"/>
        <rFont val="Arial Narrow"/>
        <family val="2"/>
      </rPr>
      <t xml:space="preserve">25/07/2022.  </t>
    </r>
    <r>
      <rPr>
        <sz val="11"/>
        <color theme="1"/>
        <rFont val="Arial Narrow"/>
        <family val="2"/>
      </rPr>
      <t>La acción de mejora presentó cumplimiento, toda vez que, se observó el memorando de traslado a la SATN de los predios Buena Esperanza y Juliana.</t>
    </r>
  </si>
  <si>
    <r>
      <rPr>
        <b/>
        <sz val="11"/>
        <rFont val="Arial Narrow"/>
        <family val="2"/>
      </rPr>
      <t>25/07/2022</t>
    </r>
    <r>
      <rPr>
        <sz val="11"/>
        <rFont val="Arial Narrow"/>
        <family val="2"/>
      </rPr>
      <t>.  La CGR allegó mediante radicado ANT 20226200585362 del 01/06/2022 el Informe de la Auditoría Financiera vigencia fiscal 2021.  El plan de mejoramiento fue transmitió a través de SIRECI el 23/06/2022 según certificado 2161102022-06-01.  La acción de mejora tiene fecha de inicio 1/03/ 2023 y fecha de terminación 31/12/2023.</t>
    </r>
  </si>
  <si>
    <r>
      <rPr>
        <b/>
        <sz val="11"/>
        <color theme="1"/>
        <rFont val="Arial Narrow"/>
        <family val="2"/>
      </rPr>
      <t xml:space="preserve">25/07/2022.  </t>
    </r>
    <r>
      <rPr>
        <sz val="11"/>
        <color theme="1"/>
        <rFont val="Arial Narrow"/>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Narrow"/>
        <family val="2"/>
      </rPr>
      <t xml:space="preserve">
12/07/2022. </t>
    </r>
    <r>
      <rPr>
        <sz val="11"/>
        <color theme="1"/>
        <rFont val="Arial Narrow"/>
        <family val="2"/>
      </rPr>
      <t xml:space="preserve"> La acción de mejora se encuentra en términos, su finalización está programada para 31/12/2022;  para el periodo evaluado se reportaron avances de gestión. 
Verificación adelantada por la contratista Eliana Paola Castro Arrieta.</t>
    </r>
  </si>
  <si>
    <r>
      <t xml:space="preserve">25/07/2022.   </t>
    </r>
    <r>
      <rPr>
        <sz val="11"/>
        <color theme="1"/>
        <rFont val="Arial Narrow"/>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Narrow"/>
        <family val="2"/>
      </rPr>
      <t xml:space="preserve">
19/07/2022. </t>
    </r>
    <r>
      <rPr>
        <sz val="11"/>
        <color theme="1"/>
        <rFont val="Arial Narrow"/>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</si>
  <si>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rFont val="Arial Narrow"/>
        <family val="2"/>
      </rPr>
      <t xml:space="preserve">25/07/2022.  </t>
    </r>
    <r>
      <rPr>
        <sz val="11"/>
        <rFont val="Arial Narrow"/>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Narrow"/>
        <family val="2"/>
      </rPr>
      <t xml:space="preserve">
</t>
    </r>
    <r>
      <rPr>
        <sz val="11"/>
        <rFont val="Arial Narrow"/>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Narrow"/>
        <family val="2"/>
      </rPr>
      <t xml:space="preserve">
18/07/2022. </t>
    </r>
    <r>
      <rPr>
        <sz val="11"/>
        <rFont val="Arial Narrow"/>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</si>
  <si>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color theme="1"/>
        <rFont val="Arial Narrow"/>
        <family val="2"/>
      </rPr>
      <t xml:space="preserve">26/07/2022.   </t>
    </r>
    <r>
      <rPr>
        <sz val="11"/>
        <color theme="1"/>
        <rFont val="Arial Narrow"/>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</si>
  <si>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Narrow"/>
        <family val="2"/>
      </rPr>
      <t xml:space="preserve">26/07/2022.  </t>
    </r>
    <r>
      <rPr>
        <sz val="11"/>
        <color theme="1"/>
        <rFont val="Arial Narrow"/>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Narrow"/>
        <family val="2"/>
      </rPr>
      <t xml:space="preserve">
25/07/2022.</t>
    </r>
    <r>
      <rPr>
        <sz val="11"/>
        <color theme="1"/>
        <rFont val="Arial Narrow"/>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Narrow"/>
        <family val="2"/>
      </rPr>
      <t xml:space="preserve">
24/07/2022.  </t>
    </r>
    <r>
      <rPr>
        <sz val="11"/>
        <color theme="1"/>
        <rFont val="Arial Narrow"/>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Narrow"/>
        <family val="2"/>
      </rPr>
      <t>Acta No. 002 del 28/06/2022</t>
    </r>
    <r>
      <rPr>
        <sz val="11"/>
        <color theme="1"/>
        <rFont val="Arial Narrow"/>
        <family val="2"/>
      </rPr>
      <t xml:space="preserve">, seguimiento a asignación presupuestal del Fondo de Tierras en cumplimiento de la Reforma Rural Integral - Decreto 902 de 2017. 
</t>
    </r>
    <r>
      <rPr>
        <b/>
        <sz val="11"/>
        <color theme="1"/>
        <rFont val="Arial Narrow"/>
        <family val="2"/>
      </rPr>
      <t>Acta No. 001 del 19/04/2022</t>
    </r>
    <r>
      <rPr>
        <sz val="11"/>
        <color theme="1"/>
        <rFont val="Arial Narrow"/>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</si>
  <si>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</si>
  <si>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</si>
  <si>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r>
      <rPr>
        <b/>
        <sz val="11"/>
        <color theme="1"/>
        <rFont val="Arial Narrow"/>
        <family val="2"/>
      </rPr>
      <t>19/07/2022</t>
    </r>
    <r>
      <rPr>
        <sz val="11"/>
        <color theme="1"/>
        <rFont val="Arial Narrow"/>
        <family val="2"/>
      </rPr>
      <t xml:space="preserve"> -</t>
    </r>
    <r>
      <rPr>
        <sz val="11"/>
        <rFont val="Arial Narrow"/>
        <family val="2"/>
      </rPr>
      <t xml:space="preserve"> La Oficina de Planeación reporta dos actas de reuniones que se realizaron, la primera el 19 de abril del 2022 y la segunda</t>
    </r>
    <r>
      <rPr>
        <b/>
        <u/>
        <sz val="11"/>
        <rFont val="Arial Narrow"/>
        <family val="2"/>
      </rPr>
      <t xml:space="preserve"> </t>
    </r>
    <r>
      <rPr>
        <sz val="11"/>
        <rFont val="Arial Narrow"/>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</si>
  <si>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</si>
  <si>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</si>
  <si>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Expedir Constancia de ejecutoria Revocatoria 998 del 14/02/2020, mediante la cual se revoca la Resolución 3034 del 28 de noviembre de 2007 cuota parte del predio El Diamante-Deomedes y su cónyuge; Enviar oficio a la ORIP inscripción de revocatoria cuota parte del predio El Diamante en el FMI; Remitir a SATN memorando con soportes documentales para ingreso al Fondo de tierras.</t>
  </si>
  <si>
    <t>Memorando con soportes documentales para ingreso al fondo de tierras</t>
  </si>
  <si>
    <r>
      <rPr>
        <b/>
        <sz val="11"/>
        <color theme="1"/>
        <rFont val="Arial Narrow"/>
        <family val="2"/>
      </rPr>
      <t xml:space="preserve">26/07/2022. </t>
    </r>
    <r>
      <rPr>
        <sz val="11"/>
        <color theme="1"/>
        <rFont val="Arial Narrow"/>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Narrow"/>
        <family val="2"/>
      </rPr>
      <t>21/07/2022.</t>
    </r>
    <r>
      <rPr>
        <sz val="11"/>
        <color theme="1"/>
        <rFont val="Arial Narrow"/>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</si>
  <si>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Narrow"/>
        <family val="2"/>
      </rPr>
      <t>26/07/2022.</t>
    </r>
    <r>
      <rPr>
        <sz val="11"/>
        <color theme="1"/>
        <rFont val="Arial Narrow"/>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Narrow"/>
        <family val="2"/>
      </rPr>
      <t>21/07/2022.</t>
    </r>
    <r>
      <rPr>
        <sz val="11"/>
        <color theme="1"/>
        <rFont val="Arial Narrow"/>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</si>
  <si>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Narrow"/>
        <family val="2"/>
      </rPr>
      <t>26/07/2022.  L</t>
    </r>
    <r>
      <rPr>
        <sz val="11"/>
        <color theme="1"/>
        <rFont val="Arial Narrow"/>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Narrow"/>
        <family val="2"/>
      </rPr>
      <t xml:space="preserve">
</t>
    </r>
    <r>
      <rPr>
        <sz val="11"/>
        <color theme="1"/>
        <rFont val="Arial Narrow"/>
        <family val="2"/>
      </rPr>
      <t xml:space="preserve">La acción de mejora presentó cumplimiento, toda vez que, se observó la actualización del procedimiento  ACCTI-P-021 y documentos relacionados. 
</t>
    </r>
    <r>
      <rPr>
        <b/>
        <sz val="11"/>
        <color theme="1"/>
        <rFont val="Arial Narrow"/>
        <family val="2"/>
      </rPr>
      <t xml:space="preserve">
25/07/2022.   </t>
    </r>
    <r>
      <rPr>
        <sz val="11"/>
        <color theme="1"/>
        <rFont val="Arial Narrow"/>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Narrow"/>
        <family val="2"/>
      </rPr>
      <t xml:space="preserve">
</t>
    </r>
    <r>
      <rPr>
        <sz val="11"/>
        <color theme="1"/>
        <rFont val="Arial Narrow"/>
        <family val="2"/>
      </rPr>
      <t>Verificación adelantada por Carlos Sánchez  Huertas y Lila María Guzmán.</t>
    </r>
    <r>
      <rPr>
        <b/>
        <sz val="11"/>
        <color theme="1"/>
        <rFont val="Arial Narrow"/>
        <family val="2"/>
      </rPr>
      <t xml:space="preserve">
18/07/2022.</t>
    </r>
    <r>
      <rPr>
        <sz val="11"/>
        <color theme="1"/>
        <rFont val="Arial Narrow"/>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Narrow"/>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Narrow"/>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</si>
  <si>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Narrow"/>
        <family val="2"/>
      </rPr>
      <t xml:space="preserve">26/07/2022.  </t>
    </r>
    <r>
      <rPr>
        <sz val="11"/>
        <color theme="1"/>
        <rFont val="Arial Narrow"/>
        <family val="2"/>
      </rPr>
      <t>La acción de mejora presentó avances de gestión documentados, se encuentra en términos para su ejecución, su finalización está programada para el 31/12/2022.</t>
    </r>
  </si>
  <si>
    <r>
      <rPr>
        <b/>
        <sz val="11"/>
        <color theme="1"/>
        <rFont val="Arial Narrow"/>
        <family val="2"/>
      </rPr>
      <t>26/07/2022.</t>
    </r>
    <r>
      <rPr>
        <sz val="11"/>
        <color theme="1"/>
        <rFont val="Arial Narrow"/>
        <family val="2"/>
      </rPr>
      <t xml:space="preserve">  La acción de mejora presentó cumplimiento, toda vez que, se observó la actualización del procedimiento  ACCTI-P-021 y documentos relacionados. </t>
    </r>
  </si>
  <si>
    <r>
      <rPr>
        <b/>
        <sz val="11"/>
        <color theme="1"/>
        <rFont val="Arial Narrow"/>
        <family val="2"/>
      </rPr>
      <t xml:space="preserve">26/07/2022:  </t>
    </r>
    <r>
      <rPr>
        <sz val="11"/>
        <color theme="1"/>
        <rFont val="Arial Narrow"/>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Narrow"/>
        <family val="2"/>
      </rPr>
      <t xml:space="preserve">
25/07/2022. </t>
    </r>
    <r>
      <rPr>
        <sz val="11"/>
        <color theme="1"/>
        <rFont val="Arial Narrow"/>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Narrow"/>
        <family val="2"/>
      </rPr>
      <t xml:space="preserve">
18/07/2022.</t>
    </r>
    <r>
      <rPr>
        <sz val="11"/>
        <color theme="1"/>
        <rFont val="Arial Narrow"/>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</si>
  <si>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Narrow"/>
        <family val="2"/>
      </rPr>
      <t xml:space="preserve">18/07/2022. </t>
    </r>
    <r>
      <rPr>
        <sz val="11"/>
        <color theme="1"/>
        <rFont val="Arial Narrow"/>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</si>
  <si>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Narrow"/>
        <family val="2"/>
      </rPr>
      <t xml:space="preserve">21/07/2022. </t>
    </r>
    <r>
      <rPr>
        <sz val="11"/>
        <color theme="1"/>
        <rFont val="Arial Narrow"/>
        <family val="2"/>
      </rPr>
      <t xml:space="preserve">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Narrow"/>
        <family val="2"/>
      </rPr>
      <t xml:space="preserve">
18/07/2022.</t>
    </r>
    <r>
      <rPr>
        <sz val="11"/>
        <color theme="1"/>
        <rFont val="Arial Narrow"/>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</si>
  <si>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</si>
  <si>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t>100% de predios con factura de pago de impuesto predial, según respuesta de las Alcaldías..</t>
  </si>
  <si>
    <r>
      <rPr>
        <b/>
        <sz val="11"/>
        <color theme="1"/>
        <rFont val="Arial Narrow"/>
        <family val="2"/>
      </rPr>
      <t xml:space="preserve">18/07/2022.  </t>
    </r>
    <r>
      <rPr>
        <sz val="11"/>
        <color theme="1"/>
        <rFont val="Arial Narrow"/>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</si>
  <si>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Narrow"/>
        <family val="2"/>
      </rPr>
      <t>15/07/2022.</t>
    </r>
    <r>
      <rPr>
        <sz val="11"/>
        <color theme="1"/>
        <rFont val="Arial Narrow"/>
        <family val="2"/>
      </rPr>
      <t xml:space="preserve"> El equipo auditor de la Oficina de Control Interno en el ejercicio de la auditoria Adjudicación Del Subsidio Integral De Reforma Agraria – SIRA 2021 evaluó la efectividad de la presente accion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</si>
  <si>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Informe Final Auditoria - Adjudicación Del Subsidio Integral De Reforma Agraria – SIRA 2021.
Anexo 2 Matriz de verificación de revocatorias directas de subsidios 2020 y 2021</t>
  </si>
  <si>
    <t>Auditoria Interna - Adjudicación Del Subsidio Integral De Reforma Agraria – SIRA 2021</t>
  </si>
  <si>
    <t>Oficina de Control Interno, Auditoras: Sandra Milena Bejarano y Dolly Nayibe Ojeda, Contratistas de la OCI.</t>
  </si>
  <si>
    <t>Auditoria  Interna - Adjudicación Del Subsidio Integral De Reforma Agraria – SIRA 2021</t>
  </si>
  <si>
    <r>
      <rPr>
        <b/>
        <sz val="11"/>
        <rFont val="Arial Narrow"/>
        <family val="2"/>
      </rPr>
      <t>15/07/2022</t>
    </r>
    <r>
      <rPr>
        <sz val="11"/>
        <rFont val="Arial Narrow"/>
        <family val="2"/>
      </rPr>
      <t>. El equipo auditor de la Oficina de Control Interno en el ejercicio de la auditoria Adjudicación Del Subsidio Integral De Reforma Agraria – SIRA 2021 evaluó la efectividad de la presente accion,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</si>
  <si>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t>Informe Final Auditoria - Adjudicación Del Subsidio Integral De Reforma Agraria – SIRA 2021.
Anexo 1 Matriz de verificación de subsidios SIRA vigencia 2021
Anexo 2 Matriz de verificación de revocatorias directas de subsidios 2020 y 2021</t>
  </si>
  <si>
    <t>Ejecutada anticipada</t>
  </si>
  <si>
    <r>
      <rPr>
        <b/>
        <sz val="11"/>
        <color theme="1"/>
        <rFont val="Arial Narrow"/>
        <family val="2"/>
      </rPr>
      <t>Hallazgo 16. Sistemas de información para el seguimiento a los procesos de legalización y seguridad jurídica de los territorios indígenas</t>
    </r>
    <r>
      <rPr>
        <sz val="11"/>
        <color theme="1"/>
        <rFont val="Arial Narrow"/>
        <family val="2"/>
      </rPr>
      <t xml:space="preserve">.Solicitada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</si>
  <si>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Hallazgo 3. Incorporación de predios al Fondo Nacional de Tierras.</t>
    </r>
    <r>
      <rPr>
        <sz val="11"/>
        <color theme="1"/>
        <rFont val="Arial Narrow"/>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color theme="1"/>
        <rFont val="Arial Narrow"/>
        <family val="2"/>
      </rPr>
      <t>Respuesta de la entidad:</t>
    </r>
    <r>
      <rPr>
        <sz val="11"/>
        <color theme="1"/>
        <rFont val="Arial Narrow"/>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color theme="1"/>
        <rFont val="Arial Narrow"/>
        <family val="2"/>
      </rPr>
      <t>Análisis de la respuesta:</t>
    </r>
    <r>
      <rPr>
        <sz val="11"/>
        <color theme="1"/>
        <rFont val="Arial Narrow"/>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
</t>
    </r>
  </si>
  <si>
    <r>
      <rPr>
        <b/>
        <sz val="11"/>
        <color theme="1"/>
        <rFont val="Arial Narrow"/>
        <family val="2"/>
      </rPr>
      <t xml:space="preserve">Hallazgo 5. Avalúo de terrenos. </t>
    </r>
    <r>
      <rPr>
        <sz val="11"/>
        <color theme="1"/>
        <rFont val="Arial Narrow"/>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</si>
  <si>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r>
      <rPr>
        <b/>
        <sz val="11"/>
        <color theme="1"/>
        <rFont val="Arial Narrow"/>
        <family val="2"/>
      </rPr>
      <t xml:space="preserve">Hallazgo 6. Asignación Subsidio Integral de Reforma Agraria - SIRA.  </t>
    </r>
    <r>
      <rPr>
        <sz val="11"/>
        <color theme="1"/>
        <rFont val="Arial Narrow"/>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Narrow"/>
        <family val="2"/>
      </rPr>
      <t>Unidad Agrícola Familiar - UAF Diamante y Maracaibo</t>
    </r>
    <r>
      <rPr>
        <sz val="11"/>
        <color theme="1"/>
        <rFont val="Arial Narrow"/>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</si>
  <si>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 xml:space="preserve">Procesos de apertura de folio de matrícula inmobiliaria – AFMI. (ANT). </t>
    </r>
    <r>
      <rPr>
        <sz val="11"/>
        <color theme="1"/>
        <rFont val="Arial Narrow"/>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</si>
  <si>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Narrow"/>
        <family val="2"/>
      </rPr>
      <t>HALLAZGO 6. Reporte y depuración del archivo histórico del INCODER – Aplicativo: Titulación de baldíos a persona natural. (ANT).</t>
    </r>
    <r>
      <rPr>
        <sz val="11"/>
        <color theme="1"/>
        <rFont val="Arial Narrow"/>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Narrow"/>
        <family val="2"/>
      </rPr>
      <t>Gráfica No. 2 - Depuración del aplicativo “Titulación de Baldíos a persona natural”</t>
    </r>
    <r>
      <rPr>
        <sz val="11"/>
        <color theme="1"/>
        <rFont val="Arial Narrow"/>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</si>
  <si>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Narrow"/>
        <family val="2"/>
      </rPr>
      <t>HALLAZGO 8. Reglamento de uso y manejo de sabanas y playones comunales de baldíos deslindados. (ANT).</t>
    </r>
    <r>
      <rPr>
        <sz val="11"/>
        <color theme="1"/>
        <rFont val="Arial Narrow"/>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Narrow"/>
        <family val="2"/>
      </rPr>
      <t>Tabla No. 21 - Predios deslindados sin reglamentación de uso y manejo</t>
    </r>
    <r>
      <rPr>
        <sz val="11"/>
        <color theme="1"/>
        <rFont val="Arial Narrow"/>
        <family val="2"/>
      </rPr>
      <t xml:space="preserve">, CIENAGA EL UVERO, HUMEDAL GOTA DE LECHE O ROMAN, HUMEDAL EL JARDIN, SABANAS COMUNALES EL VECIA, SABANAS COMUNALES DE MIRAMAR DE GUANAPALO, </t>
    </r>
    <r>
      <rPr>
        <b/>
        <sz val="11"/>
        <color theme="1"/>
        <rFont val="Arial Narrow"/>
        <family val="2"/>
      </rPr>
      <t>SABANAS COMUNALES DE LA VEGA ARRIBA</t>
    </r>
    <r>
      <rPr>
        <sz val="11"/>
        <color theme="1"/>
        <rFont val="Arial Narrow"/>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</si>
  <si>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Narrow"/>
        <family val="2"/>
      </rPr>
      <t xml:space="preserve">HALLAZGO 11. Sabanas Comunales de Miramar de Guanapalo (ANT).  </t>
    </r>
    <r>
      <rPr>
        <sz val="11"/>
        <color theme="1"/>
        <rFont val="Arial Narrow"/>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</si>
  <si>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Narrow"/>
        <family val="2"/>
      </rPr>
      <t xml:space="preserve">
</t>
    </r>
    <r>
      <rPr>
        <sz val="11"/>
        <color theme="1"/>
        <rFont val="Arial Narrow"/>
        <family val="2"/>
      </rPr>
      <t xml:space="preserve">
</t>
    </r>
  </si>
  <si>
    <r>
      <rPr>
        <b/>
        <sz val="11"/>
        <color theme="1"/>
        <rFont val="Arial Narrow"/>
        <family val="2"/>
      </rPr>
      <t>HALLAZGO 13. Sabanas Comunales La Esmeralda (ANT).</t>
    </r>
    <r>
      <rPr>
        <sz val="11"/>
        <color theme="1"/>
        <rFont val="Arial Narrow"/>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</si>
  <si>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Narrow"/>
        <family val="2"/>
      </rPr>
      <t xml:space="preserve">HALLAZGO 29. Sistemas de información para el seguimiento a los procesos relacionados con los predios baldíos. ANT. </t>
    </r>
    <r>
      <rPr>
        <sz val="11"/>
        <color theme="1"/>
        <rFont val="Arial Narrow"/>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Narrow"/>
        <family val="2"/>
      </rPr>
      <t>Procedencia</t>
    </r>
    <r>
      <rPr>
        <sz val="11"/>
        <color theme="1"/>
        <rFont val="Arial Narrow"/>
        <family val="2"/>
      </rPr>
      <t xml:space="preserve">
Subdirección de Procesos Agrarios y Gestión Jurídica 120
Subdirección de Procesos Agrarios y Gestión Jurídica 68
</t>
    </r>
    <r>
      <rPr>
        <b/>
        <sz val="11"/>
        <color theme="1"/>
        <rFont val="Arial Narrow"/>
        <family val="2"/>
      </rPr>
      <t xml:space="preserve">Tipo de proceso </t>
    </r>
    <r>
      <rPr>
        <sz val="11"/>
        <color theme="1"/>
        <rFont val="Arial Narrow"/>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</si>
  <si>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Narrow"/>
        <family val="2"/>
      </rPr>
      <t xml:space="preserve">HALLAZGO 30. Avances en el marco de los procesos de ordenamiento social de la propiedad. (ANT). </t>
    </r>
    <r>
      <rPr>
        <sz val="11"/>
        <color theme="1"/>
        <rFont val="Arial Narrow"/>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Narrow"/>
        <family val="2"/>
      </rPr>
      <t xml:space="preserve">Tabla No. 35 - Estado de los Planes de Ordenamiento Social de la propiedad Rural,  </t>
    </r>
    <r>
      <rPr>
        <sz val="11"/>
        <color theme="1"/>
        <rFont val="Arial Narrow"/>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Narrow"/>
        <family val="2"/>
      </rPr>
      <t xml:space="preserve">
</t>
    </r>
  </si>
  <si>
    <r>
      <rPr>
        <b/>
        <sz val="11"/>
        <color theme="1"/>
        <rFont val="Arial Narrow"/>
        <family val="2"/>
      </rPr>
      <t xml:space="preserve">Hallazgo 1. Identificación de beneficiarios del Fondo de Tierras para la Reforma Rural Integral  </t>
    </r>
    <r>
      <rPr>
        <sz val="11"/>
        <color theme="1"/>
        <rFont val="Arial Narrow"/>
        <family val="2"/>
      </rPr>
      <t xml:space="preserve">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</si>
  <si>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color theme="1"/>
        <rFont val="Arial Narrow"/>
        <family val="2"/>
      </rPr>
      <t xml:space="preserve">Hallazgo 2. Entrega de tierras conforme al Plan Marco de Implementación -PMI- </t>
    </r>
    <r>
      <rPr>
        <sz val="11"/>
        <color theme="1"/>
        <rFont val="Arial Narrow"/>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</si>
  <si>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Narrow"/>
        <family val="2"/>
      </rPr>
      <t xml:space="preserve">Hallazgo 3. Predios ingresados al Fondo sin folio de matrícula inmobiliaria FMI  </t>
    </r>
    <r>
      <rPr>
        <sz val="11"/>
        <color theme="1"/>
        <rFont val="Arial Narrow"/>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</si>
  <si>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Narrow"/>
        <family val="2"/>
      </rPr>
      <t xml:space="preserve">HALLAZGO 21. Plan de Mejoramiento Hallazgo 2.5.1 Creación e incorporación de recursos monetarios del fondo para la reforma rural integral.  </t>
    </r>
    <r>
      <rPr>
        <sz val="11"/>
        <color theme="1"/>
        <rFont val="Arial Narrow"/>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</si>
  <si>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Narrow"/>
        <family val="2"/>
      </rPr>
      <t>HALLAZGO No. 3. Diferencia de áreas sin resolución del IGAC. (A, D3).</t>
    </r>
    <r>
      <rPr>
        <sz val="11"/>
        <color theme="1"/>
        <rFont val="Arial Narrow"/>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Narrow"/>
        <family val="2"/>
      </rPr>
      <t>RESPUESTA DE LA ENTIDAD</t>
    </r>
    <r>
      <rPr>
        <sz val="11"/>
        <color theme="1"/>
        <rFont val="Arial Narrow"/>
        <family val="2"/>
      </rPr>
      <t xml:space="preserve">
</t>
    </r>
    <r>
      <rPr>
        <b/>
        <sz val="11"/>
        <color theme="1"/>
        <rFont val="Arial Narrow"/>
        <family val="2"/>
      </rPr>
      <t>PREDIO EL CONGO FMI 120-187635.</t>
    </r>
    <r>
      <rPr>
        <sz val="11"/>
        <color theme="1"/>
        <rFont val="Arial Narrow"/>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Narrow"/>
        <family val="2"/>
      </rPr>
      <t>PREDIO LA LLANADA FMI 134-2077</t>
    </r>
    <r>
      <rPr>
        <sz val="11"/>
        <color theme="1"/>
        <rFont val="Arial Narrow"/>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Narrow"/>
        <family val="2"/>
      </rPr>
      <t>PREDIO LA ESMERALDA 132-7322</t>
    </r>
    <r>
      <rPr>
        <sz val="11"/>
        <color theme="1"/>
        <rFont val="Arial Narrow"/>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Narrow"/>
        <family val="2"/>
      </rPr>
      <t>PREDIO LA ESMERALDA FMI 134-4772.</t>
    </r>
    <r>
      <rPr>
        <sz val="11"/>
        <color theme="1"/>
        <rFont val="Arial Narrow"/>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Narrow"/>
        <family val="2"/>
      </rPr>
      <t>ANÁLISIS DE LA RESPUESTA</t>
    </r>
    <r>
      <rPr>
        <sz val="11"/>
        <color theme="1"/>
        <rFont val="Arial Narrow"/>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</si>
  <si>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Narrow"/>
        <family val="2"/>
      </rPr>
      <t xml:space="preserve">HALLAZGO No. 4. Falta de estudios Agronómico y/o Antropológico, socioeconómicos y de Tenencia de Tierras. (A, D3). </t>
    </r>
    <r>
      <rPr>
        <sz val="11"/>
        <color theme="1"/>
        <rFont val="Arial Narrow"/>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Narrow"/>
        <family val="2"/>
      </rPr>
      <t>RESPUESTA DE LA ENTIDAD 
PREDIO EL CONGO FMI 120-187635</t>
    </r>
    <r>
      <rPr>
        <sz val="11"/>
        <color theme="1"/>
        <rFont val="Arial Narrow"/>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Narrow"/>
        <family val="2"/>
      </rPr>
      <t>PREDIO LA PIRINOLA FMI 132-63846</t>
    </r>
    <r>
      <rPr>
        <sz val="11"/>
        <color theme="1"/>
        <rFont val="Arial Narrow"/>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Narrow"/>
        <family val="2"/>
      </rPr>
      <t>PREDIO CORRALITOS FMI 120-176399</t>
    </r>
    <r>
      <rPr>
        <sz val="11"/>
        <color theme="1"/>
        <rFont val="Arial Narrow"/>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Narrow"/>
        <family val="2"/>
      </rPr>
      <t>PREDIO MATA DE PURO FMI 120-216295</t>
    </r>
    <r>
      <rPr>
        <sz val="11"/>
        <color theme="1"/>
        <rFont val="Arial Narrow"/>
        <family val="2"/>
      </rPr>
      <t xml:space="preserve">
Se adjunta el informe técnico agronómico del predio, visita realizada en agosto de 2020. Así mismo, se adjunta el informe de necesidad de la tierra, realizado en octubre de 2020.
</t>
    </r>
    <r>
      <rPr>
        <b/>
        <sz val="11"/>
        <color theme="1"/>
        <rFont val="Arial Narrow"/>
        <family val="2"/>
      </rPr>
      <t>PREDIO LA LLANADA FMI 134-2077</t>
    </r>
    <r>
      <rPr>
        <sz val="11"/>
        <color theme="1"/>
        <rFont val="Arial Narrow"/>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Narrow"/>
        <family val="2"/>
      </rPr>
      <t>PREDIO LA ESMERALDA FMI 132-7322</t>
    </r>
    <r>
      <rPr>
        <sz val="11"/>
        <color theme="1"/>
        <rFont val="Arial Narrow"/>
        <family val="2"/>
      </rPr>
      <t xml:space="preserve">
Cuenta con estudio agronómico con concepto técnico positivo para la adquisición de predios.
Se remite informe social para la adquisición de predios.
</t>
    </r>
    <r>
      <rPr>
        <b/>
        <sz val="11"/>
        <color theme="1"/>
        <rFont val="Arial Narrow"/>
        <family val="2"/>
      </rPr>
      <t>PREDIO LA ESMERALDA FMI 134-4772</t>
    </r>
    <r>
      <rPr>
        <sz val="11"/>
        <color theme="1"/>
        <rFont val="Arial Narrow"/>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Narrow"/>
        <family val="2"/>
      </rPr>
      <t>ANÁLISIS DE LA RESPUESTA.</t>
    </r>
    <r>
      <rPr>
        <sz val="11"/>
        <color theme="1"/>
        <rFont val="Arial Narrow"/>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Narrow"/>
        <family val="2"/>
      </rPr>
      <t xml:space="preserve">PREDIO “EL CONGO” FMI 120-187635. </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Narrow"/>
        <family val="2"/>
      </rPr>
      <t>PREDIO “LA PIRINOLA” FMI 132-63846.</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Narrow"/>
        <family val="2"/>
      </rPr>
      <t>PREDIO CORRALITOS FMI 120-176399.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Narrow"/>
        <family val="2"/>
      </rPr>
      <t>PREDIO “LA LLANADA” FMI 134-2077.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Narrow"/>
        <family val="2"/>
      </rPr>
      <t>PREDIO LA ESMERALDA (Santander de Quilichao) 132-7322.</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Narrow"/>
        <family val="2"/>
      </rPr>
      <t>PREDIO LA ESMERALDA FMI 134-4772. (Totoro) (A, D).</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Narrow"/>
        <family val="2"/>
      </rPr>
      <t>PREDIO MATA DE PURO FMI 120-216295.</t>
    </r>
    <r>
      <rPr>
        <sz val="11"/>
        <color theme="1"/>
        <rFont val="Arial Narrow"/>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</si>
  <si>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Narrow"/>
        <family val="2"/>
      </rPr>
      <t xml:space="preserve">Hallazgo No. 1. Irregularidades en la ejecución del contrato 002-08 – Disciplinario (D1).  </t>
    </r>
    <r>
      <rPr>
        <sz val="11"/>
        <color theme="1"/>
        <rFont val="Arial Narrow"/>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Narrow"/>
        <family val="2"/>
      </rPr>
      <t xml:space="preserve">
Análisis de la Respuesta </t>
    </r>
    <r>
      <rPr>
        <sz val="11"/>
        <color theme="1"/>
        <rFont val="Arial Narrow"/>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</si>
  <si>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Narrow"/>
        <family val="2"/>
      </rPr>
      <t xml:space="preserve">Hallazgo No. 3 – Arrendatarios Islas del Rosario y San Bernardo – Cesión del contrato – Ocupación Indebida – Indagación Preliminar (I.P.) y Disciplinario (D3). </t>
    </r>
    <r>
      <rPr>
        <sz val="11"/>
        <color theme="1"/>
        <rFont val="Arial Narrow"/>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Narrow"/>
        <family val="2"/>
      </rPr>
      <t>Análisis de la Respuesta</t>
    </r>
    <r>
      <rPr>
        <sz val="11"/>
        <color theme="1"/>
        <rFont val="Arial Narrow"/>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</si>
  <si>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rPr>
        <b/>
        <sz val="11"/>
        <color theme="1"/>
        <rFont val="Arial Narrow"/>
        <family val="2"/>
      </rPr>
      <t xml:space="preserve">Hallazgo No. 4 - Concentración de Cartera - Predios Invadidos.  </t>
    </r>
    <r>
      <rPr>
        <sz val="11"/>
        <color theme="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Narrow"/>
        <family val="2"/>
      </rPr>
      <t>Respuesta de la Entidad</t>
    </r>
    <r>
      <rPr>
        <sz val="11"/>
        <color theme="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Narrow"/>
        <family val="2"/>
      </rPr>
      <t xml:space="preserve">Lo anterior, evidencia gestión y tramite por la Agencia Nacional de Tierras.”
Análisis de la Respuesta
</t>
    </r>
    <r>
      <rPr>
        <sz val="11"/>
        <color theme="1"/>
        <rFont val="Arial Narrow"/>
        <family val="2"/>
      </rPr>
      <t>Conforme a la información que allega la ANT, se entiende que los predios “Mikonos” y “La perra” no están invadidos “</t>
    </r>
    <r>
      <rPr>
        <i/>
        <sz val="11"/>
        <color theme="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Narrow"/>
        <family val="2"/>
      </rPr>
      <t>”.
“</t>
    </r>
    <r>
      <rPr>
        <i/>
        <sz val="11"/>
        <color theme="1"/>
        <rFont val="Arial Narrow"/>
        <family val="2"/>
      </rPr>
      <t>Actualmente, el predio denominado “La Perra” tiene contrato de arrendamiento en ejecución, y el predio Mikonos se encuentra en proceso de recuperación por parte de la oficina jurídica</t>
    </r>
    <r>
      <rPr>
        <sz val="11"/>
        <color theme="1"/>
        <rFont val="Arial Narrow"/>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Narrow"/>
        <family val="2"/>
      </rPr>
      <t xml:space="preserve">
</t>
    </r>
  </si>
  <si>
    <r>
      <rPr>
        <b/>
        <sz val="11"/>
        <color theme="1"/>
        <rFont val="Arial Narrow"/>
        <family val="2"/>
      </rPr>
      <t xml:space="preserve">Hallazgo No. 4 - Concentración de Cartera - Predios Invadidos.  </t>
    </r>
    <r>
      <rPr>
        <sz val="11"/>
        <color theme="1"/>
        <rFont val="Arial Narrow"/>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Narrow"/>
        <family val="2"/>
      </rPr>
      <t>Respuesta de la Entidad</t>
    </r>
    <r>
      <rPr>
        <sz val="11"/>
        <color theme="1"/>
        <rFont val="Arial Narrow"/>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Narrow"/>
        <family val="2"/>
      </rPr>
      <t xml:space="preserve">
Análisis de la Respuesta
</t>
    </r>
    <r>
      <rPr>
        <sz val="11"/>
        <color theme="1"/>
        <rFont val="Arial Narrow"/>
        <family val="2"/>
      </rPr>
      <t>Conforme a la información que allega la ANT, se entiende que los predios “Mikonos” y “La perra” no están invadidos “</t>
    </r>
    <r>
      <rPr>
        <i/>
        <sz val="11"/>
        <color theme="1"/>
        <rFont val="Arial Narrow"/>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Narrow"/>
        <family val="2"/>
      </rPr>
      <t>”.
“</t>
    </r>
    <r>
      <rPr>
        <i/>
        <sz val="11"/>
        <color theme="1"/>
        <rFont val="Arial Narrow"/>
        <family val="2"/>
      </rPr>
      <t>Actualmente, el predio denominado “La Perra” tiene contrato de arrendamiento en ejecución, y el predio Mikonos se encuentra en proceso de recuperación por parte de la oficina jurídica</t>
    </r>
    <r>
      <rPr>
        <sz val="11"/>
        <color theme="1"/>
        <rFont val="Arial Narrow"/>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Narrow"/>
        <family val="2"/>
      </rPr>
      <t xml:space="preserve">
</t>
    </r>
  </si>
  <si>
    <r>
      <rPr>
        <b/>
        <sz val="11"/>
        <color theme="1"/>
        <rFont val="Arial Narrow"/>
        <family val="2"/>
      </rPr>
      <t>Hallazgo No. 5 - Contrato de Arrendamiento Islas de San Bernardo 026-08 - Edad de Cartera.</t>
    </r>
    <r>
      <rPr>
        <sz val="11"/>
        <color theme="1"/>
        <rFont val="Arial Narrow"/>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Narrow"/>
        <family val="2"/>
      </rPr>
      <t xml:space="preserve">
Análisis de Respuesta </t>
    </r>
    <r>
      <rPr>
        <sz val="11"/>
        <color theme="1"/>
        <rFont val="Arial Narrow"/>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</si>
  <si>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Narrow"/>
        <family val="2"/>
      </rPr>
      <t>Hallazgo No. 6 - Controversia Contractual 026-08.</t>
    </r>
    <r>
      <rPr>
        <sz val="11"/>
        <color theme="1"/>
        <rFont val="Arial Narrow"/>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Narrow"/>
        <family val="2"/>
      </rPr>
      <t xml:space="preserve">
Análisis de la Respuesta  </t>
    </r>
    <r>
      <rPr>
        <sz val="11"/>
        <color theme="1"/>
        <rFont val="Arial Narrow"/>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</si>
  <si>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Narrow"/>
        <family val="2"/>
      </rPr>
      <t xml:space="preserve">Hallazgo No. 8 - Incumplimiento normativo en la adjudicación de predios Disciplinaria (D5). </t>
    </r>
    <r>
      <rPr>
        <sz val="11"/>
        <color theme="1"/>
        <rFont val="Arial Narrow"/>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Narrow"/>
        <family val="2"/>
      </rPr>
      <t xml:space="preserve">Análisis de la respuesta </t>
    </r>
    <r>
      <rPr>
        <sz val="11"/>
        <color theme="1"/>
        <rFont val="Arial Narrow"/>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</si>
  <si>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Narrow"/>
        <family val="2"/>
      </rPr>
      <t xml:space="preserve">Hallazgo No. 9 -- Gestión Documental –presunto Disciplinario (D6).  </t>
    </r>
    <r>
      <rPr>
        <sz val="11"/>
        <color theme="1"/>
        <rFont val="Arial Narrow"/>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Narrow"/>
        <family val="2"/>
      </rPr>
      <t xml:space="preserve">
Análisis de la respuesta </t>
    </r>
    <r>
      <rPr>
        <sz val="11"/>
        <color theme="1"/>
        <rFont val="Arial Narrow"/>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</si>
  <si>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Narrow"/>
        <family val="2"/>
      </rPr>
      <t xml:space="preserve">Hallazgo No. 10 - Contratos de Arrendamiento Islas del Rosario y San Bernardo - Visita de Inspección Predio – presunto Disciplinario (D7). </t>
    </r>
    <r>
      <rPr>
        <sz val="11"/>
        <color theme="1"/>
        <rFont val="Arial Narrow"/>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Narrow"/>
        <family val="2"/>
      </rPr>
      <t xml:space="preserve">
Análisis de la Respuesta</t>
    </r>
    <r>
      <rPr>
        <sz val="11"/>
        <color theme="1"/>
        <rFont val="Arial Narrow"/>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</si>
  <si>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Narrow"/>
        <family val="2"/>
      </rPr>
      <t>Hallazgo No. 11 - Contratos de Arrendamiento Islas del Rosario y San Bernardo - posibles infracciones urbanísticas en los terrenos.</t>
    </r>
    <r>
      <rPr>
        <sz val="11"/>
        <color theme="1"/>
        <rFont val="Arial Narrow"/>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Narrow"/>
        <family val="2"/>
      </rPr>
      <t>Análisis de la Respuesta</t>
    </r>
    <r>
      <rPr>
        <sz val="11"/>
        <color theme="1"/>
        <rFont val="Arial Narrow"/>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</si>
  <si>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Narrow"/>
        <family val="2"/>
      </rPr>
      <t>Hallazgo No. 12 - Contratos de Arrendamiento Islas del Rosario San Bernardo - Áreas mayores de arrendamiento.</t>
    </r>
    <r>
      <rPr>
        <sz val="11"/>
        <color theme="1"/>
        <rFont val="Arial Narrow"/>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Narrow"/>
        <family val="2"/>
      </rPr>
      <t xml:space="preserve">
Análisis de la Respuesta</t>
    </r>
    <r>
      <rPr>
        <sz val="11"/>
        <color theme="1"/>
        <rFont val="Arial Narrow"/>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</si>
  <si>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</si>
  <si>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</si>
  <si>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r>
      <rPr>
        <b/>
        <sz val="11"/>
        <color theme="1"/>
        <rFont val="Arial Narrow"/>
        <family val="2"/>
      </rPr>
      <t xml:space="preserve">Hallazgo No. 13 - Planes, permisos y resoluciones ambientales. </t>
    </r>
    <r>
      <rPr>
        <sz val="11"/>
        <color theme="1"/>
        <rFont val="Arial Narrow"/>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Narrow"/>
        <family val="2"/>
      </rPr>
      <t xml:space="preserve">
Análisis de la Respuesta</t>
    </r>
    <r>
      <rPr>
        <sz val="11"/>
        <color theme="1"/>
        <rFont val="Arial Narrow"/>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</si>
  <si>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Narrow"/>
        <family val="2"/>
      </rPr>
      <t xml:space="preserve">Hallazgo No. 14 - Concesión playas marítimas y terrenos de bajamar. </t>
    </r>
    <r>
      <rPr>
        <sz val="11"/>
        <color theme="1"/>
        <rFont val="Arial Narrow"/>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Narrow"/>
        <family val="2"/>
      </rPr>
      <t xml:space="preserve">
Análisis de la Respuesta </t>
    </r>
    <r>
      <rPr>
        <sz val="11"/>
        <color theme="1"/>
        <rFont val="Arial Narrow"/>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</si>
  <si>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Narrow"/>
        <family val="2"/>
      </rPr>
      <t>Hallazgo No. 15 – Incongruencia base de datos actualización catastral – Presunto Disciplinario (D8).</t>
    </r>
    <r>
      <rPr>
        <sz val="11"/>
        <color theme="1"/>
        <rFont val="Arial Narrow"/>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Narrow"/>
        <family val="2"/>
      </rPr>
      <t>Análisis de la respuesta</t>
    </r>
    <r>
      <rPr>
        <sz val="11"/>
        <color theme="1"/>
        <rFont val="Arial Narrow"/>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</si>
  <si>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</si>
  <si>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1"/>
        <color theme="1"/>
        <rFont val="Arial Narrow"/>
        <family val="2"/>
      </rPr>
      <t xml:space="preserve">Hallazgo No. 16. Gestión de cartera contratos de arrendamiento Islas del Rosario y San Bernardo. –  Presunto Fiscal (F1). </t>
    </r>
    <r>
      <rPr>
        <sz val="11"/>
        <color theme="1"/>
        <rFont val="Arial Narrow"/>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Narrow"/>
        <family val="2"/>
      </rPr>
      <t>Análisis de la respuesta</t>
    </r>
    <r>
      <rPr>
        <sz val="11"/>
        <color theme="1"/>
        <rFont val="Arial Narrow"/>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</si>
  <si>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Narrow"/>
        <family val="2"/>
      </rPr>
      <t>Hallazgo No. 17. Contratos vencidos.</t>
    </r>
    <r>
      <rPr>
        <sz val="11"/>
        <color theme="1"/>
        <rFont val="Arial Narrow"/>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Narrow"/>
        <family val="2"/>
      </rPr>
      <t xml:space="preserve">
Análisis de la respuesta</t>
    </r>
    <r>
      <rPr>
        <sz val="11"/>
        <color theme="1"/>
        <rFont val="Arial Narrow"/>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</si>
  <si>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color theme="1"/>
        <rFont val="Arial Narrow"/>
        <family val="2"/>
      </rPr>
      <t xml:space="preserve">Hallazgo 13. Módulo étnico en el RESO. </t>
    </r>
    <r>
      <rPr>
        <sz val="11"/>
        <color theme="1"/>
        <rFont val="Arial Narrow"/>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</si>
  <si>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Narrow"/>
        <family val="2"/>
      </rPr>
      <t>HALLAZGO 21. Valoración predios vigencia 2018. (ANT).</t>
    </r>
    <r>
      <rPr>
        <sz val="11"/>
        <color theme="1"/>
        <rFont val="Arial Narrow"/>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color theme="1"/>
        <rFont val="Arial Narrow"/>
        <family val="2"/>
      </rPr>
      <t>Tabla No. 27 - Conciliación inventario- FNA y contabilidad 2018 y 2019</t>
    </r>
    <r>
      <rPr>
        <sz val="11"/>
        <color theme="1"/>
        <rFont val="Arial Narrow"/>
        <family val="2"/>
      </rPr>
      <t xml:space="preserve">
</t>
    </r>
    <r>
      <rPr>
        <b/>
        <sz val="11"/>
        <color theme="1"/>
        <rFont val="Arial Narrow"/>
        <family val="2"/>
      </rPr>
      <t>Vigencia 2018</t>
    </r>
    <r>
      <rPr>
        <sz val="11"/>
        <color theme="1"/>
        <rFont val="Arial Narrow"/>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color theme="1"/>
        <rFont val="Arial Narrow"/>
        <family val="2"/>
      </rPr>
      <t>Vigencia 2019</t>
    </r>
    <r>
      <rPr>
        <sz val="11"/>
        <color theme="1"/>
        <rFont val="Arial Narrow"/>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</si>
  <si>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Narrow"/>
        <family val="2"/>
      </rPr>
      <t xml:space="preserve">Hallazgo 4. Inventario del Fondo de Tierras para la reforma rural Integral a junio 30 de 2020  </t>
    </r>
    <r>
      <rPr>
        <sz val="11"/>
        <color theme="1"/>
        <rFont val="Arial Narrow"/>
        <family val="2"/>
      </rPr>
      <t xml:space="preserve">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6 de los cuales están valorados en $9.362,3 millones; en contabilidad se relacionan 13 predios y valorados 6 por $9.362,3 millones. La diferencia, es decir 49 predios, tiene valor $0.
•	Predios transferidos por el INCODER,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Predios con integración al patrimonio son en total 215 predios, de los cuales 36 bienes están valorados por $11.736,5 millones en cada área, contabilidad y administración de tierras, la diferencia 179 predios tienen valor $0.
Para la comprensión mayor al respecto, se transcribe la información así:
</t>
    </r>
    <r>
      <rPr>
        <b/>
        <sz val="11"/>
        <color theme="1"/>
        <rFont val="Arial Narrow"/>
        <family val="2"/>
      </rPr>
      <t>Tabla 18.  Conciliación Inventario de Bienes del Fondo de Tierras vs Contabilidad</t>
    </r>
    <r>
      <rPr>
        <sz val="11"/>
        <color theme="1"/>
        <rFont val="Arial Narrow"/>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t>
    </r>
  </si>
  <si>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</si>
  <si>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color theme="1"/>
        <rFont val="Arial Narrow"/>
        <family val="2"/>
      </rPr>
      <t xml:space="preserve">Hallazgo No. 01 – Ejecución de Recursos entregados en administración- convenio Interadministrativo 1251/2021 (Administrativo - A). </t>
    </r>
    <r>
      <rPr>
        <sz val="11"/>
        <color theme="1"/>
        <rFont val="Arial Narrow"/>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</si>
  <si>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</si>
  <si>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Respuesta de la Entidad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Análisis de la respuesta y conclusión.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</si>
  <si>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color theme="1"/>
        <rFont val="Arial Narrow"/>
        <family val="2"/>
      </rPr>
      <t>Hallazgo No. 02 - Recursos entregados en administración-convenios Interadministrativos y de Cooperación Internacional (Administrativo - A y PASF.1)</t>
    </r>
    <r>
      <rPr>
        <sz val="11"/>
        <color theme="1"/>
        <rFont val="Arial Narrow"/>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Respuesta de la Entidad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Análisis de la respuesta y conclusión.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</si>
  <si>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color theme="1"/>
        <rFont val="Arial"/>
        <family val="2"/>
      </rPr>
      <t xml:space="preserve">Hallazgo No. 3. Cuentas por Pagar a 31/12/2021 (Administrativo - A).  </t>
    </r>
    <r>
      <rPr>
        <sz val="10"/>
        <color theme="1"/>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Tabla No. 4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</si>
  <si>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</si>
  <si>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</si>
  <si>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 xml:space="preserve">Hallazgo No. 5. Revelación de los Hechos Económicos (Administrativo - A). </t>
    </r>
    <r>
      <rPr>
        <sz val="10"/>
        <color theme="1"/>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</si>
  <si>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0"/>
        <color theme="1"/>
        <rFont val="Arial"/>
        <family val="2"/>
      </rPr>
      <t xml:space="preserve">Hallazgo No. 06. Convenio 653/2017 (Administrativo con presunto alcance Disciplinario A – D1). </t>
    </r>
    <r>
      <rPr>
        <sz val="10"/>
        <color theme="1"/>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</si>
  <si>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r>
      <rPr>
        <b/>
        <sz val="10"/>
        <color theme="1"/>
        <rFont val="Arial"/>
        <family val="2"/>
      </rPr>
      <t xml:space="preserve">Hallazgo No. 7. Ejecución Presupuestal de compromisos vigencia 2021 (Administrativo - A).  </t>
    </r>
    <r>
      <rPr>
        <sz val="10"/>
        <color theme="1"/>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</si>
  <si>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</si>
  <si>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</si>
  <si>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</si>
  <si>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color theme="1"/>
        <rFont val="Arial Narrow"/>
        <family val="2"/>
      </rPr>
      <t>Hallazgo No. 10 – Ejercicio de Supervisión de Contratos y Convenios (Administrativo con presunto alcance disciplinario A – D3).</t>
    </r>
    <r>
      <rPr>
        <sz val="11"/>
        <color theme="1"/>
        <rFont val="Arial Narrow"/>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</si>
  <si>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color theme="1"/>
        <rFont val="Arial Narrow"/>
        <family val="2"/>
      </rPr>
      <t xml:space="preserve">Hallazgo No. 11 - Iniciativa Comunitaria Consejo Comunitario de la Comunidad Negra de Tierra Baja “Mi Territorio Ancestral” (Administrativo con presunto alcance Disciplinario y Penal. A - D4 - P1).  </t>
    </r>
    <r>
      <rPr>
        <sz val="11"/>
        <color theme="1"/>
        <rFont val="Arial Narrow"/>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</si>
  <si>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color theme="1"/>
        <rFont val="Arial Narrow"/>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Narrow"/>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</si>
  <si>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t>Información con corte al 29/07/2022</t>
  </si>
  <si>
    <r>
      <rPr>
        <b/>
        <sz val="11"/>
        <color theme="1"/>
        <rFont val="Arial Narrow"/>
        <family val="2"/>
      </rPr>
      <t xml:space="preserve">29/07/2022.  </t>
    </r>
    <r>
      <rPr>
        <sz val="11"/>
        <color theme="1"/>
        <rFont val="Arial Narrow"/>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Narrow"/>
        <family val="2"/>
      </rPr>
      <t xml:space="preserve">
</t>
    </r>
    <r>
      <rPr>
        <sz val="11"/>
        <color theme="1"/>
        <rFont val="Arial Narrow"/>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Narrow"/>
        <family val="2"/>
      </rPr>
      <t xml:space="preserve">
28/07/2022.  </t>
    </r>
    <r>
      <rPr>
        <sz val="11"/>
        <color theme="1"/>
        <rFont val="Arial Narrow"/>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rotulo.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Narrow"/>
        <family val="2"/>
      </rPr>
      <t xml:space="preserve">
19/07/2022. </t>
    </r>
    <r>
      <rPr>
        <sz val="11"/>
        <color theme="1"/>
        <rFont val="Arial Narrow"/>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</si>
</sst>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
    <numFmt numFmtId="165" formatCode="0;[Red]0"/>
    <numFmt numFmtId="166" formatCode="0.0%"/>
  </numFmts>
  <fonts count="79"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color indexed="8"/>
      <name val="Arial Narrow"/>
      <family val="2"/>
    </font>
    <font>
      <b/>
      <sz val="11"/>
      <color indexed="8"/>
      <name val="Arial Narrow"/>
      <family val="2"/>
    </font>
    <font>
      <b/>
      <sz val="11"/>
      <color rgb="FFFF0000"/>
      <name val="Arial Narrow"/>
      <family val="2"/>
    </font>
    <font>
      <sz val="11"/>
      <name val="Arial Narrow"/>
      <family val="2"/>
    </font>
    <font>
      <sz val="10"/>
      <color indexed="10"/>
      <name val="Arial Narrow"/>
      <family val="2"/>
    </font>
    <font>
      <sz val="11"/>
      <color rgb="FF263238"/>
      <name val="Arial Narrow"/>
      <family val="2"/>
    </font>
    <font>
      <sz val="11"/>
      <color rgb="FF000000"/>
      <name val="Arial Narrow"/>
      <family val="2"/>
    </font>
    <font>
      <sz val="11"/>
      <color indexed="10"/>
      <name val="Arial Narrow"/>
      <family val="2"/>
    </font>
    <font>
      <i/>
      <sz val="11"/>
      <color indexed="8"/>
      <name val="Arial Narrow"/>
      <family val="2"/>
    </font>
    <font>
      <sz val="11"/>
      <color indexed="8"/>
      <name val="Calibri"/>
      <family val="2"/>
      <scheme val="minor"/>
    </font>
    <font>
      <b/>
      <sz val="9"/>
      <color indexed="81"/>
      <name val="Tahoma"/>
      <family val="2"/>
    </font>
    <font>
      <sz val="9"/>
      <color indexed="81"/>
      <name val="Tahoma"/>
      <family val="2"/>
    </font>
    <font>
      <i/>
      <sz val="11"/>
      <color theme="1"/>
      <name val="Arial Narrow"/>
      <family val="2"/>
    </font>
    <font>
      <b/>
      <sz val="11"/>
      <color theme="1"/>
      <name val="Calibri"/>
      <family val="2"/>
      <scheme val="minor"/>
    </font>
    <font>
      <sz val="11"/>
      <color theme="1"/>
      <name val="Calibri"/>
      <family val="2"/>
      <scheme val="minor"/>
    </font>
    <font>
      <b/>
      <sz val="11"/>
      <color rgb="FF000000"/>
      <name val="Arial Narrow"/>
      <family val="2"/>
    </font>
    <font>
      <i/>
      <sz val="11"/>
      <name val="Arial Narrow"/>
      <family val="2"/>
    </font>
    <font>
      <sz val="11"/>
      <color rgb="FF0070C0"/>
      <name val="Arial Narrow"/>
      <family val="2"/>
    </font>
    <font>
      <sz val="11"/>
      <color rgb="FFFF0000"/>
      <name val="Arial Narrow"/>
      <family val="2"/>
    </font>
    <font>
      <b/>
      <sz val="11"/>
      <name val="Calibri"/>
      <family val="2"/>
      <scheme val="minor"/>
    </font>
    <font>
      <i/>
      <sz val="11"/>
      <color rgb="FF0070C0"/>
      <name val="Arial Narrow"/>
      <family val="2"/>
    </font>
    <font>
      <i/>
      <sz val="11"/>
      <color rgb="FF000000"/>
      <name val="Arial Narrow"/>
      <family val="2"/>
    </font>
    <font>
      <b/>
      <sz val="11"/>
      <color rgb="FF33CC33"/>
      <name val="Arial Narrow"/>
      <family val="2"/>
    </font>
    <font>
      <b/>
      <sz val="11"/>
      <color theme="5"/>
      <name val="Arial Narrow"/>
      <family val="2"/>
    </font>
    <font>
      <b/>
      <sz val="11"/>
      <color theme="9"/>
      <name val="Arial Narrow"/>
      <family val="2"/>
    </font>
    <font>
      <sz val="11"/>
      <color theme="9"/>
      <name val="Arial Narrow"/>
      <family val="2"/>
    </font>
    <font>
      <b/>
      <sz val="11"/>
      <color rgb="FF92D050"/>
      <name val="Arial Narrow"/>
      <family val="2"/>
    </font>
    <font>
      <sz val="11"/>
      <color rgb="FF92D050"/>
      <name val="Arial Narrow"/>
      <family val="2"/>
    </font>
    <font>
      <b/>
      <i/>
      <sz val="11"/>
      <color rgb="FF000000"/>
      <name val="Arial Narrow"/>
      <family val="2"/>
    </font>
    <font>
      <sz val="11"/>
      <name val="Calibri"/>
      <family val="2"/>
      <scheme val="minor"/>
    </font>
    <font>
      <sz val="11"/>
      <color theme="1"/>
      <name val="Arial"/>
      <family val="2"/>
    </font>
    <font>
      <b/>
      <sz val="11"/>
      <color theme="1"/>
      <name val="Arial"/>
      <family val="2"/>
    </font>
    <font>
      <b/>
      <i/>
      <sz val="11"/>
      <name val="Arial Narrow"/>
      <family val="2"/>
    </font>
    <font>
      <sz val="8"/>
      <name val="Calibri"/>
      <family val="2"/>
      <scheme val="minor"/>
    </font>
    <font>
      <i/>
      <sz val="9"/>
      <color theme="1"/>
      <name val="Arial Narrow"/>
      <family val="2"/>
    </font>
    <font>
      <b/>
      <sz val="11"/>
      <color rgb="FF0070C0"/>
      <name val="Arial Narrow"/>
      <family val="2"/>
    </font>
    <font>
      <u/>
      <sz val="11"/>
      <color indexed="40"/>
      <name val="Arial Narrow"/>
      <family val="2"/>
    </font>
    <font>
      <sz val="11"/>
      <color indexed="30"/>
      <name val="Arial Narrow"/>
      <family val="2"/>
    </font>
    <font>
      <sz val="11"/>
      <color theme="8"/>
      <name val="Arial Narrow"/>
      <family val="2"/>
    </font>
    <font>
      <b/>
      <sz val="20"/>
      <name val="Arial Narrow"/>
      <family val="2"/>
    </font>
    <font>
      <b/>
      <sz val="20"/>
      <color theme="1"/>
      <name val="Arial Narrow"/>
      <family val="2"/>
    </font>
    <font>
      <b/>
      <sz val="14"/>
      <color rgb="FFFF0000"/>
      <name val="Arial Narrow"/>
      <family val="2"/>
    </font>
    <font>
      <sz val="10"/>
      <name val="Arial"/>
      <family val="2"/>
    </font>
    <font>
      <sz val="7.7"/>
      <color theme="1"/>
      <name val="Arial Narrow"/>
      <family val="2"/>
    </font>
    <font>
      <b/>
      <u/>
      <sz val="11"/>
      <color theme="1"/>
      <name val="Arial Narrow"/>
      <family val="2"/>
    </font>
    <font>
      <u/>
      <sz val="11"/>
      <color theme="10"/>
      <name val="Calibri"/>
      <family val="2"/>
      <scheme val="minor"/>
    </font>
    <font>
      <sz val="11"/>
      <color theme="1"/>
      <name val="Calibri"/>
      <family val="2"/>
      <charset val="1"/>
    </font>
    <font>
      <sz val="11"/>
      <color theme="1"/>
      <name val="Arial Narrow"/>
      <family val="2"/>
      <charset val="1"/>
    </font>
    <font>
      <sz val="11"/>
      <color rgb="FF000000"/>
      <name val="Arial Narrow"/>
      <family val="2"/>
      <charset val="1"/>
    </font>
    <font>
      <b/>
      <u/>
      <sz val="11"/>
      <name val="Arial Narrow"/>
      <family val="2"/>
    </font>
    <font>
      <b/>
      <sz val="10"/>
      <name val="Arial"/>
      <family val="2"/>
    </font>
    <font>
      <b/>
      <u/>
      <sz val="20"/>
      <color theme="1"/>
      <name val="Arial Narrow"/>
      <family val="2"/>
    </font>
    <font>
      <b/>
      <sz val="14"/>
      <color theme="1"/>
      <name val="Arial Narrow"/>
      <family val="2"/>
    </font>
    <font>
      <b/>
      <sz val="13"/>
      <color theme="1"/>
      <name val="Arial Narrow"/>
      <family val="2"/>
    </font>
    <font>
      <b/>
      <sz val="11"/>
      <color rgb="FF70AD47"/>
      <name val="Arial Narrow"/>
      <family val="2"/>
    </font>
    <font>
      <b/>
      <sz val="11"/>
      <color indexed="30"/>
      <name val="Arial Narrow"/>
      <family val="2"/>
    </font>
    <font>
      <b/>
      <sz val="9"/>
      <name val="Arial Narrow"/>
      <family val="2"/>
    </font>
    <font>
      <b/>
      <sz val="9"/>
      <color theme="1"/>
      <name val="Arial Narrow"/>
      <family val="2"/>
    </font>
    <font>
      <b/>
      <sz val="15"/>
      <name val="Arial Narrow"/>
      <family val="2"/>
    </font>
    <font>
      <b/>
      <sz val="15"/>
      <color indexed="8"/>
      <name val="Arial Narrow"/>
      <family val="2"/>
    </font>
    <font>
      <sz val="15"/>
      <color theme="1"/>
      <name val="Arial Narrow"/>
      <family val="2"/>
    </font>
    <font>
      <sz val="11"/>
      <color rgb="FF000000"/>
      <name val="Calibri"/>
      <family val="2"/>
      <scheme val="minor"/>
    </font>
    <font>
      <b/>
      <i/>
      <sz val="11"/>
      <color theme="1"/>
      <name val="Arial Narrow"/>
      <family val="2"/>
    </font>
    <font>
      <sz val="13"/>
      <color rgb="FFFFFFFF"/>
      <name val="Segoe UI"/>
      <family val="2"/>
    </font>
    <font>
      <b/>
      <sz val="10"/>
      <color theme="0"/>
      <name val="Arial Narrow"/>
      <family val="2"/>
    </font>
    <font>
      <sz val="10"/>
      <color theme="0"/>
      <name val="Arial Narrow"/>
      <family val="2"/>
    </font>
    <font>
      <sz val="10"/>
      <color theme="1"/>
      <name val="Arial Narrow"/>
      <family val="2"/>
    </font>
    <font>
      <sz val="10"/>
      <name val="Arial Narrow"/>
      <family val="2"/>
    </font>
    <font>
      <sz val="10"/>
      <color indexed="8"/>
      <name val="Arial Narrow"/>
      <family val="2"/>
    </font>
    <font>
      <b/>
      <sz val="10"/>
      <color theme="1"/>
      <name val="Arial Narrow"/>
      <family val="2"/>
    </font>
    <font>
      <b/>
      <sz val="14"/>
      <color indexed="8"/>
      <name val="Arial Narrow"/>
      <family val="2"/>
    </font>
    <font>
      <sz val="11"/>
      <color rgb="FF000000"/>
      <name val="Arial Narrow"/>
      <family val="2"/>
    </font>
    <font>
      <sz val="13"/>
      <color theme="1"/>
      <name val="Arial Narrow"/>
      <family val="2"/>
    </font>
    <font>
      <sz val="10"/>
      <color theme="1"/>
      <name val="Arial"/>
      <family val="2"/>
    </font>
    <font>
      <b/>
      <sz val="10"/>
      <color theme="1"/>
      <name val="Arial"/>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EAEAEA"/>
        <bgColor indexed="64"/>
      </patternFill>
    </fill>
    <fill>
      <patternFill patternType="solid">
        <fgColor rgb="FFFFE5FF"/>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9">
    <xf numFmtId="0" fontId="0" fillId="0" borderId="0"/>
    <xf numFmtId="0" fontId="13" fillId="0" borderId="0"/>
    <xf numFmtId="9" fontId="18" fillId="0" borderId="0" applyFont="0" applyFill="0" applyBorder="0" applyAlignment="0" applyProtection="0"/>
    <xf numFmtId="44" fontId="18" fillId="0" borderId="0" applyFont="0" applyFill="0" applyBorder="0" applyAlignment="0" applyProtection="0"/>
    <xf numFmtId="0" fontId="49"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cellStyleXfs>
  <cellXfs count="1122">
    <xf numFmtId="0" fontId="0" fillId="0" borderId="0" xfId="0"/>
    <xf numFmtId="0" fontId="3" fillId="0" borderId="1" xfId="0" applyFont="1" applyFill="1" applyBorder="1" applyAlignment="1" applyProtection="1">
      <alignment horizontal="center" vertical="top"/>
    </xf>
    <xf numFmtId="0" fontId="4" fillId="0" borderId="1" xfId="0" applyFont="1" applyFill="1" applyBorder="1" applyAlignment="1" applyProtection="1">
      <alignment horizontal="justify" vertical="top" wrapText="1"/>
    </xf>
    <xf numFmtId="0" fontId="3" fillId="0" borderId="1" xfId="0" applyFont="1" applyFill="1" applyBorder="1" applyAlignment="1" applyProtection="1">
      <alignment horizontal="justify" vertical="top" wrapText="1"/>
    </xf>
    <xf numFmtId="0" fontId="3" fillId="0" borderId="1" xfId="0" applyNumberFormat="1" applyFont="1" applyFill="1" applyBorder="1" applyAlignment="1">
      <alignment horizontal="justify" vertical="top" wrapText="1"/>
    </xf>
    <xf numFmtId="0" fontId="3" fillId="0" borderId="1" xfId="0" applyFont="1" applyFill="1" applyBorder="1" applyAlignment="1" applyProtection="1">
      <alignment horizontal="left" vertical="top" wrapText="1"/>
    </xf>
    <xf numFmtId="0" fontId="3" fillId="0" borderId="1" xfId="0" applyFont="1" applyFill="1" applyBorder="1" applyAlignment="1">
      <alignment horizontal="justify" vertical="top" wrapText="1"/>
    </xf>
    <xf numFmtId="0" fontId="4" fillId="0" borderId="1" xfId="0" applyFont="1" applyFill="1" applyBorder="1" applyAlignment="1" applyProtection="1">
      <alignment horizontal="left" vertical="top" wrapText="1"/>
    </xf>
    <xf numFmtId="0" fontId="3" fillId="2" borderId="1" xfId="0" applyFont="1" applyFill="1" applyBorder="1" applyAlignment="1" applyProtection="1">
      <alignment horizontal="justify" vertical="top" wrapText="1"/>
    </xf>
    <xf numFmtId="0" fontId="10"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justify" vertical="top" wrapText="1"/>
      <protection locked="0"/>
    </xf>
    <xf numFmtId="0" fontId="3" fillId="0" borderId="0" xfId="0" applyFont="1"/>
    <xf numFmtId="0" fontId="3" fillId="0" borderId="0" xfId="0" applyFont="1" applyAlignment="1">
      <alignment vertical="top"/>
    </xf>
    <xf numFmtId="0" fontId="3" fillId="0" borderId="0" xfId="0" applyFont="1" applyAlignment="1">
      <alignment horizontal="left"/>
    </xf>
    <xf numFmtId="0" fontId="3" fillId="0" borderId="1" xfId="0" applyNumberFormat="1" applyFont="1" applyFill="1" applyBorder="1" applyAlignment="1" applyProtection="1">
      <alignment horizontal="justify" vertical="top" wrapText="1"/>
    </xf>
    <xf numFmtId="0" fontId="3" fillId="0" borderId="1" xfId="0" applyFont="1" applyFill="1" applyBorder="1" applyAlignment="1" applyProtection="1">
      <alignment horizontal="justify" vertical="top"/>
    </xf>
    <xf numFmtId="0" fontId="3" fillId="0" borderId="1" xfId="0" quotePrefix="1" applyNumberFormat="1" applyFont="1" applyFill="1" applyBorder="1" applyAlignment="1" applyProtection="1">
      <alignment horizontal="justify" vertical="top" wrapText="1"/>
    </xf>
    <xf numFmtId="0" fontId="3" fillId="0" borderId="1" xfId="0" applyFont="1" applyFill="1" applyBorder="1" applyAlignment="1" applyProtection="1">
      <alignment horizontal="center" vertical="top" wrapText="1"/>
    </xf>
    <xf numFmtId="0" fontId="7" fillId="0" borderId="1" xfId="0" applyFont="1" applyFill="1" applyBorder="1" applyAlignment="1" applyProtection="1">
      <alignment horizontal="justify" vertical="top" wrapText="1"/>
    </xf>
    <xf numFmtId="0" fontId="7" fillId="0" borderId="1" xfId="0" applyFont="1" applyFill="1" applyBorder="1" applyAlignment="1" applyProtection="1">
      <alignment horizontal="center" vertical="top" wrapText="1"/>
    </xf>
    <xf numFmtId="0" fontId="10" fillId="0" borderId="1" xfId="0" applyFont="1" applyFill="1" applyBorder="1" applyAlignment="1" applyProtection="1">
      <alignment horizontal="justify" vertical="top" wrapText="1"/>
    </xf>
    <xf numFmtId="0" fontId="4"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top"/>
    </xf>
    <xf numFmtId="0" fontId="4" fillId="0" borderId="1" xfId="1" applyFont="1" applyBorder="1" applyAlignment="1" applyProtection="1">
      <alignment horizontal="left" vertical="top" wrapText="1"/>
    </xf>
    <xf numFmtId="0" fontId="4" fillId="0" borderId="1" xfId="1" applyFont="1" applyFill="1" applyBorder="1" applyAlignment="1" applyProtection="1">
      <alignment horizontal="left" vertical="top" wrapText="1"/>
    </xf>
    <xf numFmtId="0" fontId="1" fillId="0" borderId="1" xfId="0" applyFont="1" applyFill="1" applyBorder="1" applyAlignment="1" applyProtection="1">
      <alignment horizontal="center" vertical="top"/>
    </xf>
    <xf numFmtId="0" fontId="3" fillId="0" borderId="1" xfId="0" applyFont="1" applyBorder="1" applyAlignment="1">
      <alignment vertical="top"/>
    </xf>
    <xf numFmtId="0" fontId="3" fillId="0" borderId="1" xfId="0" applyFont="1" applyBorder="1" applyAlignment="1">
      <alignment horizontal="justify" vertical="top"/>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0" fontId="3" fillId="0" borderId="4" xfId="0" applyFont="1" applyBorder="1" applyAlignment="1">
      <alignment horizontal="justify" vertical="top"/>
    </xf>
    <xf numFmtId="0" fontId="3" fillId="2" borderId="1" xfId="0" applyFont="1" applyFill="1" applyBorder="1" applyAlignment="1">
      <alignment horizontal="justify" vertical="top"/>
    </xf>
    <xf numFmtId="0" fontId="3" fillId="0" borderId="1" xfId="0" applyFont="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0" fillId="2" borderId="0" xfId="0" applyFill="1" applyProtection="1"/>
    <xf numFmtId="0" fontId="17" fillId="2" borderId="0" xfId="0" applyFont="1" applyFill="1" applyBorder="1" applyAlignment="1" applyProtection="1">
      <alignment horizontal="center"/>
    </xf>
    <xf numFmtId="0" fontId="17" fillId="2" borderId="0" xfId="0" applyFont="1" applyFill="1" applyAlignment="1" applyProtection="1">
      <alignment horizontal="center"/>
    </xf>
    <xf numFmtId="0" fontId="0" fillId="2" borderId="0" xfId="0" applyFill="1" applyAlignment="1" applyProtection="1">
      <alignment horizontal="center"/>
    </xf>
    <xf numFmtId="14" fontId="3"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justify" vertical="top" wrapText="1"/>
      <protection locked="0"/>
    </xf>
    <xf numFmtId="0" fontId="1" fillId="0" borderId="1" xfId="0" applyFont="1" applyFill="1" applyBorder="1" applyAlignment="1" applyProtection="1">
      <alignment horizontal="justify" vertical="top" wrapText="1"/>
    </xf>
    <xf numFmtId="0" fontId="5" fillId="0"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0" fontId="5" fillId="0" borderId="2" xfId="0" applyFont="1" applyFill="1" applyBorder="1" applyAlignment="1">
      <alignment horizontal="justify" vertical="top" wrapText="1"/>
    </xf>
    <xf numFmtId="0" fontId="3" fillId="0" borderId="0" xfId="0" applyFont="1" applyAlignment="1">
      <alignment horizontal="center" vertical="top"/>
    </xf>
    <xf numFmtId="0" fontId="3" fillId="0" borderId="1" xfId="0" applyFont="1" applyFill="1" applyBorder="1" applyAlignment="1" applyProtection="1">
      <alignment horizontal="center" vertical="top" wrapText="1"/>
      <protection locked="0"/>
    </xf>
    <xf numFmtId="1" fontId="3" fillId="0" borderId="1" xfId="0" applyNumberFormat="1" applyFont="1" applyFill="1" applyBorder="1" applyAlignment="1" applyProtection="1">
      <alignment horizontal="center" vertical="top"/>
      <protection locked="0"/>
    </xf>
    <xf numFmtId="0" fontId="3" fillId="2" borderId="0" xfId="0" applyFont="1" applyFill="1" applyAlignment="1">
      <alignment horizontal="center" vertical="top"/>
    </xf>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justify" vertical="top"/>
    </xf>
    <xf numFmtId="14" fontId="3" fillId="0" borderId="1" xfId="0" applyNumberFormat="1" applyFont="1" applyBorder="1" applyAlignment="1">
      <alignment horizontal="center" vertical="top" wrapText="1"/>
    </xf>
    <xf numFmtId="0" fontId="2" fillId="6" borderId="1" xfId="0" applyFont="1" applyFill="1" applyBorder="1" applyAlignment="1">
      <alignment horizontal="center" vertical="center" wrapText="1"/>
    </xf>
    <xf numFmtId="0" fontId="1" fillId="0" borderId="2" xfId="0" applyFont="1" applyFill="1" applyBorder="1" applyAlignment="1" applyProtection="1">
      <alignment horizontal="center" vertical="top"/>
    </xf>
    <xf numFmtId="0" fontId="7" fillId="0" borderId="1" xfId="0" applyFont="1" applyFill="1" applyBorder="1" applyAlignment="1" applyProtection="1">
      <alignment horizontal="left" vertical="top" wrapText="1"/>
      <protection locked="0"/>
    </xf>
    <xf numFmtId="0" fontId="3" fillId="0" borderId="5" xfId="0" applyFont="1" applyBorder="1" applyAlignment="1">
      <alignment horizontal="justify" vertical="top" wrapText="1"/>
    </xf>
    <xf numFmtId="0" fontId="1" fillId="0" borderId="4" xfId="0" applyFont="1" applyFill="1" applyBorder="1" applyAlignment="1" applyProtection="1">
      <alignment horizontal="center" vertical="top"/>
    </xf>
    <xf numFmtId="0" fontId="3" fillId="0" borderId="4" xfId="0" applyFont="1" applyFill="1" applyBorder="1" applyAlignment="1" applyProtection="1">
      <alignment horizontal="justify" vertical="top" wrapText="1"/>
      <protection locked="0"/>
    </xf>
    <xf numFmtId="0" fontId="3" fillId="0" borderId="4" xfId="0" applyNumberFormat="1" applyFont="1" applyFill="1" applyBorder="1" applyAlignment="1">
      <alignment horizontal="justify" vertical="top" wrapText="1"/>
    </xf>
    <xf numFmtId="0" fontId="3" fillId="0" borderId="4" xfId="0" applyFont="1" applyBorder="1" applyAlignment="1">
      <alignment horizontal="left" vertical="top" wrapText="1"/>
    </xf>
    <xf numFmtId="0" fontId="3" fillId="0" borderId="4" xfId="0" applyFont="1" applyFill="1" applyBorder="1" applyAlignment="1" applyProtection="1">
      <alignment horizontal="left" vertical="top" wrapText="1"/>
    </xf>
    <xf numFmtId="0" fontId="3" fillId="0" borderId="4" xfId="0" applyFont="1" applyBorder="1" applyAlignment="1">
      <alignment horizontal="center" vertical="top"/>
    </xf>
    <xf numFmtId="0" fontId="4" fillId="0" borderId="1" xfId="0" applyFont="1" applyFill="1" applyBorder="1" applyAlignment="1" applyProtection="1">
      <alignment horizontal="justify" vertical="top" wrapText="1"/>
      <protection locked="0"/>
    </xf>
    <xf numFmtId="0" fontId="2" fillId="0" borderId="1" xfId="0" applyFont="1" applyFill="1" applyBorder="1" applyAlignment="1" applyProtection="1">
      <alignment horizontal="center" vertical="top"/>
    </xf>
    <xf numFmtId="3" fontId="3" fillId="7" borderId="1" xfId="0" applyNumberFormat="1" applyFont="1" applyFill="1" applyBorder="1" applyAlignment="1" applyProtection="1">
      <alignment horizontal="center" vertical="top"/>
    </xf>
    <xf numFmtId="3" fontId="7" fillId="7" borderId="1" xfId="0" applyNumberFormat="1" applyFont="1" applyFill="1" applyBorder="1" applyAlignment="1" applyProtection="1">
      <alignment horizontal="center" vertical="top"/>
    </xf>
    <xf numFmtId="0" fontId="3" fillId="7" borderId="1" xfId="0" applyFont="1" applyFill="1" applyBorder="1" applyAlignment="1" applyProtection="1">
      <alignment horizontal="center" vertical="top"/>
    </xf>
    <xf numFmtId="0" fontId="3" fillId="7" borderId="1" xfId="0" applyNumberFormat="1" applyFont="1" applyFill="1" applyBorder="1" applyAlignment="1" applyProtection="1">
      <alignment horizontal="center" vertical="top"/>
    </xf>
    <xf numFmtId="0" fontId="10" fillId="7" borderId="1" xfId="0" applyFont="1" applyFill="1" applyBorder="1" applyAlignment="1" applyProtection="1">
      <alignment horizontal="center" vertical="top" wrapText="1"/>
    </xf>
    <xf numFmtId="0" fontId="7" fillId="0" borderId="4" xfId="0" applyFont="1" applyFill="1" applyBorder="1" applyAlignment="1" applyProtection="1">
      <alignment horizontal="justify" vertical="top" wrapText="1"/>
    </xf>
    <xf numFmtId="0" fontId="7" fillId="0" borderId="2" xfId="0" applyFont="1" applyFill="1" applyBorder="1" applyAlignment="1" applyProtection="1">
      <alignment horizontal="justify" vertical="top" wrapText="1"/>
    </xf>
    <xf numFmtId="0" fontId="3" fillId="0" borderId="2" xfId="0" applyFont="1" applyBorder="1" applyAlignment="1">
      <alignment horizontal="left" vertical="top"/>
    </xf>
    <xf numFmtId="0" fontId="3" fillId="0" borderId="4" xfId="0" applyFont="1" applyFill="1" applyBorder="1" applyAlignment="1" applyProtection="1">
      <alignment horizontal="center" vertical="top" wrapText="1"/>
    </xf>
    <xf numFmtId="0" fontId="3" fillId="0" borderId="5" xfId="0" applyFont="1" applyFill="1" applyBorder="1" applyAlignment="1" applyProtection="1">
      <alignment horizontal="justify" vertical="top" wrapText="1"/>
    </xf>
    <xf numFmtId="0" fontId="3" fillId="0" borderId="4" xfId="0" applyFont="1" applyBorder="1" applyAlignment="1">
      <alignment horizontal="justify" vertical="top" wrapText="1"/>
    </xf>
    <xf numFmtId="0" fontId="3" fillId="0" borderId="1" xfId="0" applyFont="1" applyBorder="1"/>
    <xf numFmtId="0" fontId="3" fillId="0" borderId="2" xfId="0" applyFont="1" applyFill="1" applyBorder="1" applyAlignment="1" applyProtection="1">
      <alignment horizontal="justify" vertical="top" wrapText="1"/>
    </xf>
    <xf numFmtId="0" fontId="10" fillId="0" borderId="2" xfId="0" applyFont="1" applyFill="1" applyBorder="1" applyAlignment="1" applyProtection="1">
      <alignment horizontal="justify" vertical="top" wrapText="1"/>
    </xf>
    <xf numFmtId="0" fontId="3" fillId="0" borderId="2" xfId="0" applyNumberFormat="1" applyFont="1" applyFill="1" applyBorder="1" applyAlignment="1">
      <alignment horizontal="justify" vertical="top" wrapText="1"/>
    </xf>
    <xf numFmtId="0" fontId="4" fillId="0" borderId="2" xfId="1" applyFont="1" applyBorder="1" applyAlignment="1" applyProtection="1">
      <alignment horizontal="left" vertical="top" wrapText="1"/>
    </xf>
    <xf numFmtId="0" fontId="3" fillId="0" borderId="2" xfId="0" applyFont="1" applyFill="1" applyBorder="1" applyAlignment="1" applyProtection="1">
      <alignment horizontal="center" vertical="top" wrapText="1"/>
    </xf>
    <xf numFmtId="3" fontId="3" fillId="7" borderId="2" xfId="0" applyNumberFormat="1" applyFont="1" applyFill="1" applyBorder="1" applyAlignment="1" applyProtection="1">
      <alignment horizontal="center" vertical="top"/>
    </xf>
    <xf numFmtId="0" fontId="4" fillId="0" borderId="2" xfId="1" applyFont="1" applyFill="1" applyBorder="1" applyAlignment="1" applyProtection="1">
      <alignment horizontal="left" vertical="top" wrapText="1"/>
    </xf>
    <xf numFmtId="0" fontId="3" fillId="0" borderId="2" xfId="0" applyFont="1" applyBorder="1" applyAlignment="1">
      <alignment horizontal="left" vertical="top" wrapText="1"/>
    </xf>
    <xf numFmtId="0" fontId="3" fillId="0" borderId="4" xfId="0" applyFont="1" applyFill="1" applyBorder="1" applyAlignment="1" applyProtection="1">
      <alignment horizontal="justify" vertical="top" wrapText="1"/>
    </xf>
    <xf numFmtId="3" fontId="3" fillId="7" borderId="4" xfId="0" applyNumberFormat="1" applyFont="1" applyFill="1" applyBorder="1" applyAlignment="1" applyProtection="1">
      <alignment horizontal="center" vertical="top"/>
    </xf>
    <xf numFmtId="0" fontId="3" fillId="0" borderId="4" xfId="0" applyFont="1" applyBorder="1" applyAlignment="1" applyProtection="1">
      <alignment horizontal="left" vertical="top" wrapText="1"/>
    </xf>
    <xf numFmtId="0" fontId="3" fillId="0" borderId="4" xfId="0" applyNumberFormat="1" applyFont="1" applyFill="1" applyBorder="1" applyAlignment="1" applyProtection="1">
      <alignment horizontal="justify" vertical="top" wrapText="1"/>
    </xf>
    <xf numFmtId="3" fontId="3" fillId="8" borderId="1" xfId="0" applyNumberFormat="1" applyFont="1" applyFill="1" applyBorder="1" applyAlignment="1" applyProtection="1">
      <alignment horizontal="center" vertical="top"/>
    </xf>
    <xf numFmtId="3" fontId="3" fillId="8" borderId="4" xfId="0" applyNumberFormat="1" applyFont="1" applyFill="1" applyBorder="1" applyAlignment="1" applyProtection="1">
      <alignment horizontal="center" vertical="top"/>
    </xf>
    <xf numFmtId="1" fontId="3" fillId="8" borderId="1" xfId="0" applyNumberFormat="1" applyFont="1" applyFill="1" applyBorder="1" applyAlignment="1" applyProtection="1">
      <alignment horizontal="center" vertical="top"/>
    </xf>
    <xf numFmtId="164" fontId="3" fillId="8" borderId="1" xfId="0" applyNumberFormat="1" applyFont="1" applyFill="1" applyBorder="1" applyAlignment="1" applyProtection="1">
      <alignment horizontal="center" vertical="top"/>
    </xf>
    <xf numFmtId="0" fontId="3" fillId="0" borderId="2" xfId="0" applyFont="1" applyBorder="1" applyAlignment="1">
      <alignment horizontal="justify" vertical="top"/>
    </xf>
    <xf numFmtId="0" fontId="7" fillId="0" borderId="5" xfId="0" applyFont="1" applyFill="1" applyBorder="1" applyAlignment="1" applyProtection="1">
      <alignment horizontal="justify" vertical="top" wrapText="1"/>
    </xf>
    <xf numFmtId="3" fontId="3" fillId="7" borderId="5" xfId="0" applyNumberFormat="1" applyFont="1" applyFill="1" applyBorder="1" applyAlignment="1" applyProtection="1">
      <alignment horizontal="center" vertical="top"/>
    </xf>
    <xf numFmtId="0" fontId="3" fillId="0" borderId="5" xfId="0" applyFont="1" applyFill="1" applyBorder="1" applyAlignment="1" applyProtection="1">
      <alignment horizontal="justify" vertical="top"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xf>
    <xf numFmtId="0" fontId="3" fillId="0" borderId="7" xfId="0" applyFont="1" applyFill="1" applyBorder="1" applyAlignment="1" applyProtection="1">
      <alignment horizontal="justify" vertical="top" wrapText="1"/>
    </xf>
    <xf numFmtId="0" fontId="3" fillId="0" borderId="4" xfId="0" applyFont="1" applyFill="1" applyBorder="1" applyAlignment="1">
      <alignment horizontal="justify" vertical="top" wrapText="1"/>
    </xf>
    <xf numFmtId="0" fontId="4" fillId="0" borderId="1" xfId="0" applyFont="1" applyBorder="1" applyAlignment="1">
      <alignment horizontal="justify" vertical="top" wrapText="1"/>
    </xf>
    <xf numFmtId="0" fontId="3" fillId="0" borderId="2" xfId="0" applyFont="1" applyBorder="1" applyAlignment="1">
      <alignment vertical="top"/>
    </xf>
    <xf numFmtId="14" fontId="3" fillId="2" borderId="1" xfId="0" applyNumberFormat="1" applyFont="1" applyFill="1" applyBorder="1" applyAlignment="1">
      <alignment horizontal="justify" vertical="top" wrapText="1"/>
    </xf>
    <xf numFmtId="0" fontId="3" fillId="0" borderId="4" xfId="0" applyFont="1" applyBorder="1" applyAlignment="1">
      <alignment vertical="top"/>
    </xf>
    <xf numFmtId="0" fontId="4" fillId="0" borderId="4" xfId="0" applyFont="1" applyFill="1" applyBorder="1" applyAlignment="1" applyProtection="1">
      <alignment horizontal="justify" vertical="top" wrapText="1"/>
    </xf>
    <xf numFmtId="0" fontId="3" fillId="0" borderId="0" xfId="0" applyFont="1" applyBorder="1" applyAlignment="1">
      <alignment horizontal="left" vertical="top" wrapText="1"/>
    </xf>
    <xf numFmtId="0" fontId="1" fillId="0" borderId="2" xfId="0" applyFont="1" applyFill="1" applyBorder="1" applyAlignment="1" applyProtection="1">
      <alignment horizontal="justify" vertical="top" wrapText="1"/>
    </xf>
    <xf numFmtId="0" fontId="1" fillId="0" borderId="4" xfId="0" applyFont="1" applyFill="1" applyBorder="1" applyAlignment="1" applyProtection="1">
      <alignment horizontal="justify" vertical="top" wrapText="1"/>
    </xf>
    <xf numFmtId="0" fontId="1" fillId="0" borderId="1" xfId="0" applyNumberFormat="1" applyFont="1" applyFill="1" applyBorder="1" applyAlignment="1">
      <alignment horizontal="justify" vertical="top" wrapText="1"/>
    </xf>
    <xf numFmtId="0" fontId="1" fillId="0" borderId="1" xfId="0" applyFont="1" applyFill="1" applyBorder="1" applyAlignment="1">
      <alignment horizontal="justify" vertical="top" wrapText="1"/>
    </xf>
    <xf numFmtId="0" fontId="3" fillId="0" borderId="0" xfId="0" applyFont="1" applyFill="1"/>
    <xf numFmtId="0" fontId="3" fillId="0" borderId="2" xfId="0" applyFont="1" applyBorder="1" applyAlignment="1">
      <alignment horizontal="center" vertical="top"/>
    </xf>
    <xf numFmtId="0" fontId="3" fillId="0" borderId="0" xfId="0" applyFont="1" applyFill="1" applyBorder="1" applyAlignment="1" applyProtection="1">
      <alignment horizontal="justify" vertical="top" wrapText="1"/>
    </xf>
    <xf numFmtId="0" fontId="3" fillId="0" borderId="0" xfId="0" applyFont="1" applyAlignment="1">
      <alignment horizontal="left" wrapText="1"/>
    </xf>
    <xf numFmtId="0" fontId="3" fillId="6" borderId="1" xfId="0" applyFont="1" applyFill="1" applyBorder="1" applyAlignment="1">
      <alignment horizontal="center" vertical="top"/>
    </xf>
    <xf numFmtId="0" fontId="3" fillId="0" borderId="0" xfId="0" applyFont="1" applyAlignment="1">
      <alignment wrapText="1"/>
    </xf>
    <xf numFmtId="0" fontId="3" fillId="0" borderId="0" xfId="0" applyFont="1" applyAlignment="1">
      <alignment horizontal="center"/>
    </xf>
    <xf numFmtId="14" fontId="7" fillId="0" borderId="1" xfId="3" applyNumberFormat="1" applyFont="1" applyFill="1" applyBorder="1" applyAlignment="1">
      <alignment horizontal="center" vertical="top"/>
    </xf>
    <xf numFmtId="3" fontId="3" fillId="7" borderId="1" xfId="0" applyNumberFormat="1" applyFont="1" applyFill="1" applyBorder="1" applyAlignment="1">
      <alignment horizontal="center" vertical="top"/>
    </xf>
    <xf numFmtId="0" fontId="4" fillId="0" borderId="1" xfId="0" applyFont="1" applyBorder="1" applyAlignment="1">
      <alignment horizontal="left" vertical="top" wrapText="1"/>
    </xf>
    <xf numFmtId="0" fontId="4" fillId="0" borderId="1" xfId="1" applyFont="1" applyBorder="1" applyAlignment="1">
      <alignment horizontal="left" vertical="top" wrapText="1"/>
    </xf>
    <xf numFmtId="3" fontId="3" fillId="8" borderId="1" xfId="0" applyNumberFormat="1" applyFont="1" applyFill="1" applyBorder="1" applyAlignment="1">
      <alignment horizontal="center" vertical="top"/>
    </xf>
    <xf numFmtId="0" fontId="3" fillId="0" borderId="1" xfId="0" applyFont="1" applyFill="1" applyBorder="1" applyAlignment="1">
      <alignment vertical="top"/>
    </xf>
    <xf numFmtId="0" fontId="7" fillId="0" borderId="1" xfId="0" applyFont="1" applyFill="1" applyBorder="1" applyAlignment="1">
      <alignment vertical="top"/>
    </xf>
    <xf numFmtId="0" fontId="3" fillId="0" borderId="1" xfId="0" applyFont="1" applyBorder="1" applyAlignment="1">
      <alignment horizontal="center"/>
    </xf>
    <xf numFmtId="0" fontId="3" fillId="0" borderId="1" xfId="0" applyFont="1" applyBorder="1" applyAlignment="1">
      <alignment horizontal="left"/>
    </xf>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14" fontId="3" fillId="0" borderId="1" xfId="0" applyNumberFormat="1" applyFont="1" applyFill="1" applyBorder="1" applyAlignment="1" applyProtection="1">
      <alignment horizontal="center" vertical="top"/>
    </xf>
    <xf numFmtId="0" fontId="10" fillId="0" borderId="1" xfId="0" applyFont="1" applyFill="1" applyBorder="1" applyAlignment="1" applyProtection="1">
      <alignment horizontal="center" vertical="top"/>
    </xf>
    <xf numFmtId="0" fontId="3" fillId="0" borderId="1" xfId="0" applyFont="1" applyFill="1" applyBorder="1" applyAlignment="1">
      <alignment horizontal="left" vertical="top" wrapText="1"/>
    </xf>
    <xf numFmtId="0" fontId="1"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7" fillId="0" borderId="1" xfId="0" applyFont="1" applyFill="1" applyBorder="1" applyAlignment="1">
      <alignment horizontal="justify" vertical="top" wrapText="1"/>
    </xf>
    <xf numFmtId="0" fontId="3" fillId="0" borderId="2" xfId="0" applyFont="1" applyFill="1" applyBorder="1" applyAlignment="1" applyProtection="1">
      <alignment horizontal="justify" vertical="top"/>
    </xf>
    <xf numFmtId="0" fontId="3" fillId="0" borderId="5"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3" fillId="0" borderId="2" xfId="0" applyFont="1" applyFill="1" applyBorder="1" applyAlignment="1" applyProtection="1">
      <alignment horizontal="left" vertical="top" wrapText="1"/>
    </xf>
    <xf numFmtId="14" fontId="3" fillId="0" borderId="2" xfId="0" applyNumberFormat="1" applyFont="1" applyFill="1" applyBorder="1" applyAlignment="1" applyProtection="1">
      <alignment horizontal="center" vertical="top" wrapText="1"/>
    </xf>
    <xf numFmtId="0" fontId="10" fillId="0" borderId="2" xfId="0" applyFont="1" applyFill="1" applyBorder="1" applyAlignment="1" applyProtection="1">
      <alignment horizontal="center" vertical="top"/>
    </xf>
    <xf numFmtId="14" fontId="3" fillId="0" borderId="4" xfId="0" applyNumberFormat="1" applyFont="1" applyFill="1" applyBorder="1" applyAlignment="1" applyProtection="1">
      <alignment horizontal="center" vertical="top" wrapText="1"/>
    </xf>
    <xf numFmtId="0" fontId="10" fillId="0" borderId="4" xfId="0" applyFont="1" applyFill="1" applyBorder="1" applyAlignment="1" applyProtection="1">
      <alignment horizontal="justify" vertical="top" wrapText="1"/>
    </xf>
    <xf numFmtId="0" fontId="3" fillId="0" borderId="4" xfId="0" applyFont="1" applyFill="1" applyBorder="1" applyAlignment="1" applyProtection="1">
      <alignment horizontal="justify" vertical="top"/>
    </xf>
    <xf numFmtId="0" fontId="3" fillId="0" borderId="4" xfId="0" applyFont="1" applyFill="1" applyBorder="1" applyAlignment="1" applyProtection="1">
      <alignment horizontal="center" vertical="top"/>
    </xf>
    <xf numFmtId="0" fontId="3" fillId="0" borderId="4" xfId="0" applyFont="1" applyFill="1" applyBorder="1" applyAlignment="1">
      <alignment horizontal="left" vertical="top" wrapText="1"/>
    </xf>
    <xf numFmtId="14" fontId="3" fillId="0" borderId="4" xfId="0" applyNumberFormat="1" applyFont="1" applyFill="1" applyBorder="1" applyAlignment="1">
      <alignment horizontal="center" vertical="top" wrapText="1"/>
    </xf>
    <xf numFmtId="0" fontId="7" fillId="0" borderId="4" xfId="0" applyFont="1" applyFill="1" applyBorder="1" applyAlignment="1" applyProtection="1">
      <alignment horizontal="justify" vertical="top" wrapText="1"/>
      <protection locked="0"/>
    </xf>
    <xf numFmtId="0" fontId="7" fillId="0"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1" fontId="3" fillId="0" borderId="1" xfId="0" applyNumberFormat="1" applyFont="1" applyFill="1" applyBorder="1" applyAlignment="1" applyProtection="1">
      <alignment horizontal="center" vertical="top" wrapText="1"/>
      <protection locked="0"/>
    </xf>
    <xf numFmtId="0" fontId="3" fillId="0" borderId="2" xfId="0" applyFont="1" applyFill="1" applyBorder="1" applyAlignment="1">
      <alignment horizontal="left" vertical="top" wrapText="1"/>
    </xf>
    <xf numFmtId="0" fontId="3" fillId="0" borderId="4" xfId="0" applyFont="1" applyFill="1" applyBorder="1" applyAlignment="1" applyProtection="1">
      <alignment horizontal="left" vertical="top" wrapText="1"/>
      <protection locked="0"/>
    </xf>
    <xf numFmtId="0" fontId="19" fillId="0" borderId="3" xfId="0" applyFont="1" applyFill="1" applyBorder="1" applyAlignment="1">
      <alignment horizontal="center" vertical="top"/>
    </xf>
    <xf numFmtId="14" fontId="7" fillId="0" borderId="1" xfId="0" applyNumberFormat="1" applyFont="1" applyFill="1" applyBorder="1" applyAlignment="1">
      <alignment horizontal="center" vertical="top" wrapText="1"/>
    </xf>
    <xf numFmtId="1"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3"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7" fillId="0" borderId="1" xfId="0" applyFont="1" applyFill="1" applyBorder="1" applyAlignment="1">
      <alignment vertical="top" wrapText="1"/>
    </xf>
    <xf numFmtId="0" fontId="7" fillId="0" borderId="2" xfId="0" applyFont="1" applyFill="1" applyBorder="1" applyAlignment="1">
      <alignment horizontal="left" vertical="top" wrapText="1"/>
    </xf>
    <xf numFmtId="1" fontId="7" fillId="0" borderId="1" xfId="0" applyNumberFormat="1" applyFont="1" applyFill="1" applyBorder="1" applyAlignment="1">
      <alignment horizontal="center" vertical="top"/>
    </xf>
    <xf numFmtId="14" fontId="7" fillId="0" borderId="1" xfId="0" applyNumberFormat="1" applyFont="1" applyFill="1" applyBorder="1" applyAlignment="1">
      <alignment horizontal="center" vertical="top"/>
    </xf>
    <xf numFmtId="14" fontId="7" fillId="0" borderId="1" xfId="0" applyNumberFormat="1" applyFont="1" applyFill="1" applyBorder="1" applyAlignment="1">
      <alignment horizontal="left" vertical="top"/>
    </xf>
    <xf numFmtId="9" fontId="7" fillId="0" borderId="1" xfId="0" applyNumberFormat="1" applyFont="1" applyFill="1" applyBorder="1" applyAlignment="1">
      <alignment horizontal="center" vertical="top"/>
    </xf>
    <xf numFmtId="0" fontId="3" fillId="0" borderId="0" xfId="0" applyFont="1" applyFill="1" applyAlignment="1">
      <alignment horizontal="left"/>
    </xf>
    <xf numFmtId="0" fontId="3" fillId="0" borderId="4" xfId="0" applyFont="1" applyFill="1" applyBorder="1" applyAlignment="1">
      <alignment vertical="top"/>
    </xf>
    <xf numFmtId="14" fontId="3" fillId="0" borderId="4" xfId="0" applyNumberFormat="1" applyFont="1" applyFill="1" applyBorder="1" applyAlignment="1">
      <alignment horizontal="center" vertical="top"/>
    </xf>
    <xf numFmtId="0" fontId="10" fillId="0" borderId="1" xfId="0" applyFont="1" applyFill="1" applyBorder="1" applyAlignment="1">
      <alignment horizontal="justify" vertical="top" wrapText="1"/>
    </xf>
    <xf numFmtId="0" fontId="3" fillId="0" borderId="1" xfId="0" applyFont="1" applyFill="1" applyBorder="1" applyAlignment="1">
      <alignment vertical="top" wrapText="1"/>
    </xf>
    <xf numFmtId="0" fontId="4" fillId="0" borderId="1" xfId="1" applyFont="1" applyFill="1" applyBorder="1" applyAlignment="1">
      <alignment horizontal="left" vertical="top" wrapText="1"/>
    </xf>
    <xf numFmtId="0" fontId="10" fillId="0" borderId="4" xfId="0" applyFont="1" applyFill="1" applyBorder="1" applyAlignment="1">
      <alignment horizontal="justify" vertical="top" wrapText="1"/>
    </xf>
    <xf numFmtId="0" fontId="27" fillId="0" borderId="1" xfId="0" applyFont="1" applyFill="1" applyBorder="1" applyAlignment="1" applyProtection="1">
      <alignment horizontal="justify" vertical="top" wrapText="1"/>
    </xf>
    <xf numFmtId="0" fontId="25" fillId="0" borderId="4" xfId="0" applyFont="1" applyFill="1" applyBorder="1" applyAlignment="1" applyProtection="1">
      <alignment horizontal="justify" vertical="top" wrapText="1"/>
    </xf>
    <xf numFmtId="14" fontId="10" fillId="0" borderId="1" xfId="0" applyNumberFormat="1"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2" xfId="0" applyFont="1" applyFill="1" applyBorder="1" applyAlignment="1">
      <alignment vertical="top"/>
    </xf>
    <xf numFmtId="0" fontId="3" fillId="0" borderId="5" xfId="0" applyFont="1" applyFill="1" applyBorder="1" applyAlignment="1">
      <alignment horizontal="justify"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3" fillId="0" borderId="1" xfId="0" applyFont="1" applyFill="1" applyBorder="1" applyAlignment="1" applyProtection="1">
      <alignment horizontal="left" vertical="top"/>
    </xf>
    <xf numFmtId="14" fontId="3" fillId="0" borderId="1" xfId="0" applyNumberFormat="1" applyFont="1" applyFill="1" applyBorder="1" applyAlignment="1" applyProtection="1">
      <alignment horizontal="justify" vertical="top" wrapText="1"/>
    </xf>
    <xf numFmtId="14" fontId="3" fillId="0" borderId="1" xfId="0" applyNumberFormat="1" applyFont="1" applyFill="1" applyBorder="1" applyAlignment="1">
      <alignment horizontal="justify" vertical="top" wrapText="1"/>
    </xf>
    <xf numFmtId="0" fontId="1" fillId="0" borderId="2" xfId="0" applyFont="1" applyFill="1" applyBorder="1" applyAlignment="1">
      <alignment horizontal="justify" vertical="top" wrapText="1"/>
    </xf>
    <xf numFmtId="0" fontId="4" fillId="0" borderId="4" xfId="1" applyFont="1" applyFill="1" applyBorder="1" applyAlignment="1" applyProtection="1">
      <alignment horizontal="left" vertical="top" wrapText="1"/>
    </xf>
    <xf numFmtId="0" fontId="10" fillId="0" borderId="6" xfId="0" applyFont="1" applyFill="1" applyBorder="1" applyAlignment="1" applyProtection="1">
      <alignment horizontal="justify" vertical="top" wrapText="1"/>
    </xf>
    <xf numFmtId="0" fontId="1" fillId="0" borderId="4" xfId="0" applyFont="1" applyFill="1" applyBorder="1" applyAlignment="1">
      <alignment horizontal="justify" vertical="top" wrapText="1"/>
    </xf>
    <xf numFmtId="0" fontId="3" fillId="0" borderId="1" xfId="0" applyFont="1" applyFill="1" applyBorder="1" applyAlignment="1">
      <alignment horizontal="justify" vertical="top"/>
    </xf>
    <xf numFmtId="0" fontId="22" fillId="0" borderId="4" xfId="0" applyNumberFormat="1" applyFont="1" applyFill="1" applyBorder="1" applyAlignment="1">
      <alignment horizontal="justify" vertical="top" wrapText="1"/>
    </xf>
    <xf numFmtId="14" fontId="3" fillId="0" borderId="4" xfId="0" applyNumberFormat="1" applyFont="1" applyFill="1" applyBorder="1" applyAlignment="1">
      <alignment horizontal="justify" vertical="top" wrapText="1"/>
    </xf>
    <xf numFmtId="0" fontId="22" fillId="0" borderId="1" xfId="0" applyFont="1" applyFill="1" applyBorder="1" applyAlignment="1" applyProtection="1">
      <alignment horizontal="justify" vertical="top" wrapText="1"/>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2" fillId="0" borderId="1" xfId="0" applyFont="1" applyFill="1" applyBorder="1" applyAlignment="1" applyProtection="1">
      <alignment horizontal="justify" vertical="top" wrapText="1"/>
    </xf>
    <xf numFmtId="0" fontId="30" fillId="0" borderId="1" xfId="0" applyFont="1" applyFill="1" applyBorder="1" applyAlignment="1" applyProtection="1">
      <alignment horizontal="justify" vertical="top" wrapText="1"/>
    </xf>
    <xf numFmtId="0" fontId="3" fillId="0" borderId="1" xfId="0" applyFont="1" applyFill="1" applyBorder="1"/>
    <xf numFmtId="14" fontId="1" fillId="0" borderId="1" xfId="0" applyNumberFormat="1" applyFont="1" applyFill="1" applyBorder="1" applyAlignment="1">
      <alignment horizontal="justify" vertical="top" wrapText="1"/>
    </xf>
    <xf numFmtId="0" fontId="3" fillId="0" borderId="3" xfId="0" applyFont="1" applyFill="1" applyBorder="1" applyAlignment="1">
      <alignment vertical="top"/>
    </xf>
    <xf numFmtId="0" fontId="3" fillId="0" borderId="4" xfId="0" applyFont="1" applyFill="1" applyBorder="1"/>
    <xf numFmtId="0" fontId="3" fillId="0" borderId="2" xfId="0" applyFont="1" applyFill="1" applyBorder="1" applyAlignment="1">
      <alignment vertical="top" wrapText="1"/>
    </xf>
    <xf numFmtId="0" fontId="3" fillId="0" borderId="0" xfId="0" applyFont="1" applyFill="1" applyAlignment="1">
      <alignment horizontal="center"/>
    </xf>
    <xf numFmtId="14" fontId="4"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horizontal="center" vertical="top"/>
    </xf>
    <xf numFmtId="14" fontId="10" fillId="0" borderId="1" xfId="0" applyNumberFormat="1" applyFont="1" applyFill="1" applyBorder="1" applyAlignment="1" applyProtection="1">
      <alignment horizontal="center" vertical="top"/>
    </xf>
    <xf numFmtId="14" fontId="3" fillId="0" borderId="5" xfId="0" applyNumberFormat="1" applyFont="1" applyFill="1" applyBorder="1" applyAlignment="1" applyProtection="1">
      <alignment horizontal="center" vertical="top" wrapText="1"/>
    </xf>
    <xf numFmtId="14" fontId="3" fillId="0" borderId="4" xfId="0" applyNumberFormat="1" applyFont="1" applyFill="1" applyBorder="1" applyAlignment="1" applyProtection="1">
      <alignment horizontal="center" vertical="top"/>
    </xf>
    <xf numFmtId="14" fontId="3" fillId="0" borderId="4" xfId="0" applyNumberFormat="1" applyFont="1" applyFill="1" applyBorder="1" applyAlignment="1" applyProtection="1">
      <alignment horizontal="center" vertical="top"/>
      <protection locked="0"/>
    </xf>
    <xf numFmtId="14" fontId="3" fillId="0" borderId="1" xfId="0" applyNumberFormat="1" applyFont="1" applyFill="1" applyBorder="1" applyAlignment="1" applyProtection="1">
      <alignment horizontal="center" vertical="top"/>
      <protection locked="0"/>
    </xf>
    <xf numFmtId="14" fontId="7" fillId="0" borderId="1" xfId="0" applyNumberFormat="1" applyFont="1" applyFill="1" applyBorder="1" applyAlignment="1" applyProtection="1">
      <alignment horizontal="center" vertical="top"/>
      <protection locked="0"/>
    </xf>
    <xf numFmtId="0" fontId="4" fillId="0" borderId="1" xfId="0" applyFont="1" applyFill="1" applyBorder="1" applyAlignment="1">
      <alignment horizontal="left" vertical="top" wrapText="1"/>
    </xf>
    <xf numFmtId="0" fontId="2" fillId="0" borderId="1" xfId="0" applyFont="1" applyFill="1" applyBorder="1" applyAlignment="1" applyProtection="1">
      <alignment horizontal="center" vertical="top"/>
      <protection locked="0"/>
    </xf>
    <xf numFmtId="0" fontId="7" fillId="0" borderId="1" xfId="0" applyFont="1" applyFill="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14" fontId="7" fillId="0" borderId="1" xfId="0" applyNumberFormat="1" applyFont="1" applyFill="1" applyBorder="1" applyAlignment="1">
      <alignment horizontal="left" vertical="top" wrapText="1"/>
    </xf>
    <xf numFmtId="0" fontId="1" fillId="6" borderId="1" xfId="0" applyFont="1" applyFill="1" applyBorder="1" applyAlignment="1">
      <alignment horizontal="center" vertical="center" wrapText="1"/>
    </xf>
    <xf numFmtId="0" fontId="7" fillId="0" borderId="1" xfId="0" applyFont="1" applyBorder="1" applyAlignment="1" applyProtection="1">
      <alignment horizontal="justify" vertical="top"/>
      <protection locked="0"/>
    </xf>
    <xf numFmtId="0" fontId="3" fillId="4" borderId="1" xfId="0" applyFont="1" applyFill="1" applyBorder="1" applyAlignment="1" applyProtection="1">
      <alignment horizontal="justify" vertical="top" wrapText="1"/>
      <protection locked="0"/>
    </xf>
    <xf numFmtId="0" fontId="7" fillId="0" borderId="1" xfId="0" applyFont="1" applyBorder="1" applyAlignment="1">
      <alignment horizontal="justify" vertical="top" wrapText="1"/>
    </xf>
    <xf numFmtId="0" fontId="7" fillId="0" borderId="1" xfId="0" applyFont="1" applyBorder="1" applyAlignment="1" applyProtection="1">
      <alignment horizontal="justify" vertical="top" wrapText="1"/>
      <protection locked="0"/>
    </xf>
    <xf numFmtId="0" fontId="19" fillId="0" borderId="1" xfId="0" applyFont="1" applyFill="1" applyBorder="1" applyAlignment="1">
      <alignment horizontal="justify" vertical="top" wrapText="1"/>
    </xf>
    <xf numFmtId="0" fontId="7" fillId="0" borderId="1" xfId="0" applyFont="1" applyFill="1" applyBorder="1" applyAlignment="1" applyProtection="1">
      <alignment vertical="top" wrapText="1"/>
      <protection locked="0"/>
    </xf>
    <xf numFmtId="0" fontId="3" fillId="2" borderId="1" xfId="0" applyFont="1" applyFill="1" applyBorder="1" applyAlignment="1">
      <alignment vertical="top" wrapText="1"/>
    </xf>
    <xf numFmtId="0" fontId="3" fillId="0" borderId="2" xfId="0" applyFont="1" applyFill="1" applyBorder="1" applyAlignment="1">
      <alignment horizontal="center" vertical="top" wrapText="1"/>
    </xf>
    <xf numFmtId="0" fontId="1" fillId="4" borderId="1" xfId="0" applyFont="1" applyFill="1" applyBorder="1" applyAlignment="1" applyProtection="1">
      <alignment vertical="top" wrapText="1"/>
      <protection locked="0"/>
    </xf>
    <xf numFmtId="1" fontId="3" fillId="0" borderId="1" xfId="0" applyNumberFormat="1" applyFont="1" applyFill="1" applyBorder="1" applyAlignment="1">
      <alignment horizontal="center" vertical="top" wrapText="1"/>
    </xf>
    <xf numFmtId="9" fontId="7" fillId="0" borderId="1" xfId="0" applyNumberFormat="1" applyFont="1" applyFill="1" applyBorder="1" applyAlignment="1" applyProtection="1">
      <alignment horizontal="center" vertical="top"/>
      <protection locked="0"/>
    </xf>
    <xf numFmtId="0" fontId="3" fillId="7" borderId="1" xfId="0" applyFont="1" applyFill="1" applyBorder="1" applyAlignment="1">
      <alignment horizontal="center" vertical="top"/>
    </xf>
    <xf numFmtId="9" fontId="7" fillId="0" borderId="1" xfId="2" applyFont="1" applyFill="1" applyBorder="1" applyAlignment="1" applyProtection="1">
      <alignment horizontal="center" vertical="top"/>
      <protection locked="0"/>
    </xf>
    <xf numFmtId="9" fontId="3" fillId="0" borderId="1" xfId="0" applyNumberFormat="1" applyFont="1" applyFill="1" applyBorder="1" applyAlignment="1">
      <alignment horizontal="center" vertical="top" wrapText="1"/>
    </xf>
    <xf numFmtId="0" fontId="3" fillId="8" borderId="1" xfId="0" applyFont="1" applyFill="1" applyBorder="1" applyAlignment="1">
      <alignment horizontal="center" vertical="top"/>
    </xf>
    <xf numFmtId="14" fontId="7" fillId="0" borderId="1" xfId="0"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left" vertical="top" wrapText="1"/>
      <protection locked="0"/>
    </xf>
    <xf numFmtId="9" fontId="7" fillId="0" borderId="1" xfId="0" applyNumberFormat="1" applyFont="1" applyFill="1" applyBorder="1" applyAlignment="1" applyProtection="1">
      <alignment horizontal="center" vertical="top" wrapText="1"/>
      <protection locked="0"/>
    </xf>
    <xf numFmtId="9" fontId="3" fillId="7" borderId="1" xfId="0" applyNumberFormat="1" applyFont="1" applyFill="1" applyBorder="1" applyAlignment="1">
      <alignment horizontal="center" vertical="top"/>
    </xf>
    <xf numFmtId="3" fontId="7" fillId="8" borderId="1" xfId="0" applyNumberFormat="1" applyFont="1" applyFill="1" applyBorder="1" applyAlignment="1" applyProtection="1">
      <alignment horizontal="center" vertical="top"/>
    </xf>
    <xf numFmtId="0" fontId="3" fillId="0" borderId="2" xfId="0" applyFont="1" applyBorder="1" applyAlignment="1">
      <alignment horizontal="justify" vertical="top" wrapText="1"/>
    </xf>
    <xf numFmtId="0" fontId="7" fillId="0" borderId="1" xfId="0" applyFont="1" applyBorder="1" applyAlignment="1">
      <alignment horizontal="center" vertical="top"/>
    </xf>
    <xf numFmtId="0" fontId="7" fillId="2" borderId="1" xfId="0" applyFont="1" applyFill="1" applyBorder="1" applyAlignment="1">
      <alignment horizontal="justify" vertical="top" wrapText="1"/>
    </xf>
    <xf numFmtId="0" fontId="7" fillId="2" borderId="1" xfId="0" applyFont="1" applyFill="1" applyBorder="1" applyAlignment="1">
      <alignment horizontal="center" vertical="top" wrapText="1"/>
    </xf>
    <xf numFmtId="0" fontId="7" fillId="2" borderId="1" xfId="0" applyFont="1" applyFill="1" applyBorder="1" applyAlignment="1" applyProtection="1">
      <alignment horizontal="justify" vertical="top" wrapText="1"/>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wrapText="1"/>
      <protection locked="0"/>
    </xf>
    <xf numFmtId="14" fontId="7" fillId="2" borderId="1" xfId="0" applyNumberFormat="1" applyFont="1" applyFill="1" applyBorder="1" applyAlignment="1" applyProtection="1">
      <alignment horizontal="center" vertical="top"/>
      <protection locked="0"/>
    </xf>
    <xf numFmtId="9" fontId="7" fillId="2" borderId="1" xfId="0" applyNumberFormat="1" applyFont="1" applyFill="1" applyBorder="1" applyAlignment="1" applyProtection="1">
      <alignment horizontal="center" vertical="top" wrapText="1"/>
      <protection locked="0"/>
    </xf>
    <xf numFmtId="0" fontId="7" fillId="2" borderId="1" xfId="0" applyFont="1" applyFill="1" applyBorder="1" applyAlignment="1">
      <alignment horizontal="center" vertical="top"/>
    </xf>
    <xf numFmtId="0" fontId="2" fillId="0" borderId="1" xfId="0" applyFont="1" applyBorder="1" applyAlignment="1">
      <alignment horizontal="justify" vertical="top" wrapText="1"/>
    </xf>
    <xf numFmtId="0" fontId="4" fillId="2" borderId="1" xfId="0" applyFont="1" applyFill="1" applyBorder="1" applyAlignment="1">
      <alignment horizontal="justify" vertical="top" wrapText="1"/>
    </xf>
    <xf numFmtId="0" fontId="7" fillId="0" borderId="1" xfId="1" applyFont="1" applyBorder="1" applyAlignment="1">
      <alignment horizontal="left" vertical="top" wrapText="1"/>
    </xf>
    <xf numFmtId="0" fontId="7" fillId="0" borderId="1" xfId="1" applyFont="1" applyFill="1" applyBorder="1" applyAlignment="1">
      <alignment horizontal="left" vertical="top" wrapText="1"/>
    </xf>
    <xf numFmtId="0" fontId="10" fillId="0" borderId="2" xfId="0" applyFont="1" applyBorder="1" applyAlignment="1">
      <alignment horizontal="justify" vertical="top" wrapText="1"/>
    </xf>
    <xf numFmtId="0" fontId="7" fillId="0" borderId="1" xfId="3" applyNumberFormat="1" applyFont="1" applyFill="1" applyBorder="1" applyAlignment="1">
      <alignment horizontal="left" vertical="top" wrapText="1"/>
    </xf>
    <xf numFmtId="0" fontId="22" fillId="0" borderId="1" xfId="3" applyNumberFormat="1" applyFont="1" applyFill="1" applyBorder="1" applyAlignment="1">
      <alignment horizontal="left" vertical="top" wrapText="1"/>
    </xf>
    <xf numFmtId="14" fontId="3" fillId="0" borderId="1" xfId="0" applyNumberFormat="1" applyFont="1" applyBorder="1" applyAlignment="1">
      <alignment horizontal="justify" vertical="top" wrapText="1"/>
    </xf>
    <xf numFmtId="3" fontId="3" fillId="8" borderId="2" xfId="0" applyNumberFormat="1" applyFont="1" applyFill="1" applyBorder="1" applyAlignment="1" applyProtection="1">
      <alignment horizontal="center" vertical="top"/>
    </xf>
    <xf numFmtId="0" fontId="4" fillId="0" borderId="4" xfId="1" applyFont="1" applyBorder="1" applyAlignment="1" applyProtection="1">
      <alignment horizontal="left" vertical="top" wrapText="1"/>
    </xf>
    <xf numFmtId="0" fontId="10" fillId="0" borderId="1" xfId="0" applyFont="1" applyFill="1" applyBorder="1" applyAlignment="1" applyProtection="1">
      <alignment horizontal="left" vertical="top" wrapText="1"/>
    </xf>
    <xf numFmtId="0" fontId="1" fillId="0" borderId="1" xfId="0" applyFont="1" applyBorder="1" applyAlignment="1">
      <alignment horizontal="justify" vertical="top" wrapText="1"/>
    </xf>
    <xf numFmtId="0" fontId="3" fillId="0" borderId="1" xfId="0" applyFont="1" applyFill="1" applyBorder="1" applyAlignment="1">
      <alignment horizontal="left"/>
    </xf>
    <xf numFmtId="0" fontId="3" fillId="0" borderId="4" xfId="0" applyFont="1" applyBorder="1" applyAlignment="1">
      <alignment vertical="top" wrapText="1"/>
    </xf>
    <xf numFmtId="0" fontId="3" fillId="0" borderId="0" xfId="0" applyFont="1" applyBorder="1" applyAlignment="1">
      <alignment horizontal="left"/>
    </xf>
    <xf numFmtId="0" fontId="3" fillId="0" borderId="0" xfId="0" applyFont="1" applyFill="1" applyBorder="1"/>
    <xf numFmtId="0" fontId="3" fillId="0" borderId="0" xfId="0" applyFont="1" applyFill="1" applyBorder="1" applyAlignment="1">
      <alignment vertical="top"/>
    </xf>
    <xf numFmtId="0" fontId="3"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3" fillId="0" borderId="0" xfId="0" applyFont="1" applyBorder="1" applyAlignment="1">
      <alignment horizontal="justify" vertical="top" wrapText="1"/>
    </xf>
    <xf numFmtId="0" fontId="3" fillId="0" borderId="0" xfId="0" applyFont="1" applyFill="1" applyBorder="1" applyAlignment="1">
      <alignment horizontal="left"/>
    </xf>
    <xf numFmtId="0" fontId="7" fillId="0" borderId="4" xfId="1" applyFont="1" applyBorder="1" applyAlignment="1">
      <alignment horizontal="left" vertical="top" wrapText="1"/>
    </xf>
    <xf numFmtId="0" fontId="3" fillId="0" borderId="0" xfId="0" applyFont="1" applyAlignment="1">
      <alignment horizontal="justify" vertical="top" wrapText="1"/>
    </xf>
    <xf numFmtId="0" fontId="3" fillId="0" borderId="2" xfId="0" applyFont="1" applyBorder="1" applyAlignment="1">
      <alignment vertical="top" wrapText="1"/>
    </xf>
    <xf numFmtId="0" fontId="10" fillId="0" borderId="12" xfId="0" applyFont="1" applyBorder="1" applyAlignment="1">
      <alignment horizontal="justify" vertical="top" wrapText="1"/>
    </xf>
    <xf numFmtId="0" fontId="3" fillId="2" borderId="2" xfId="0" applyFont="1" applyFill="1" applyBorder="1" applyAlignment="1">
      <alignment horizontal="left" vertical="top" wrapText="1"/>
    </xf>
    <xf numFmtId="9" fontId="3" fillId="7" borderId="1"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0" fontId="3" fillId="7" borderId="2" xfId="0" applyFont="1" applyFill="1" applyBorder="1" applyAlignment="1">
      <alignment horizontal="center" vertical="top"/>
    </xf>
    <xf numFmtId="9" fontId="3" fillId="7" borderId="2" xfId="0" applyNumberFormat="1" applyFont="1" applyFill="1" applyBorder="1" applyAlignment="1">
      <alignment horizontal="center" vertical="top"/>
    </xf>
    <xf numFmtId="0" fontId="10" fillId="0" borderId="1" xfId="0" applyFont="1" applyBorder="1" applyAlignment="1">
      <alignment vertical="top" wrapText="1"/>
    </xf>
    <xf numFmtId="0" fontId="9" fillId="0" borderId="4" xfId="0" applyFont="1" applyFill="1" applyBorder="1" applyAlignment="1" applyProtection="1">
      <alignment horizontal="justify" vertical="top" wrapText="1"/>
    </xf>
    <xf numFmtId="0" fontId="2" fillId="0" borderId="4" xfId="0" applyFont="1" applyFill="1" applyBorder="1" applyAlignment="1" applyProtection="1">
      <alignment horizontal="center" vertical="top"/>
      <protection locked="0"/>
    </xf>
    <xf numFmtId="0" fontId="7" fillId="0" borderId="4" xfId="0" applyFont="1" applyFill="1" applyBorder="1" applyAlignment="1" applyProtection="1">
      <alignment horizontal="center" vertical="top"/>
      <protection locked="0"/>
    </xf>
    <xf numFmtId="0" fontId="7" fillId="0" borderId="4" xfId="0" applyFont="1" applyFill="1" applyBorder="1" applyAlignment="1">
      <alignment horizontal="justify" vertical="top" wrapText="1"/>
    </xf>
    <xf numFmtId="0" fontId="2" fillId="0" borderId="4" xfId="0" applyFont="1" applyFill="1" applyBorder="1" applyAlignment="1">
      <alignment horizontal="center" vertical="top"/>
    </xf>
    <xf numFmtId="0" fontId="7" fillId="0" borderId="4" xfId="0" applyFont="1" applyFill="1" applyBorder="1" applyAlignment="1">
      <alignment horizontal="left" vertical="top" wrapText="1"/>
    </xf>
    <xf numFmtId="14" fontId="7" fillId="0" borderId="4" xfId="0" applyNumberFormat="1" applyFont="1" applyFill="1" applyBorder="1" applyAlignment="1">
      <alignment horizontal="left" vertical="top" wrapText="1"/>
    </xf>
    <xf numFmtId="1" fontId="7" fillId="0" borderId="4" xfId="0" applyNumberFormat="1" applyFont="1" applyFill="1" applyBorder="1" applyAlignment="1">
      <alignment horizontal="center" vertical="top" wrapText="1"/>
    </xf>
    <xf numFmtId="0" fontId="7" fillId="0" borderId="4" xfId="0" applyFont="1" applyFill="1" applyBorder="1" applyAlignment="1">
      <alignment horizontal="center" vertical="top"/>
    </xf>
    <xf numFmtId="14" fontId="7" fillId="0" borderId="4" xfId="0" applyNumberFormat="1" applyFont="1" applyFill="1" applyBorder="1" applyAlignment="1">
      <alignment horizontal="left" vertical="top"/>
    </xf>
    <xf numFmtId="0" fontId="19" fillId="0" borderId="14" xfId="0" applyFont="1" applyBorder="1" applyAlignment="1">
      <alignment horizontal="justify" vertical="top" wrapText="1"/>
    </xf>
    <xf numFmtId="1" fontId="7" fillId="0" borderId="4" xfId="0" applyNumberFormat="1" applyFont="1" applyFill="1" applyBorder="1" applyAlignment="1">
      <alignment horizontal="center" vertical="top"/>
    </xf>
    <xf numFmtId="0" fontId="3" fillId="0" borderId="4"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xf>
    <xf numFmtId="0" fontId="3" fillId="0" borderId="5" xfId="0" applyFont="1" applyFill="1" applyBorder="1" applyAlignment="1" applyProtection="1">
      <alignment horizontal="left" vertical="top" wrapText="1"/>
    </xf>
    <xf numFmtId="0" fontId="7" fillId="0" borderId="0" xfId="0" applyFont="1" applyAlignment="1">
      <alignment horizontal="center"/>
    </xf>
    <xf numFmtId="14" fontId="7" fillId="0" borderId="1" xfId="0" applyNumberFormat="1" applyFont="1" applyBorder="1" applyAlignment="1">
      <alignment horizontal="left" vertical="top" wrapText="1"/>
    </xf>
    <xf numFmtId="0" fontId="7" fillId="0" borderId="1" xfId="0" applyFont="1" applyBorder="1" applyAlignment="1">
      <alignment vertical="top"/>
    </xf>
    <xf numFmtId="0" fontId="3" fillId="0" borderId="0" xfId="0" applyFont="1" applyAlignment="1">
      <alignment vertical="center"/>
    </xf>
    <xf numFmtId="0" fontId="7" fillId="0" borderId="0" xfId="0" applyFont="1" applyAlignment="1">
      <alignment vertical="top"/>
    </xf>
    <xf numFmtId="14" fontId="7" fillId="2" borderId="1" xfId="0" applyNumberFormat="1" applyFont="1" applyFill="1" applyBorder="1" applyAlignment="1">
      <alignment horizontal="justify" vertical="top" wrapText="1"/>
    </xf>
    <xf numFmtId="14" fontId="7" fillId="0" borderId="1" xfId="0" applyNumberFormat="1" applyFont="1" applyBorder="1" applyAlignment="1">
      <alignment horizontal="center" vertical="top"/>
    </xf>
    <xf numFmtId="49" fontId="2" fillId="0" borderId="1" xfId="0" applyNumberFormat="1" applyFont="1" applyBorder="1" applyAlignment="1">
      <alignment horizontal="justify" vertical="top" wrapText="1"/>
    </xf>
    <xf numFmtId="0" fontId="7" fillId="0" borderId="1" xfId="0" applyFont="1" applyBorder="1" applyAlignment="1">
      <alignment horizontal="justify" vertical="top"/>
    </xf>
    <xf numFmtId="14" fontId="7" fillId="2" borderId="1" xfId="0" applyNumberFormat="1" applyFont="1" applyFill="1" applyBorder="1" applyAlignment="1">
      <alignment horizontal="center" vertical="top"/>
    </xf>
    <xf numFmtId="0" fontId="7" fillId="2" borderId="1" xfId="0" applyFont="1" applyFill="1" applyBorder="1" applyAlignment="1">
      <alignment horizontal="justify" vertical="top"/>
    </xf>
    <xf numFmtId="14" fontId="7" fillId="2" borderId="1" xfId="0" applyNumberFormat="1" applyFont="1" applyFill="1" applyBorder="1" applyAlignment="1">
      <alignment vertical="top" wrapText="1"/>
    </xf>
    <xf numFmtId="14" fontId="7" fillId="0" borderId="1" xfId="0" applyNumberFormat="1" applyFont="1" applyBorder="1" applyAlignment="1">
      <alignment vertical="top" wrapText="1"/>
    </xf>
    <xf numFmtId="0" fontId="4" fillId="0" borderId="1" xfId="0" applyFont="1" applyBorder="1" applyAlignment="1">
      <alignment vertical="top" wrapText="1"/>
    </xf>
    <xf numFmtId="14" fontId="7" fillId="0" borderId="1" xfId="0" applyNumberFormat="1" applyFont="1" applyBorder="1" applyAlignment="1">
      <alignment horizontal="justify" vertical="top" wrapText="1"/>
    </xf>
    <xf numFmtId="1" fontId="3" fillId="0" borderId="1" xfId="0" applyNumberFormat="1" applyFont="1" applyBorder="1" applyAlignment="1">
      <alignment horizontal="justify" vertical="top" wrapText="1"/>
    </xf>
    <xf numFmtId="0" fontId="5" fillId="0" borderId="1" xfId="0" applyFont="1" applyBorder="1" applyAlignment="1">
      <alignment vertical="top" wrapText="1"/>
    </xf>
    <xf numFmtId="0" fontId="10" fillId="0" borderId="1" xfId="0" applyFont="1" applyBorder="1" applyAlignment="1">
      <alignment horizontal="left" vertical="top" wrapText="1"/>
    </xf>
    <xf numFmtId="14" fontId="10" fillId="0" borderId="1" xfId="0" applyNumberFormat="1" applyFont="1" applyBorder="1" applyAlignment="1">
      <alignment horizontal="center" vertical="top" wrapText="1"/>
    </xf>
    <xf numFmtId="9" fontId="7" fillId="0" borderId="1" xfId="0" applyNumberFormat="1" applyFont="1" applyBorder="1" applyAlignment="1" applyProtection="1">
      <alignment horizontal="justify" vertical="top" wrapText="1"/>
      <protection locked="0"/>
    </xf>
    <xf numFmtId="14" fontId="7" fillId="0" borderId="1" xfId="0" applyNumberFormat="1" applyFont="1" applyBorder="1" applyAlignment="1" applyProtection="1">
      <alignment horizontal="justify" vertical="top" wrapText="1"/>
      <protection locked="0"/>
    </xf>
    <xf numFmtId="0" fontId="19" fillId="0" borderId="1" xfId="0" applyFont="1" applyBorder="1" applyAlignment="1">
      <alignment vertical="top" wrapText="1"/>
    </xf>
    <xf numFmtId="0" fontId="7" fillId="0" borderId="1" xfId="0" applyFont="1" applyBorder="1" applyAlignment="1" applyProtection="1">
      <alignment vertical="top" wrapText="1"/>
      <protection locked="0"/>
    </xf>
    <xf numFmtId="49" fontId="4" fillId="0" borderId="1" xfId="0" applyNumberFormat="1" applyFont="1" applyBorder="1" applyAlignment="1">
      <alignment horizontal="justify" vertical="top" wrapText="1"/>
    </xf>
    <xf numFmtId="0" fontId="1" fillId="0" borderId="1" xfId="0" applyFont="1" applyBorder="1" applyAlignment="1">
      <alignment vertical="top" wrapText="1"/>
    </xf>
    <xf numFmtId="0" fontId="4" fillId="0" borderId="1" xfId="0" applyFont="1" applyBorder="1" applyAlignment="1">
      <alignment horizontal="justify" vertical="top"/>
    </xf>
    <xf numFmtId="0" fontId="3" fillId="0" borderId="0" xfId="0" applyFont="1" applyAlignment="1">
      <alignment horizontal="justify"/>
    </xf>
    <xf numFmtId="0" fontId="2" fillId="0" borderId="0" xfId="0" applyFont="1" applyAlignment="1">
      <alignment horizontal="center"/>
    </xf>
    <xf numFmtId="1" fontId="3" fillId="0" borderId="1" xfId="0" applyNumberFormat="1" applyFont="1" applyBorder="1" applyAlignment="1" applyProtection="1">
      <alignment horizontal="center" vertical="top"/>
      <protection locked="0"/>
    </xf>
    <xf numFmtId="0" fontId="1" fillId="5" borderId="1" xfId="0" applyFont="1" applyFill="1" applyBorder="1" applyAlignment="1">
      <alignment horizontal="center" vertical="center" wrapText="1"/>
    </xf>
    <xf numFmtId="0" fontId="3" fillId="3" borderId="0" xfId="0" applyFont="1" applyFill="1" applyAlignment="1">
      <alignment vertical="center"/>
    </xf>
    <xf numFmtId="0" fontId="3" fillId="3" borderId="0" xfId="0" applyFont="1" applyFill="1" applyAlignment="1">
      <alignment horizontal="center"/>
    </xf>
    <xf numFmtId="0" fontId="2" fillId="0" borderId="1" xfId="0" applyFont="1" applyBorder="1" applyAlignment="1">
      <alignment vertical="top" wrapText="1"/>
    </xf>
    <xf numFmtId="49" fontId="7" fillId="0" borderId="1" xfId="0" applyNumberFormat="1" applyFont="1" applyBorder="1" applyAlignment="1">
      <alignment horizontal="justify"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center"/>
    </xf>
    <xf numFmtId="14" fontId="7" fillId="2" borderId="1" xfId="0" applyNumberFormat="1" applyFont="1" applyFill="1" applyBorder="1" applyAlignment="1">
      <alignment horizontal="center" vertical="top"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left" vertical="top" wrapText="1"/>
    </xf>
    <xf numFmtId="14"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3" fillId="0" borderId="1" xfId="0" applyFont="1" applyBorder="1" applyAlignment="1">
      <alignment horizontal="center" vertical="top"/>
    </xf>
    <xf numFmtId="0" fontId="7" fillId="0" borderId="1" xfId="0" applyFont="1" applyBorder="1" applyAlignment="1">
      <alignment vertical="top" wrapText="1"/>
    </xf>
    <xf numFmtId="0" fontId="3" fillId="7" borderId="1" xfId="0" applyFont="1" applyFill="1" applyBorder="1" applyAlignment="1">
      <alignment vertical="top" wrapText="1"/>
    </xf>
    <xf numFmtId="0" fontId="7" fillId="0" borderId="1" xfId="0" applyFont="1" applyBorder="1" applyAlignment="1">
      <alignment horizontal="left" vertical="top" wrapText="1"/>
    </xf>
    <xf numFmtId="14" fontId="7" fillId="0" borderId="1" xfId="0" applyNumberFormat="1" applyFont="1" applyBorder="1" applyAlignment="1">
      <alignment horizontal="center"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0" fontId="7" fillId="0" borderId="1" xfId="0" applyFont="1" applyFill="1" applyBorder="1" applyAlignment="1">
      <alignment horizontal="left" vertical="top" wrapText="1"/>
    </xf>
    <xf numFmtId="14" fontId="7" fillId="0" borderId="1" xfId="0" applyNumberFormat="1" applyFont="1" applyFill="1" applyBorder="1" applyAlignment="1">
      <alignment vertical="top" wrapText="1"/>
    </xf>
    <xf numFmtId="0" fontId="3" fillId="0" borderId="0" xfId="0" applyFont="1" applyFill="1" applyBorder="1" applyProtection="1"/>
    <xf numFmtId="0" fontId="3" fillId="2" borderId="0" xfId="0" applyFont="1" applyFill="1" applyBorder="1" applyProtection="1"/>
    <xf numFmtId="0" fontId="7" fillId="0" borderId="1" xfId="0" applyNumberFormat="1"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14" fontId="7" fillId="0" borderId="1" xfId="0" applyNumberFormat="1" applyFont="1" applyBorder="1" applyAlignment="1">
      <alignment horizontal="justify" vertical="top"/>
    </xf>
    <xf numFmtId="0" fontId="3" fillId="0" borderId="1" xfId="0" applyFont="1" applyBorder="1" applyAlignment="1" applyProtection="1">
      <alignment horizontal="justify" vertical="top" wrapText="1"/>
      <protection locked="0"/>
    </xf>
    <xf numFmtId="0" fontId="3" fillId="2" borderId="1" xfId="0" applyFont="1" applyFill="1" applyBorder="1" applyAlignment="1" applyProtection="1">
      <alignment horizontal="justify" vertical="top" wrapText="1"/>
      <protection locked="0"/>
    </xf>
    <xf numFmtId="0" fontId="7"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7" fillId="0" borderId="1" xfId="0" applyFont="1" applyBorder="1" applyAlignment="1">
      <alignment vertical="top" wrapText="1"/>
    </xf>
    <xf numFmtId="14" fontId="2" fillId="0" borderId="1" xfId="0" applyNumberFormat="1" applyFont="1" applyBorder="1" applyAlignment="1">
      <alignment vertical="top" wrapText="1"/>
    </xf>
    <xf numFmtId="14" fontId="2" fillId="0" borderId="1" xfId="0" applyNumberFormat="1" applyFont="1" applyBorder="1" applyAlignment="1">
      <alignment vertical="top"/>
    </xf>
    <xf numFmtId="1" fontId="7" fillId="0" borderId="1" xfId="0" applyNumberFormat="1" applyFont="1" applyFill="1" applyBorder="1" applyAlignment="1">
      <alignment vertical="top" wrapText="1"/>
    </xf>
    <xf numFmtId="0" fontId="3" fillId="0" borderId="0" xfId="0" applyFont="1" applyAlignment="1"/>
    <xf numFmtId="0" fontId="34" fillId="0" borderId="1" xfId="0" applyFont="1" applyBorder="1" applyAlignment="1">
      <alignment horizontal="justify" vertical="top"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 fillId="0" borderId="1" xfId="0" applyFont="1" applyBorder="1" applyAlignment="1">
      <alignment horizontal="center" vertical="top"/>
    </xf>
    <xf numFmtId="0" fontId="1" fillId="0" borderId="0" xfId="0" applyFont="1" applyAlignment="1">
      <alignment horizontal="center"/>
    </xf>
    <xf numFmtId="0" fontId="6" fillId="6"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6" borderId="13" xfId="0" applyFont="1" applyFill="1" applyBorder="1" applyAlignment="1">
      <alignment horizontal="center" vertical="center" wrapText="1"/>
    </xf>
    <xf numFmtId="14" fontId="7" fillId="2" borderId="1" xfId="0" applyNumberFormat="1" applyFont="1" applyFill="1" applyBorder="1" applyAlignment="1">
      <alignment horizontal="center" vertical="top" wrapText="1"/>
    </xf>
    <xf numFmtId="0" fontId="7" fillId="0" borderId="4" xfId="0" applyFont="1" applyBorder="1" applyAlignment="1" applyProtection="1">
      <alignment horizontal="justify"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lignment horizontal="center" vertical="top"/>
    </xf>
    <xf numFmtId="0" fontId="4" fillId="0" borderId="2" xfId="0" applyFont="1" applyFill="1" applyBorder="1" applyAlignment="1">
      <alignment horizontal="justify" vertical="top" wrapText="1"/>
    </xf>
    <xf numFmtId="0" fontId="33" fillId="0" borderId="1" xfId="0" applyFont="1" applyFill="1" applyBorder="1" applyAlignment="1">
      <alignment horizontal="center" vertical="top"/>
    </xf>
    <xf numFmtId="9" fontId="33" fillId="2" borderId="1" xfId="2" applyFont="1" applyFill="1" applyBorder="1" applyAlignment="1">
      <alignment horizontal="center" vertical="top"/>
    </xf>
    <xf numFmtId="0" fontId="3" fillId="0" borderId="2" xfId="0" applyFont="1" applyFill="1" applyBorder="1"/>
    <xf numFmtId="14" fontId="46" fillId="0" borderId="1" xfId="0" applyNumberFormat="1" applyFont="1" applyFill="1" applyBorder="1" applyAlignment="1">
      <alignment horizontal="center" vertical="top" wrapText="1"/>
    </xf>
    <xf numFmtId="14" fontId="33" fillId="0" borderId="1" xfId="0" applyNumberFormat="1" applyFont="1" applyBorder="1" applyAlignment="1">
      <alignment horizontal="left" vertical="top" wrapText="1"/>
    </xf>
    <xf numFmtId="0" fontId="33" fillId="0" borderId="1" xfId="0" applyFont="1" applyFill="1" applyBorder="1" applyAlignment="1">
      <alignment horizontal="left" vertical="top" wrapText="1"/>
    </xf>
    <xf numFmtId="14" fontId="33" fillId="0" borderId="1" xfId="0" applyNumberFormat="1" applyFont="1" applyFill="1" applyBorder="1" applyAlignment="1">
      <alignment horizontal="center" vertical="top"/>
    </xf>
    <xf numFmtId="0" fontId="0" fillId="0" borderId="0" xfId="0" applyFill="1" applyAlignment="1">
      <alignment wrapText="1"/>
    </xf>
    <xf numFmtId="0" fontId="2" fillId="10" borderId="1" xfId="0" applyFont="1" applyFill="1" applyBorder="1" applyAlignment="1">
      <alignment horizontal="left" vertical="top" wrapText="1"/>
    </xf>
    <xf numFmtId="9" fontId="7" fillId="2" borderId="1" xfId="0" applyNumberFormat="1" applyFont="1" applyFill="1" applyBorder="1" applyAlignment="1">
      <alignment horizontal="center" vertical="top" wrapText="1"/>
    </xf>
    <xf numFmtId="1" fontId="7"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7" fillId="10" borderId="1" xfId="0" applyFont="1" applyFill="1" applyBorder="1" applyAlignment="1">
      <alignment horizontal="left" vertical="top" wrapText="1"/>
    </xf>
    <xf numFmtId="14" fontId="7" fillId="2" borderId="1" xfId="0" applyNumberFormat="1" applyFont="1" applyFill="1" applyBorder="1" applyAlignment="1">
      <alignment horizontal="left" vertical="top" wrapText="1"/>
    </xf>
    <xf numFmtId="14" fontId="7" fillId="10" borderId="1" xfId="0" applyNumberFormat="1" applyFont="1" applyFill="1" applyBorder="1" applyAlignment="1">
      <alignment horizontal="left" vertical="top" wrapText="1"/>
    </xf>
    <xf numFmtId="14" fontId="22" fillId="2" borderId="1" xfId="0" applyNumberFormat="1" applyFont="1" applyFill="1" applyBorder="1" applyAlignment="1">
      <alignment horizontal="left" vertical="top"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horizontal="left" vertical="top"/>
    </xf>
    <xf numFmtId="0" fontId="1" fillId="0" borderId="5" xfId="0" applyFont="1" applyFill="1" applyBorder="1" applyAlignment="1">
      <alignment horizontal="justify" vertical="top" wrapText="1"/>
    </xf>
    <xf numFmtId="0" fontId="49" fillId="0" borderId="1" xfId="4" applyBorder="1" applyAlignment="1">
      <alignment vertical="top"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50" fillId="0" borderId="1" xfId="0" applyFont="1" applyBorder="1" applyAlignment="1">
      <alignment vertical="top" wrapText="1"/>
    </xf>
    <xf numFmtId="0" fontId="51" fillId="0" borderId="1"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left" vertical="top" wrapText="1"/>
    </xf>
    <xf numFmtId="0" fontId="7" fillId="2" borderId="2"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5" xfId="0" applyFont="1" applyFill="1" applyBorder="1" applyAlignment="1">
      <alignment horizontal="justify" vertical="top" wrapText="1"/>
    </xf>
    <xf numFmtId="1" fontId="7" fillId="7" borderId="1" xfId="0" applyNumberFormat="1" applyFont="1" applyFill="1" applyBorder="1" applyAlignment="1">
      <alignment horizontal="center" vertical="top"/>
    </xf>
    <xf numFmtId="0" fontId="10" fillId="0" borderId="2" xfId="0" applyFont="1" applyBorder="1" applyAlignment="1">
      <alignment vertical="top" wrapText="1"/>
    </xf>
    <xf numFmtId="0" fontId="10" fillId="0" borderId="4" xfId="0" applyFont="1" applyBorder="1" applyAlignment="1">
      <alignment vertical="top" wrapText="1"/>
    </xf>
    <xf numFmtId="0" fontId="7" fillId="6" borderId="1" xfId="0" applyFont="1" applyFill="1" applyBorder="1" applyAlignment="1">
      <alignment horizontal="center" vertical="top"/>
    </xf>
    <xf numFmtId="0" fontId="7" fillId="7" borderId="1" xfId="0" applyFont="1" applyFill="1" applyBorder="1" applyAlignment="1">
      <alignment horizontal="center" vertical="top"/>
    </xf>
    <xf numFmtId="1" fontId="3" fillId="7" borderId="1" xfId="0" applyNumberFormat="1" applyFont="1" applyFill="1" applyBorder="1" applyAlignment="1" applyProtection="1">
      <alignment horizontal="center" vertical="top"/>
      <protection locked="0"/>
    </xf>
    <xf numFmtId="0" fontId="3" fillId="0" borderId="0" xfId="0" applyFont="1" applyFill="1" applyAlignment="1">
      <alignment vertical="top"/>
    </xf>
    <xf numFmtId="14" fontId="7" fillId="0" borderId="4" xfId="0" applyNumberFormat="1" applyFont="1" applyFill="1" applyBorder="1" applyAlignment="1">
      <alignment horizontal="center" vertical="top"/>
    </xf>
    <xf numFmtId="1" fontId="3" fillId="0" borderId="4" xfId="0" applyNumberFormat="1" applyFont="1" applyFill="1" applyBorder="1" applyAlignment="1" applyProtection="1">
      <alignment horizontal="center" vertical="top"/>
      <protection locked="0"/>
    </xf>
    <xf numFmtId="0" fontId="1" fillId="0" borderId="4" xfId="0" applyFont="1" applyBorder="1" applyAlignment="1">
      <alignment horizontal="justify" vertical="top" wrapText="1"/>
    </xf>
    <xf numFmtId="0" fontId="10" fillId="0" borderId="4" xfId="0" applyFont="1" applyBorder="1" applyAlignment="1">
      <alignment horizontal="justify" vertical="top" wrapText="1"/>
    </xf>
    <xf numFmtId="0" fontId="19" fillId="0" borderId="1" xfId="0" applyFont="1" applyBorder="1" applyAlignment="1">
      <alignment horizontal="justify" vertical="top" wrapText="1"/>
    </xf>
    <xf numFmtId="0" fontId="3" fillId="0" borderId="4" xfId="0" applyFont="1" applyBorder="1" applyAlignment="1">
      <alignment horizontal="left"/>
    </xf>
    <xf numFmtId="0" fontId="3" fillId="0" borderId="13" xfId="0" applyFont="1" applyBorder="1" applyAlignment="1">
      <alignment horizontal="left"/>
    </xf>
    <xf numFmtId="0" fontId="3" fillId="7" borderId="4" xfId="0" applyFont="1" applyFill="1" applyBorder="1" applyAlignment="1">
      <alignment horizontal="center" vertical="top"/>
    </xf>
    <xf numFmtId="0" fontId="2" fillId="0" borderId="1" xfId="0" applyFont="1" applyFill="1" applyBorder="1" applyAlignment="1" applyProtection="1">
      <alignment horizontal="justify" vertical="top" wrapText="1"/>
      <protection locked="0"/>
    </xf>
    <xf numFmtId="9" fontId="7" fillId="7" borderId="1" xfId="0" applyNumberFormat="1" applyFont="1" applyFill="1" applyBorder="1" applyAlignment="1">
      <alignment horizontal="center" vertical="top"/>
    </xf>
    <xf numFmtId="14" fontId="7" fillId="0" borderId="4" xfId="0" applyNumberFormat="1" applyFont="1" applyFill="1" applyBorder="1" applyAlignment="1" applyProtection="1">
      <alignment horizontal="center" vertical="top"/>
      <protection locked="0"/>
    </xf>
    <xf numFmtId="14" fontId="7" fillId="0" borderId="4" xfId="3" applyNumberFormat="1" applyFont="1" applyFill="1" applyBorder="1" applyAlignment="1">
      <alignment horizontal="center" vertical="top"/>
    </xf>
    <xf numFmtId="0" fontId="7" fillId="2" borderId="1" xfId="0" applyFont="1" applyFill="1" applyBorder="1" applyAlignment="1">
      <alignment horizontal="left" vertical="top" wrapText="1"/>
    </xf>
    <xf numFmtId="14" fontId="7" fillId="2" borderId="1" xfId="0" applyNumberFormat="1" applyFont="1" applyFill="1" applyBorder="1" applyAlignment="1">
      <alignment horizontal="center" vertical="top" wrapText="1"/>
    </xf>
    <xf numFmtId="0" fontId="7" fillId="0" borderId="1" xfId="0" applyFont="1" applyFill="1" applyBorder="1" applyAlignment="1">
      <alignment horizontal="justify" vertical="top"/>
    </xf>
    <xf numFmtId="14" fontId="3" fillId="11" borderId="1" xfId="0" applyNumberFormat="1" applyFont="1" applyFill="1" applyBorder="1" applyAlignment="1">
      <alignment horizontal="center" vertical="top"/>
    </xf>
    <xf numFmtId="14" fontId="7" fillId="11" borderId="1" xfId="0" applyNumberFormat="1" applyFont="1" applyFill="1" applyBorder="1" applyAlignment="1">
      <alignment horizontal="center" vertical="top"/>
    </xf>
    <xf numFmtId="14" fontId="7" fillId="0" borderId="1" xfId="0" applyNumberFormat="1" applyFont="1" applyFill="1" applyBorder="1" applyAlignment="1" applyProtection="1">
      <alignment horizontal="center" vertical="top" wrapText="1"/>
    </xf>
    <xf numFmtId="0" fontId="2" fillId="0" borderId="2" xfId="0" applyFont="1" applyFill="1" applyBorder="1" applyAlignment="1">
      <alignment horizontal="justify" vertical="top" wrapText="1"/>
    </xf>
    <xf numFmtId="14" fontId="7" fillId="0" borderId="2" xfId="0" applyNumberFormat="1" applyFont="1" applyFill="1" applyBorder="1" applyAlignment="1" applyProtection="1">
      <alignment horizontal="center" vertical="top" wrapText="1"/>
    </xf>
    <xf numFmtId="0" fontId="2" fillId="0" borderId="2" xfId="0" applyFont="1" applyFill="1" applyBorder="1" applyAlignment="1" applyProtection="1">
      <alignment horizontal="justify" vertical="top" wrapText="1"/>
    </xf>
    <xf numFmtId="0" fontId="7" fillId="0" borderId="8" xfId="0" applyFont="1" applyFill="1" applyBorder="1" applyAlignment="1">
      <alignment horizontal="left" vertical="top" wrapText="1" readingOrder="1"/>
    </xf>
    <xf numFmtId="0" fontId="7" fillId="0" borderId="9" xfId="0" applyFont="1" applyFill="1" applyBorder="1" applyAlignment="1">
      <alignment vertical="top" wrapText="1" readingOrder="1"/>
    </xf>
    <xf numFmtId="0" fontId="2" fillId="0" borderId="2" xfId="0" applyFont="1" applyFill="1" applyBorder="1" applyAlignment="1" applyProtection="1">
      <alignment horizontal="center" vertical="top"/>
    </xf>
    <xf numFmtId="14" fontId="7" fillId="0" borderId="2" xfId="0" applyNumberFormat="1" applyFont="1" applyFill="1" applyBorder="1" applyAlignment="1">
      <alignment horizontal="center" vertical="top" wrapText="1"/>
    </xf>
    <xf numFmtId="0" fontId="7" fillId="0" borderId="2" xfId="0" applyFont="1" applyFill="1" applyBorder="1" applyAlignment="1" applyProtection="1">
      <alignment horizontal="justify" vertical="top" wrapText="1"/>
      <protection locked="0"/>
    </xf>
    <xf numFmtId="0" fontId="2" fillId="0" borderId="3" xfId="0" applyFont="1" applyFill="1" applyBorder="1" applyAlignment="1">
      <alignment horizontal="center" vertical="top"/>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4" xfId="0" applyFont="1" applyFill="1" applyBorder="1" applyAlignment="1" applyProtection="1">
      <alignment horizontal="center" vertical="top" wrapText="1"/>
      <protection locked="0"/>
    </xf>
    <xf numFmtId="0" fontId="23" fillId="4" borderId="1" xfId="0" applyFont="1" applyFill="1" applyBorder="1" applyAlignment="1" applyProtection="1">
      <alignment horizontal="center" vertical="top"/>
      <protection locked="0"/>
    </xf>
    <xf numFmtId="0" fontId="33" fillId="4" borderId="1" xfId="0" applyFont="1" applyFill="1" applyBorder="1" applyAlignment="1" applyProtection="1">
      <alignment vertical="top" wrapText="1"/>
      <protection locked="0"/>
    </xf>
    <xf numFmtId="0" fontId="23" fillId="0" borderId="1" xfId="0" applyFont="1" applyBorder="1" applyAlignment="1">
      <alignment horizontal="center" vertical="top"/>
    </xf>
    <xf numFmtId="0" fontId="7" fillId="0" borderId="0" xfId="0" applyFont="1" applyFill="1"/>
    <xf numFmtId="0" fontId="7" fillId="0" borderId="0" xfId="0" applyFont="1"/>
    <xf numFmtId="14" fontId="2" fillId="9" borderId="1" xfId="0" applyNumberFormat="1" applyFont="1" applyFill="1" applyBorder="1" applyAlignment="1">
      <alignment horizontal="center" vertical="center" wrapText="1"/>
    </xf>
    <xf numFmtId="1" fontId="7" fillId="0" borderId="1" xfId="0" applyNumberFormat="1" applyFont="1" applyFill="1" applyBorder="1" applyAlignment="1" applyProtection="1">
      <alignment horizontal="center" vertical="top"/>
      <protection locked="0"/>
    </xf>
    <xf numFmtId="0" fontId="7" fillId="0" borderId="1" xfId="0" applyFont="1" applyFill="1" applyBorder="1" applyAlignment="1" applyProtection="1">
      <alignment horizontal="center" vertical="top"/>
    </xf>
    <xf numFmtId="3" fontId="7" fillId="6" borderId="1" xfId="0" applyNumberFormat="1" applyFont="1" applyFill="1" applyBorder="1" applyAlignment="1" applyProtection="1">
      <alignment horizontal="center" vertical="top"/>
    </xf>
    <xf numFmtId="0" fontId="7" fillId="0" borderId="2" xfId="0" applyFont="1" applyFill="1" applyBorder="1" applyAlignment="1" applyProtection="1">
      <alignment horizontal="left" vertical="top" wrapText="1"/>
    </xf>
    <xf numFmtId="0" fontId="7" fillId="0" borderId="8" xfId="0" applyFont="1" applyFill="1" applyBorder="1" applyAlignment="1">
      <alignment horizontal="center" vertical="top" wrapText="1" readingOrder="1"/>
    </xf>
    <xf numFmtId="14" fontId="7" fillId="0" borderId="8" xfId="0" applyNumberFormat="1" applyFont="1" applyFill="1" applyBorder="1" applyAlignment="1">
      <alignment horizontal="center" vertical="top" wrapText="1" readingOrder="1"/>
    </xf>
    <xf numFmtId="14" fontId="7" fillId="0" borderId="10" xfId="0" applyNumberFormat="1" applyFont="1" applyFill="1" applyBorder="1" applyAlignment="1">
      <alignment horizontal="center" vertical="top" wrapText="1" readingOrder="1"/>
    </xf>
    <xf numFmtId="0" fontId="7" fillId="0" borderId="9" xfId="0" applyFont="1" applyFill="1" applyBorder="1" applyAlignment="1">
      <alignment horizontal="left" vertical="top" wrapText="1" readingOrder="1"/>
    </xf>
    <xf numFmtId="0" fontId="7" fillId="0" borderId="9" xfId="0" applyFont="1" applyFill="1" applyBorder="1" applyAlignment="1">
      <alignment horizontal="center" vertical="top" wrapText="1" readingOrder="1"/>
    </xf>
    <xf numFmtId="14" fontId="7" fillId="0" borderId="9" xfId="0" applyNumberFormat="1" applyFont="1" applyFill="1" applyBorder="1" applyAlignment="1">
      <alignment horizontal="center" vertical="top" wrapText="1" readingOrder="1"/>
    </xf>
    <xf numFmtId="14" fontId="7" fillId="0" borderId="11" xfId="0" applyNumberFormat="1" applyFont="1" applyFill="1" applyBorder="1" applyAlignment="1">
      <alignment horizontal="center" vertical="top" wrapText="1" readingOrder="1"/>
    </xf>
    <xf numFmtId="1" fontId="7" fillId="0" borderId="1" xfId="0" applyNumberFormat="1" applyFont="1" applyFill="1" applyBorder="1" applyAlignment="1" applyProtection="1">
      <alignment horizontal="center" vertical="top" wrapText="1"/>
      <protection locked="0"/>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top" wrapText="1"/>
      <protection locked="0"/>
    </xf>
    <xf numFmtId="14" fontId="7" fillId="0" borderId="2" xfId="0" applyNumberFormat="1" applyFont="1" applyFill="1" applyBorder="1" applyAlignment="1" applyProtection="1">
      <alignment horizontal="center" vertical="top"/>
      <protection locked="0"/>
    </xf>
    <xf numFmtId="3" fontId="7" fillId="7" borderId="2" xfId="0" applyNumberFormat="1" applyFont="1" applyFill="1" applyBorder="1" applyAlignment="1" applyProtection="1">
      <alignment horizontal="center" vertical="top"/>
    </xf>
    <xf numFmtId="0" fontId="7" fillId="0" borderId="2" xfId="0" applyFont="1" applyFill="1" applyBorder="1" applyAlignment="1" applyProtection="1">
      <alignment horizontal="center" vertical="top"/>
    </xf>
    <xf numFmtId="0" fontId="2" fillId="0" borderId="4" xfId="0" applyFont="1" applyFill="1" applyBorder="1" applyAlignment="1" applyProtection="1">
      <alignment horizontal="center" vertical="top"/>
    </xf>
    <xf numFmtId="0" fontId="7" fillId="0" borderId="4" xfId="0" applyFont="1" applyFill="1" applyBorder="1" applyAlignment="1" applyProtection="1">
      <alignment horizontal="left" vertical="top" wrapText="1"/>
    </xf>
    <xf numFmtId="1" fontId="7" fillId="0" borderId="4" xfId="0" applyNumberFormat="1" applyFont="1" applyFill="1" applyBorder="1" applyAlignment="1" applyProtection="1">
      <alignment horizontal="center" vertical="top"/>
      <protection locked="0"/>
    </xf>
    <xf numFmtId="0" fontId="7" fillId="7" borderId="4" xfId="0" applyFont="1" applyFill="1" applyBorder="1" applyAlignment="1">
      <alignment horizontal="center" vertical="top"/>
    </xf>
    <xf numFmtId="9" fontId="7" fillId="6" borderId="1" xfId="0" applyNumberFormat="1" applyFont="1" applyFill="1" applyBorder="1" applyAlignment="1">
      <alignment horizontal="center" vertical="top"/>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wrapText="1"/>
    </xf>
    <xf numFmtId="1" fontId="33" fillId="2" borderId="1" xfId="0" applyNumberFormat="1" applyFont="1" applyFill="1" applyBorder="1" applyAlignment="1" applyProtection="1">
      <alignment horizontal="center" vertical="top"/>
      <protection locked="0"/>
    </xf>
    <xf numFmtId="1" fontId="7" fillId="2" borderId="1" xfId="0" applyNumberFormat="1" applyFont="1" applyFill="1" applyBorder="1" applyAlignment="1" applyProtection="1">
      <alignment horizontal="center" vertical="top"/>
      <protection locked="0"/>
    </xf>
    <xf numFmtId="14" fontId="7" fillId="0" borderId="0" xfId="0" applyNumberFormat="1" applyFont="1" applyFill="1"/>
    <xf numFmtId="14" fontId="7" fillId="0" borderId="0" xfId="0" applyNumberFormat="1" applyFont="1"/>
    <xf numFmtId="14" fontId="7" fillId="0" borderId="0" xfId="0" applyNumberFormat="1" applyFont="1" applyBorder="1" applyAlignment="1">
      <alignment horizontal="center" vertical="top"/>
    </xf>
    <xf numFmtId="0" fontId="7" fillId="8" borderId="1" xfId="0" applyFont="1" applyFill="1" applyBorder="1" applyAlignment="1">
      <alignment horizontal="center" vertical="top"/>
    </xf>
    <xf numFmtId="14" fontId="4" fillId="0" borderId="1" xfId="0" applyNumberFormat="1" applyFont="1" applyBorder="1" applyAlignment="1">
      <alignment horizontal="center" vertical="top"/>
    </xf>
    <xf numFmtId="14" fontId="7" fillId="0" borderId="1" xfId="0" applyNumberFormat="1" applyFont="1" applyBorder="1" applyAlignment="1">
      <alignment horizontal="left" vertical="top"/>
    </xf>
    <xf numFmtId="14" fontId="7" fillId="0" borderId="4" xfId="0" applyNumberFormat="1" applyFont="1" applyBorder="1" applyAlignment="1">
      <alignment horizontal="center" vertical="top"/>
    </xf>
    <xf numFmtId="0" fontId="7" fillId="8" borderId="4" xfId="0" applyFont="1" applyFill="1" applyBorder="1" applyAlignment="1">
      <alignment horizontal="center" vertical="top"/>
    </xf>
    <xf numFmtId="0" fontId="7" fillId="8" borderId="2" xfId="0" applyFont="1" applyFill="1" applyBorder="1" applyAlignment="1">
      <alignment horizontal="center" vertical="top"/>
    </xf>
    <xf numFmtId="0" fontId="4" fillId="0" borderId="1" xfId="0" applyFont="1" applyBorder="1" applyAlignment="1">
      <alignment horizontal="center" vertical="top"/>
    </xf>
    <xf numFmtId="0" fontId="7" fillId="0" borderId="1" xfId="0" applyFont="1" applyBorder="1" applyAlignment="1" applyProtection="1">
      <alignment horizontal="center" vertical="top"/>
      <protection locked="0"/>
    </xf>
    <xf numFmtId="14" fontId="7" fillId="0" borderId="1" xfId="0" applyNumberFormat="1" applyFont="1" applyBorder="1" applyAlignment="1" applyProtection="1">
      <alignment horizontal="center" vertical="top"/>
      <protection locked="0"/>
    </xf>
    <xf numFmtId="14" fontId="7" fillId="0" borderId="4" xfId="0" applyNumberFormat="1" applyFont="1" applyBorder="1" applyAlignment="1" applyProtection="1">
      <alignment horizontal="center" vertical="top"/>
      <protection locked="0"/>
    </xf>
    <xf numFmtId="14" fontId="3" fillId="0" borderId="1" xfId="0" applyNumberFormat="1" applyFont="1" applyBorder="1" applyAlignment="1" applyProtection="1">
      <alignment horizontal="center" vertical="top"/>
      <protection locked="0"/>
    </xf>
    <xf numFmtId="9" fontId="7" fillId="0" borderId="1" xfId="0" applyNumberFormat="1" applyFont="1" applyBorder="1" applyAlignment="1" applyProtection="1">
      <alignment horizontal="center" vertical="top"/>
      <protection locked="0"/>
    </xf>
    <xf numFmtId="9" fontId="7" fillId="8" borderId="1" xfId="0" applyNumberFormat="1" applyFont="1" applyFill="1" applyBorder="1" applyAlignment="1">
      <alignment horizontal="center" vertical="top"/>
    </xf>
    <xf numFmtId="0" fontId="7" fillId="0" borderId="2" xfId="0" applyFont="1" applyBorder="1" applyAlignment="1">
      <alignment vertical="top" wrapText="1"/>
    </xf>
    <xf numFmtId="0" fontId="3" fillId="0"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0" fontId="1" fillId="0" borderId="1" xfId="0" applyFont="1" applyFill="1" applyBorder="1" applyAlignment="1">
      <alignment horizontal="justify" vertical="top" wrapText="1"/>
    </xf>
    <xf numFmtId="0" fontId="3" fillId="0" borderId="1" xfId="0" applyFont="1" applyFill="1" applyBorder="1" applyAlignment="1">
      <alignment vertical="top" wrapText="1"/>
    </xf>
    <xf numFmtId="0" fontId="1" fillId="0" borderId="1" xfId="0" applyFont="1" applyBorder="1" applyAlignment="1">
      <alignment horizontal="justify" vertical="top" wrapText="1"/>
    </xf>
    <xf numFmtId="0" fontId="3" fillId="0" borderId="4" xfId="0" applyFont="1" applyBorder="1" applyAlignment="1">
      <alignment vertical="top" wrapText="1"/>
    </xf>
    <xf numFmtId="0" fontId="3" fillId="0" borderId="1" xfId="0" applyFont="1" applyBorder="1" applyAlignment="1">
      <alignment horizontal="left" vertical="top" wrapText="1"/>
    </xf>
    <xf numFmtId="1" fontId="7" fillId="7" borderId="1" xfId="0" applyNumberFormat="1" applyFont="1" applyFill="1" applyBorder="1" applyAlignment="1">
      <alignment horizontal="center" vertical="top"/>
    </xf>
    <xf numFmtId="0" fontId="7" fillId="6" borderId="1" xfId="0" applyFont="1" applyFill="1" applyBorder="1" applyAlignment="1">
      <alignment horizontal="center" vertical="top"/>
    </xf>
    <xf numFmtId="1" fontId="7" fillId="0" borderId="1" xfId="0" applyNumberFormat="1" applyFont="1" applyFill="1" applyBorder="1" applyAlignment="1" applyProtection="1">
      <alignment horizontal="center" vertical="top"/>
      <protection locked="0"/>
    </xf>
    <xf numFmtId="0" fontId="7" fillId="8" borderId="1" xfId="0" applyFont="1" applyFill="1" applyBorder="1" applyAlignment="1">
      <alignment horizontal="center" vertical="top"/>
    </xf>
    <xf numFmtId="14" fontId="4" fillId="0" borderId="1" xfId="0" applyNumberFormat="1" applyFont="1" applyBorder="1" applyAlignment="1">
      <alignment horizontal="center" vertical="top"/>
    </xf>
    <xf numFmtId="14" fontId="7" fillId="0" borderId="4" xfId="0" applyNumberFormat="1" applyFont="1" applyBorder="1" applyAlignment="1">
      <alignment horizontal="center" vertical="top"/>
    </xf>
    <xf numFmtId="0" fontId="3" fillId="0" borderId="5" xfId="0" applyFont="1" applyBorder="1" applyAlignment="1">
      <alignment vertical="top" wrapText="1"/>
    </xf>
    <xf numFmtId="14" fontId="3" fillId="0" borderId="5" xfId="0" applyNumberFormat="1" applyFont="1" applyBorder="1" applyAlignment="1">
      <alignment horizontal="center" vertical="top"/>
    </xf>
    <xf numFmtId="0" fontId="7" fillId="7" borderId="3" xfId="0" applyFont="1" applyFill="1" applyBorder="1" applyAlignment="1">
      <alignment horizontal="center" vertical="top"/>
    </xf>
    <xf numFmtId="3" fontId="7" fillId="6" borderId="1" xfId="0" applyNumberFormat="1" applyFont="1" applyFill="1" applyBorder="1" applyAlignment="1">
      <alignment horizontal="center" vertical="top"/>
    </xf>
    <xf numFmtId="0" fontId="2" fillId="0" borderId="4" xfId="0" applyFont="1" applyBorder="1" applyAlignment="1">
      <alignment horizontal="center" vertical="top" wrapText="1"/>
    </xf>
    <xf numFmtId="0" fontId="7" fillId="0" borderId="4" xfId="0" applyFont="1" applyBorder="1" applyAlignment="1">
      <alignment horizontal="left" vertical="top" wrapText="1"/>
    </xf>
    <xf numFmtId="14" fontId="7" fillId="2" borderId="4" xfId="0" applyNumberFormat="1" applyFont="1" applyFill="1" applyBorder="1" applyAlignment="1">
      <alignment horizontal="center" vertical="top" wrapText="1"/>
    </xf>
    <xf numFmtId="1" fontId="7" fillId="2" borderId="4" xfId="0" applyNumberFormat="1" applyFont="1" applyFill="1" applyBorder="1" applyAlignment="1" applyProtection="1">
      <alignment horizontal="center" vertical="top"/>
      <protection locked="0"/>
    </xf>
    <xf numFmtId="0" fontId="7" fillId="0" borderId="1" xfId="0" applyNumberFormat="1" applyFont="1" applyFill="1" applyBorder="1" applyAlignment="1">
      <alignment horizontal="justify" vertical="top" wrapText="1"/>
    </xf>
    <xf numFmtId="0" fontId="7" fillId="0" borderId="2" xfId="0" applyFont="1" applyFill="1" applyBorder="1" applyAlignment="1">
      <alignment vertical="top" wrapText="1"/>
    </xf>
    <xf numFmtId="0" fontId="22" fillId="0" borderId="1" xfId="0" applyNumberFormat="1" applyFont="1" applyFill="1" applyBorder="1" applyAlignment="1">
      <alignment horizontal="justify" vertical="top" wrapText="1"/>
    </xf>
    <xf numFmtId="9" fontId="7" fillId="7" borderId="1" xfId="2" applyFont="1" applyFill="1" applyBorder="1" applyAlignment="1" applyProtection="1">
      <alignment horizontal="center" vertical="top"/>
    </xf>
    <xf numFmtId="0" fontId="2" fillId="7" borderId="1" xfId="0" applyFont="1" applyFill="1" applyBorder="1" applyAlignment="1" applyProtection="1">
      <alignment horizontal="center" vertical="top"/>
    </xf>
    <xf numFmtId="14" fontId="3" fillId="0" borderId="4" xfId="0" applyNumberFormat="1" applyFont="1" applyBorder="1" applyAlignment="1">
      <alignment horizontal="justify" vertical="top" wrapText="1"/>
    </xf>
    <xf numFmtId="0" fontId="4" fillId="0" borderId="4" xfId="0" applyFont="1" applyBorder="1" applyAlignment="1">
      <alignment horizontal="justify" vertical="top" wrapText="1"/>
    </xf>
    <xf numFmtId="1" fontId="7" fillId="7" borderId="4" xfId="0" applyNumberFormat="1" applyFont="1" applyFill="1" applyBorder="1" applyAlignment="1">
      <alignment horizontal="center" vertical="top"/>
    </xf>
    <xf numFmtId="0" fontId="7" fillId="7" borderId="1" xfId="0" applyFont="1" applyFill="1" applyBorder="1" applyAlignment="1">
      <alignment horizontal="center" vertical="top" wrapText="1"/>
    </xf>
    <xf numFmtId="0" fontId="46" fillId="0" borderId="1" xfId="0" applyFont="1" applyFill="1" applyBorder="1" applyAlignment="1">
      <alignment horizontal="justify" vertical="top" wrapText="1"/>
    </xf>
    <xf numFmtId="14" fontId="7" fillId="0" borderId="2" xfId="0" applyNumberFormat="1" applyFont="1" applyFill="1" applyBorder="1" applyAlignment="1">
      <alignment horizontal="center" vertical="top"/>
    </xf>
    <xf numFmtId="0" fontId="7" fillId="2" borderId="2" xfId="0"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 fontId="7" fillId="2" borderId="2" xfId="0" applyNumberFormat="1" applyFont="1" applyFill="1" applyBorder="1" applyAlignment="1" applyProtection="1">
      <alignment horizontal="center" vertical="top"/>
      <protection locked="0"/>
    </xf>
    <xf numFmtId="14" fontId="7" fillId="2" borderId="2" xfId="0" applyNumberFormat="1" applyFont="1" applyFill="1" applyBorder="1" applyAlignment="1">
      <alignment horizontal="left" vertical="top" wrapText="1"/>
    </xf>
    <xf numFmtId="0" fontId="2" fillId="2" borderId="2" xfId="0" applyFont="1" applyFill="1" applyBorder="1" applyAlignment="1">
      <alignment horizontal="center" vertical="top" wrapText="1"/>
    </xf>
    <xf numFmtId="14" fontId="7" fillId="0" borderId="5" xfId="0" applyNumberFormat="1" applyFont="1" applyFill="1" applyBorder="1" applyAlignment="1">
      <alignment horizontal="center" vertical="top"/>
    </xf>
    <xf numFmtId="0" fontId="2" fillId="0" borderId="5" xfId="0" applyFont="1" applyBorder="1" applyAlignment="1">
      <alignment horizontal="center" vertical="top" wrapText="1"/>
    </xf>
    <xf numFmtId="0" fontId="7" fillId="0" borderId="5" xfId="0" applyFont="1" applyBorder="1" applyAlignment="1">
      <alignment horizontal="left" vertical="top" wrapText="1"/>
    </xf>
    <xf numFmtId="0" fontId="7" fillId="2" borderId="5" xfId="0" applyFont="1" applyFill="1" applyBorder="1" applyAlignment="1">
      <alignment horizontal="left" vertical="top" wrapText="1"/>
    </xf>
    <xf numFmtId="14" fontId="7" fillId="2" borderId="5" xfId="0" applyNumberFormat="1" applyFont="1" applyFill="1" applyBorder="1" applyAlignment="1">
      <alignment horizontal="center" vertical="top" wrapText="1"/>
    </xf>
    <xf numFmtId="1" fontId="7" fillId="2" borderId="5" xfId="0" applyNumberFormat="1" applyFont="1" applyFill="1" applyBorder="1" applyAlignment="1" applyProtection="1">
      <alignment horizontal="center" vertical="top"/>
      <protection locked="0"/>
    </xf>
    <xf numFmtId="14" fontId="7" fillId="2" borderId="5" xfId="0" applyNumberFormat="1" applyFont="1" applyFill="1" applyBorder="1" applyAlignment="1">
      <alignment horizontal="left" vertical="top" wrapText="1"/>
    </xf>
    <xf numFmtId="0" fontId="3" fillId="0" borderId="5" xfId="0" applyFont="1" applyFill="1" applyBorder="1" applyAlignment="1">
      <alignment vertical="top"/>
    </xf>
    <xf numFmtId="0" fontId="2" fillId="2" borderId="4" xfId="0" applyFont="1" applyFill="1" applyBorder="1" applyAlignment="1">
      <alignment horizontal="center" vertical="top" wrapText="1"/>
    </xf>
    <xf numFmtId="0" fontId="7" fillId="0" borderId="4" xfId="0" applyFont="1" applyBorder="1" applyAlignment="1">
      <alignment horizontal="center" vertical="top" wrapText="1"/>
    </xf>
    <xf numFmtId="3" fontId="7" fillId="6" borderId="4" xfId="0" applyNumberFormat="1" applyFont="1" applyFill="1" applyBorder="1" applyAlignment="1" applyProtection="1">
      <alignment horizontal="center" vertical="top"/>
    </xf>
    <xf numFmtId="14" fontId="7" fillId="0" borderId="4" xfId="0" applyNumberFormat="1" applyFont="1" applyBorder="1" applyAlignment="1">
      <alignment horizontal="left" vertical="top" wrapText="1"/>
    </xf>
    <xf numFmtId="0" fontId="7" fillId="0" borderId="5" xfId="0" applyFont="1" applyBorder="1" applyAlignment="1">
      <alignment vertical="top" wrapText="1"/>
    </xf>
    <xf numFmtId="0" fontId="2" fillId="2" borderId="1" xfId="0" applyFont="1" applyFill="1" applyBorder="1" applyAlignment="1" applyProtection="1">
      <alignment horizontal="center" vertical="top"/>
      <protection locked="0"/>
    </xf>
    <xf numFmtId="0" fontId="2" fillId="5"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14" fontId="7"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14" fontId="7" fillId="2" borderId="1" xfId="0" applyNumberFormat="1" applyFont="1" applyFill="1" applyBorder="1" applyAlignment="1">
      <alignment horizontal="center" vertical="top" wrapText="1"/>
    </xf>
    <xf numFmtId="0" fontId="2" fillId="0" borderId="2" xfId="0" applyFont="1" applyBorder="1" applyAlignment="1">
      <alignment horizontal="center" vertical="top" wrapText="1"/>
    </xf>
    <xf numFmtId="0" fontId="7" fillId="0" borderId="2" xfId="1" applyFont="1" applyBorder="1" applyAlignment="1">
      <alignment horizontal="left" vertical="top" wrapText="1"/>
    </xf>
    <xf numFmtId="0" fontId="2"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2" xfId="0" applyFont="1" applyFill="1" applyBorder="1" applyAlignment="1">
      <alignment horizontal="center" vertical="top" wrapText="1"/>
    </xf>
    <xf numFmtId="14" fontId="7" fillId="0" borderId="2" xfId="0" applyNumberFormat="1" applyFont="1" applyBorder="1" applyAlignment="1">
      <alignment horizontal="center" vertical="top" wrapText="1"/>
    </xf>
    <xf numFmtId="14" fontId="7" fillId="10" borderId="2" xfId="0" applyNumberFormat="1" applyFont="1" applyFill="1" applyBorder="1" applyAlignment="1">
      <alignment horizontal="left" vertical="top" wrapText="1"/>
    </xf>
    <xf numFmtId="0" fontId="7" fillId="2" borderId="4" xfId="0" applyFont="1" applyFill="1" applyBorder="1" applyAlignment="1">
      <alignment horizontal="left" vertical="top" wrapText="1"/>
    </xf>
    <xf numFmtId="3" fontId="7" fillId="7" borderId="4" xfId="0" applyNumberFormat="1" applyFont="1" applyFill="1" applyBorder="1" applyAlignment="1" applyProtection="1">
      <alignment horizontal="center" vertical="top"/>
    </xf>
    <xf numFmtId="0" fontId="7" fillId="0" borderId="5" xfId="0" applyFont="1" applyBorder="1" applyAlignment="1">
      <alignment horizontal="center" vertical="top" wrapText="1"/>
    </xf>
    <xf numFmtId="3" fontId="7" fillId="7" borderId="5" xfId="0" applyNumberFormat="1" applyFont="1" applyFill="1" applyBorder="1" applyAlignment="1" applyProtection="1">
      <alignment horizontal="center" vertical="top"/>
    </xf>
    <xf numFmtId="14" fontId="7" fillId="0" borderId="5" xfId="0" applyNumberFormat="1" applyFont="1" applyBorder="1" applyAlignment="1">
      <alignment horizontal="left" vertical="top" wrapText="1"/>
    </xf>
    <xf numFmtId="0" fontId="3" fillId="0" borderId="5" xfId="0" applyNumberFormat="1" applyFont="1" applyFill="1" applyBorder="1" applyAlignment="1">
      <alignment horizontal="justify" vertical="top" wrapText="1"/>
    </xf>
    <xf numFmtId="0" fontId="7" fillId="2" borderId="4" xfId="0" applyFont="1" applyFill="1" applyBorder="1" applyAlignment="1">
      <alignment horizontal="center" vertical="top" wrapText="1"/>
    </xf>
    <xf numFmtId="14" fontId="7" fillId="2" borderId="4" xfId="0" applyNumberFormat="1" applyFont="1" applyFill="1" applyBorder="1" applyAlignment="1">
      <alignment horizontal="left" vertical="top" wrapText="1"/>
    </xf>
    <xf numFmtId="0" fontId="3" fillId="0" borderId="17" xfId="0" applyFont="1" applyBorder="1" applyAlignment="1">
      <alignment horizontal="left" vertical="top" wrapText="1"/>
    </xf>
    <xf numFmtId="3" fontId="7" fillId="7" borderId="1" xfId="0" applyNumberFormat="1" applyFont="1" applyFill="1" applyBorder="1" applyAlignment="1" applyProtection="1">
      <alignment horizontal="center" vertical="top"/>
    </xf>
    <xf numFmtId="0" fontId="10" fillId="10" borderId="1" xfId="0" applyFont="1" applyFill="1" applyBorder="1" applyAlignment="1">
      <alignment vertical="top" wrapText="1"/>
    </xf>
    <xf numFmtId="9" fontId="7" fillId="5" borderId="1" xfId="0" applyNumberFormat="1" applyFont="1" applyFill="1" applyBorder="1" applyAlignment="1">
      <alignment horizontal="center" vertical="top"/>
    </xf>
    <xf numFmtId="14" fontId="3" fillId="0" borderId="1" xfId="0" applyNumberFormat="1" applyFont="1" applyBorder="1" applyAlignment="1">
      <alignment horizontal="left" vertical="top" wrapText="1"/>
    </xf>
    <xf numFmtId="0" fontId="7" fillId="12" borderId="1" xfId="0" applyFont="1" applyFill="1" applyBorder="1" applyAlignment="1">
      <alignment horizontal="center" vertical="top"/>
    </xf>
    <xf numFmtId="0" fontId="7" fillId="6" borderId="3" xfId="0" applyFont="1" applyFill="1" applyBorder="1" applyAlignment="1">
      <alignment horizontal="center" vertical="top"/>
    </xf>
    <xf numFmtId="14" fontId="7" fillId="2"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4" fontId="3" fillId="2" borderId="1" xfId="0" applyNumberFormat="1" applyFont="1" applyFill="1" applyBorder="1" applyAlignment="1">
      <alignment horizontal="center" vertical="top" wrapText="1"/>
    </xf>
    <xf numFmtId="0" fontId="7" fillId="6" borderId="7" xfId="0" applyFont="1" applyFill="1" applyBorder="1" applyAlignment="1">
      <alignment horizontal="center" vertical="top"/>
    </xf>
    <xf numFmtId="0" fontId="3" fillId="0" borderId="2" xfId="0" applyFont="1" applyBorder="1" applyAlignment="1">
      <alignment horizontal="left"/>
    </xf>
    <xf numFmtId="0" fontId="3" fillId="0" borderId="2" xfId="0" applyFont="1" applyBorder="1" applyAlignment="1">
      <alignment horizontal="center"/>
    </xf>
    <xf numFmtId="0" fontId="3" fillId="0" borderId="2" xfId="0" applyFont="1" applyBorder="1"/>
    <xf numFmtId="9" fontId="7" fillId="12" borderId="1" xfId="0" applyNumberFormat="1" applyFont="1" applyFill="1" applyBorder="1" applyAlignment="1">
      <alignment horizontal="center" vertical="top"/>
    </xf>
    <xf numFmtId="0" fontId="3" fillId="0" borderId="2" xfId="0" applyFont="1" applyBorder="1" applyAlignment="1" applyProtection="1">
      <alignment horizontal="justify" vertical="top" wrapText="1"/>
      <protection locked="0"/>
    </xf>
    <xf numFmtId="9" fontId="3" fillId="2" borderId="2" xfId="0" applyNumberFormat="1" applyFont="1" applyFill="1" applyBorder="1" applyAlignment="1">
      <alignment horizontal="center" vertical="top" wrapText="1"/>
    </xf>
    <xf numFmtId="14" fontId="3" fillId="2" borderId="2" xfId="0" applyNumberFormat="1" applyFont="1" applyFill="1" applyBorder="1" applyAlignment="1">
      <alignment horizontal="center" vertical="top" wrapText="1"/>
    </xf>
    <xf numFmtId="0" fontId="7" fillId="6" borderId="2" xfId="0" applyFont="1" applyFill="1" applyBorder="1" applyAlignment="1">
      <alignment horizontal="center" vertical="top"/>
    </xf>
    <xf numFmtId="0" fontId="4" fillId="0" borderId="2" xfId="0" applyFont="1" applyBorder="1" applyAlignment="1">
      <alignment horizontal="justify" vertical="top" wrapText="1"/>
    </xf>
    <xf numFmtId="9" fontId="3" fillId="0" borderId="2" xfId="0" applyNumberFormat="1" applyFont="1" applyBorder="1" applyAlignment="1">
      <alignment horizontal="center" vertical="top" wrapText="1"/>
    </xf>
    <xf numFmtId="3" fontId="7" fillId="12" borderId="1" xfId="0" applyNumberFormat="1" applyFont="1" applyFill="1" applyBorder="1" applyAlignment="1" applyProtection="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3" fillId="2" borderId="0" xfId="0" applyFont="1" applyFill="1" applyProtection="1"/>
    <xf numFmtId="0" fontId="1" fillId="2" borderId="0" xfId="0" applyFont="1" applyFill="1" applyAlignment="1" applyProtection="1">
      <alignment horizontal="center"/>
    </xf>
    <xf numFmtId="0" fontId="1"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0" xfId="0" applyFont="1" applyFill="1" applyAlignment="1" applyProtection="1">
      <alignment vertical="center"/>
    </xf>
    <xf numFmtId="0" fontId="1" fillId="2" borderId="0" xfId="0" applyFont="1" applyFill="1" applyBorder="1" applyAlignment="1" applyProtection="1">
      <alignment horizontal="center" vertical="center" wrapText="1"/>
    </xf>
    <xf numFmtId="0" fontId="1" fillId="3" borderId="1"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pplyProtection="1">
      <alignment vertical="center"/>
    </xf>
    <xf numFmtId="0" fontId="1" fillId="2" borderId="0"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58" fillId="2" borderId="0" xfId="0" applyFont="1" applyFill="1" applyAlignment="1" applyProtection="1">
      <alignment horizontal="center"/>
    </xf>
    <xf numFmtId="0" fontId="6" fillId="2" borderId="0" xfId="0" applyFont="1" applyFill="1" applyAlignment="1" applyProtection="1">
      <alignment horizontal="center"/>
    </xf>
    <xf numFmtId="0" fontId="3" fillId="0" borderId="4" xfId="0" applyFont="1" applyFill="1" applyBorder="1" applyAlignment="1">
      <alignment horizontal="center" vertical="top"/>
    </xf>
    <xf numFmtId="0" fontId="3" fillId="0" borderId="4"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Fill="1" applyAlignment="1">
      <alignment horizontal="center" wrapText="1"/>
    </xf>
    <xf numFmtId="0" fontId="3" fillId="0" borderId="0" xfId="0" applyFont="1" applyAlignment="1">
      <alignment horizontal="center" wrapText="1"/>
    </xf>
    <xf numFmtId="0" fontId="1" fillId="3" borderId="2" xfId="0" applyFont="1" applyFill="1" applyBorder="1" applyAlignment="1" applyProtection="1">
      <alignment horizontal="center" vertical="center" wrapText="1"/>
    </xf>
    <xf numFmtId="14" fontId="7" fillId="2" borderId="1" xfId="0" applyNumberFormat="1" applyFont="1" applyFill="1" applyBorder="1" applyAlignment="1">
      <alignment horizontal="center" vertical="top" wrapText="1"/>
    </xf>
    <xf numFmtId="0" fontId="3" fillId="0" borderId="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center" vertical="center"/>
    </xf>
    <xf numFmtId="9" fontId="3" fillId="0" borderId="19" xfId="0" applyNumberFormat="1" applyFont="1" applyBorder="1" applyAlignment="1">
      <alignment vertical="center"/>
    </xf>
    <xf numFmtId="9" fontId="3" fillId="0" borderId="19" xfId="0" applyNumberFormat="1" applyFont="1" applyBorder="1" applyAlignment="1">
      <alignment horizontal="center" vertical="center"/>
    </xf>
    <xf numFmtId="0" fontId="3" fillId="0" borderId="0" xfId="0" applyFont="1" applyAlignment="1">
      <alignment vertical="center" wrapText="1"/>
    </xf>
    <xf numFmtId="0" fontId="3" fillId="0" borderId="20" xfId="0" applyFont="1" applyBorder="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9" fontId="3" fillId="0" borderId="0" xfId="0" applyNumberFormat="1" applyFont="1" applyAlignment="1">
      <alignment horizontal="center" vertical="center"/>
    </xf>
    <xf numFmtId="0" fontId="2" fillId="0" borderId="1" xfId="0" applyFont="1" applyBorder="1" applyAlignment="1">
      <alignment horizontal="center" vertical="center"/>
    </xf>
    <xf numFmtId="0" fontId="59" fillId="0" borderId="7" xfId="0" applyFont="1" applyBorder="1" applyAlignment="1">
      <alignment horizontal="left" vertical="center"/>
    </xf>
    <xf numFmtId="0" fontId="59" fillId="0" borderId="19" xfId="0" applyFont="1" applyBorder="1" applyAlignment="1">
      <alignment horizontal="left" vertical="center"/>
    </xf>
    <xf numFmtId="0" fontId="59" fillId="0" borderId="19"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9" fontId="59" fillId="0" borderId="19" xfId="0" applyNumberFormat="1" applyFont="1" applyBorder="1" applyAlignment="1">
      <alignment horizontal="center" vertical="center"/>
    </xf>
    <xf numFmtId="0" fontId="59" fillId="0" borderId="0" xfId="0" applyFont="1" applyAlignment="1">
      <alignment vertical="center"/>
    </xf>
    <xf numFmtId="0" fontId="64" fillId="0" borderId="0" xfId="0" applyFont="1" applyAlignment="1">
      <alignment vertical="center"/>
    </xf>
    <xf numFmtId="0" fontId="2" fillId="5"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10" fontId="7" fillId="0" borderId="1" xfId="0" applyNumberFormat="1" applyFont="1" applyBorder="1" applyAlignment="1">
      <alignment horizontal="center" vertical="top" wrapText="1"/>
    </xf>
    <xf numFmtId="165" fontId="3" fillId="0" borderId="1" xfId="0" applyNumberFormat="1" applyFont="1" applyBorder="1" applyAlignment="1">
      <alignment horizontal="justify" vertical="top" wrapText="1"/>
    </xf>
    <xf numFmtId="9" fontId="2" fillId="0" borderId="1" xfId="0" applyNumberFormat="1" applyFont="1" applyBorder="1" applyAlignment="1">
      <alignment horizontal="center" vertical="center" wrapText="1"/>
    </xf>
    <xf numFmtId="14" fontId="1" fillId="0" borderId="1" xfId="0" applyNumberFormat="1" applyFont="1" applyBorder="1" applyAlignment="1">
      <alignment horizontal="center" vertical="top" wrapText="1"/>
    </xf>
    <xf numFmtId="9" fontId="2" fillId="17" borderId="4"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top" wrapText="1"/>
    </xf>
    <xf numFmtId="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1" fillId="5" borderId="1" xfId="0" applyFont="1" applyFill="1" applyBorder="1" applyAlignment="1">
      <alignment horizontal="center" vertical="top" wrapText="1"/>
    </xf>
    <xf numFmtId="9" fontId="7" fillId="2" borderId="1" xfId="0" applyNumberFormat="1" applyFont="1" applyFill="1" applyBorder="1" applyAlignment="1">
      <alignment horizontal="justify" vertical="top" wrapText="1"/>
    </xf>
    <xf numFmtId="165" fontId="7" fillId="0" borderId="1" xfId="0" applyNumberFormat="1" applyFont="1" applyBorder="1" applyAlignment="1">
      <alignment horizontal="justify" vertical="top" wrapText="1"/>
    </xf>
    <xf numFmtId="9" fontId="2" fillId="17" borderId="1" xfId="0" applyNumberFormat="1" applyFont="1" applyFill="1" applyBorder="1" applyAlignment="1">
      <alignment horizontal="center" vertical="center" wrapText="1"/>
    </xf>
    <xf numFmtId="165" fontId="3" fillId="2" borderId="1" xfId="0" applyNumberFormat="1" applyFont="1" applyFill="1" applyBorder="1" applyAlignment="1">
      <alignment horizontal="justify" vertical="top" wrapText="1"/>
    </xf>
    <xf numFmtId="9" fontId="2" fillId="18" borderId="1" xfId="2" applyFont="1" applyFill="1" applyBorder="1" applyAlignment="1">
      <alignment horizontal="center" vertical="center" wrapText="1"/>
    </xf>
    <xf numFmtId="0" fontId="1" fillId="0" borderId="2" xfId="0" applyFont="1" applyBorder="1" applyAlignment="1">
      <alignment horizontal="center" vertical="top" wrapText="1"/>
    </xf>
    <xf numFmtId="165" fontId="7" fillId="2" borderId="1" xfId="0" applyNumberFormat="1" applyFont="1" applyFill="1" applyBorder="1" applyAlignment="1">
      <alignment horizontal="justify" vertical="top" wrapText="1"/>
    </xf>
    <xf numFmtId="10" fontId="2" fillId="19" borderId="1" xfId="0" applyNumberFormat="1" applyFont="1" applyFill="1" applyBorder="1" applyAlignment="1">
      <alignment horizontal="center" vertical="center" wrapText="1"/>
    </xf>
    <xf numFmtId="9" fontId="2" fillId="20" borderId="4" xfId="0" applyNumberFormat="1" applyFont="1" applyFill="1" applyBorder="1" applyAlignment="1">
      <alignment horizontal="center" vertical="center" wrapText="1"/>
    </xf>
    <xf numFmtId="10" fontId="2" fillId="20" borderId="1" xfId="0" applyNumberFormat="1" applyFont="1" applyFill="1" applyBorder="1" applyAlignment="1">
      <alignment horizontal="center" vertical="center" wrapText="1"/>
    </xf>
    <xf numFmtId="9" fontId="1" fillId="20" borderId="1" xfId="0" applyNumberFormat="1" applyFont="1" applyFill="1" applyBorder="1" applyAlignment="1">
      <alignment horizontal="center" vertical="center"/>
    </xf>
    <xf numFmtId="10" fontId="7" fillId="0" borderId="1" xfId="0" applyNumberFormat="1" applyFont="1" applyBorder="1" applyAlignment="1">
      <alignment horizontal="center" vertical="center" wrapText="1"/>
    </xf>
    <xf numFmtId="9" fontId="2" fillId="18" borderId="4" xfId="0" applyNumberFormat="1" applyFont="1" applyFill="1" applyBorder="1" applyAlignment="1">
      <alignment horizontal="center" vertical="center" wrapText="1"/>
    </xf>
    <xf numFmtId="0" fontId="2" fillId="5" borderId="1" xfId="0" applyFont="1" applyFill="1" applyBorder="1" applyAlignment="1">
      <alignment horizontal="center" vertical="top" textRotation="90" wrapText="1"/>
    </xf>
    <xf numFmtId="9" fontId="2"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top" wrapText="1"/>
    </xf>
    <xf numFmtId="9" fontId="2" fillId="21" borderId="4" xfId="0" applyNumberFormat="1" applyFont="1" applyFill="1" applyBorder="1" applyAlignment="1">
      <alignment horizontal="center" vertical="center" wrapText="1"/>
    </xf>
    <xf numFmtId="14" fontId="3" fillId="0" borderId="18"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3" xfId="0" applyFont="1" applyBorder="1" applyAlignment="1">
      <alignment horizontal="justify" vertical="top" wrapText="1"/>
    </xf>
    <xf numFmtId="9" fontId="2" fillId="21" borderId="1" xfId="0" applyNumberFormat="1" applyFont="1" applyFill="1" applyBorder="1" applyAlignment="1">
      <alignment horizontal="center" vertical="center" wrapText="1"/>
    </xf>
    <xf numFmtId="14" fontId="7" fillId="2" borderId="1" xfId="0" applyNumberFormat="1" applyFont="1" applyFill="1" applyBorder="1" applyAlignment="1" applyProtection="1">
      <alignment horizontal="center" vertical="top" wrapText="1"/>
      <protection locked="0"/>
    </xf>
    <xf numFmtId="166" fontId="2"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top"/>
    </xf>
    <xf numFmtId="166" fontId="2" fillId="18" borderId="1" xfId="2" applyNumberFormat="1" applyFont="1" applyFill="1" applyBorder="1" applyAlignment="1">
      <alignment horizontal="center" vertical="center" wrapText="1"/>
    </xf>
    <xf numFmtId="0" fontId="65" fillId="0" borderId="1" xfId="0" applyFont="1" applyBorder="1" applyAlignment="1">
      <alignment horizontal="justify" vertical="top" wrapText="1"/>
    </xf>
    <xf numFmtId="0" fontId="7" fillId="0" borderId="3" xfId="0" applyFont="1" applyBorder="1" applyAlignment="1" applyProtection="1">
      <alignment horizontal="justify" vertical="top" wrapText="1"/>
      <protection locked="0"/>
    </xf>
    <xf numFmtId="9" fontId="1" fillId="0" borderId="1" xfId="0" applyNumberFormat="1" applyFont="1" applyFill="1" applyBorder="1" applyAlignment="1">
      <alignment horizontal="center" vertical="top"/>
    </xf>
    <xf numFmtId="9" fontId="3" fillId="0" borderId="1" xfId="0" applyNumberFormat="1" applyFont="1" applyFill="1" applyBorder="1" applyAlignment="1">
      <alignment horizontal="left" vertical="top" wrapText="1"/>
    </xf>
    <xf numFmtId="14" fontId="1" fillId="0" borderId="1" xfId="0" applyNumberFormat="1" applyFont="1" applyBorder="1" applyAlignment="1">
      <alignment horizontal="justify" vertical="top" wrapText="1"/>
    </xf>
    <xf numFmtId="165" fontId="1" fillId="0" borderId="1" xfId="0" applyNumberFormat="1" applyFont="1" applyBorder="1" applyAlignment="1">
      <alignment horizontal="center" vertical="top" wrapText="1"/>
    </xf>
    <xf numFmtId="9" fontId="7" fillId="0" borderId="1" xfId="0" applyNumberFormat="1" applyFont="1" applyBorder="1" applyAlignment="1">
      <alignment horizontal="justify" vertical="top" wrapText="1"/>
    </xf>
    <xf numFmtId="10" fontId="7" fillId="0" borderId="1" xfId="0" applyNumberFormat="1" applyFont="1" applyBorder="1" applyAlignment="1">
      <alignment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xf>
    <xf numFmtId="9" fontId="7" fillId="0" borderId="3" xfId="0" applyNumberFormat="1" applyFont="1" applyBorder="1" applyAlignment="1">
      <alignment horizontal="justify" vertical="top" wrapText="1"/>
    </xf>
    <xf numFmtId="14" fontId="7" fillId="2" borderId="2" xfId="0" applyNumberFormat="1" applyFont="1" applyFill="1" applyBorder="1" applyAlignment="1">
      <alignment vertical="top" wrapText="1"/>
    </xf>
    <xf numFmtId="1" fontId="7" fillId="2" borderId="2" xfId="0" applyNumberFormat="1" applyFont="1" applyFill="1" applyBorder="1" applyAlignment="1">
      <alignment vertical="top" wrapText="1"/>
    </xf>
    <xf numFmtId="9" fontId="7" fillId="2" borderId="2" xfId="0" applyNumberFormat="1" applyFont="1" applyFill="1" applyBorder="1" applyAlignment="1">
      <alignment vertical="top" wrapText="1"/>
    </xf>
    <xf numFmtId="9" fontId="2" fillId="20" borderId="1" xfId="0" applyNumberFormat="1" applyFont="1" applyFill="1" applyBorder="1" applyAlignment="1">
      <alignment horizontal="center" vertical="center" wrapText="1"/>
    </xf>
    <xf numFmtId="0" fontId="67" fillId="0" borderId="1" xfId="0" applyFont="1" applyBorder="1" applyAlignment="1">
      <alignment horizontal="justify" vertical="top"/>
    </xf>
    <xf numFmtId="14" fontId="7" fillId="2" borderId="5" xfId="0" applyNumberFormat="1" applyFont="1" applyFill="1" applyBorder="1" applyAlignment="1">
      <alignment vertical="top" wrapText="1"/>
    </xf>
    <xf numFmtId="1" fontId="7" fillId="2" borderId="5" xfId="0" applyNumberFormat="1" applyFont="1" applyFill="1" applyBorder="1" applyAlignment="1">
      <alignment vertical="top" wrapText="1"/>
    </xf>
    <xf numFmtId="9" fontId="7" fillId="2" borderId="5" xfId="0" applyNumberFormat="1" applyFont="1" applyFill="1" applyBorder="1" applyAlignment="1">
      <alignment vertical="top" wrapText="1"/>
    </xf>
    <xf numFmtId="9" fontId="2" fillId="0" borderId="2" xfId="0" applyNumberFormat="1" applyFont="1" applyBorder="1" applyAlignment="1">
      <alignment horizontal="center" vertical="center" wrapText="1"/>
    </xf>
    <xf numFmtId="9" fontId="2" fillId="20" borderId="5" xfId="0" applyNumberFormat="1" applyFont="1" applyFill="1" applyBorder="1" applyAlignment="1">
      <alignment horizontal="center" vertical="center" wrapText="1"/>
    </xf>
    <xf numFmtId="0" fontId="7" fillId="2" borderId="4" xfId="0" applyFont="1" applyFill="1" applyBorder="1" applyAlignment="1" applyProtection="1">
      <alignment horizontal="center" vertical="top" wrapText="1"/>
      <protection locked="0"/>
    </xf>
    <xf numFmtId="14" fontId="3" fillId="0" borderId="4" xfId="0" applyNumberFormat="1" applyFont="1" applyBorder="1" applyAlignment="1">
      <alignment horizontal="center" vertical="top"/>
    </xf>
    <xf numFmtId="1" fontId="3" fillId="0" borderId="4" xfId="0" applyNumberFormat="1" applyFont="1" applyBorder="1" applyAlignment="1">
      <alignment horizontal="center" vertical="top"/>
    </xf>
    <xf numFmtId="0" fontId="3" fillId="0" borderId="4" xfId="0" applyFont="1" applyBorder="1" applyAlignment="1">
      <alignment horizontal="center" vertical="top" wrapText="1"/>
    </xf>
    <xf numFmtId="0" fontId="34" fillId="0" borderId="1" xfId="0" applyFont="1" applyBorder="1" applyAlignment="1">
      <alignment vertical="top" wrapText="1"/>
    </xf>
    <xf numFmtId="0" fontId="49" fillId="0" borderId="1" xfId="4" applyBorder="1" applyAlignment="1">
      <alignment horizontal="justify" vertical="top" wrapText="1"/>
    </xf>
    <xf numFmtId="14" fontId="1" fillId="2" borderId="1" xfId="0" applyNumberFormat="1" applyFont="1" applyFill="1" applyBorder="1" applyAlignment="1">
      <alignment horizontal="center" vertical="top" wrapText="1"/>
    </xf>
    <xf numFmtId="0" fontId="1" fillId="0" borderId="4" xfId="0" applyFont="1" applyBorder="1" applyAlignment="1">
      <alignment horizontal="center" vertical="top" wrapText="1"/>
    </xf>
    <xf numFmtId="9" fontId="1" fillId="0" borderId="4" xfId="0" applyNumberFormat="1" applyFont="1" applyBorder="1" applyAlignment="1">
      <alignment horizontal="center" vertical="center"/>
    </xf>
    <xf numFmtId="0" fontId="69" fillId="0" borderId="0" xfId="0" applyFont="1" applyAlignment="1">
      <alignment horizontal="justify" vertical="center" wrapText="1"/>
    </xf>
    <xf numFmtId="9" fontId="69" fillId="0" borderId="0" xfId="0" applyNumberFormat="1" applyFont="1" applyAlignment="1">
      <alignment horizontal="justify" vertical="center" wrapText="1"/>
    </xf>
    <xf numFmtId="0" fontId="70" fillId="0" borderId="0" xfId="0" applyFont="1" applyAlignment="1">
      <alignment horizontal="justify" vertical="center" wrapText="1"/>
    </xf>
    <xf numFmtId="0" fontId="71" fillId="0" borderId="0" xfId="0" applyFont="1" applyAlignment="1">
      <alignment horizontal="center" vertical="center" wrapText="1"/>
    </xf>
    <xf numFmtId="0" fontId="2" fillId="0" borderId="0" xfId="0" applyFont="1" applyAlignment="1">
      <alignment horizontal="center" vertical="center" wrapText="1"/>
    </xf>
    <xf numFmtId="10" fontId="1" fillId="0" borderId="0" xfId="0" applyNumberFormat="1" applyFont="1" applyAlignment="1">
      <alignment horizontal="right" vertical="center" wrapText="1"/>
    </xf>
    <xf numFmtId="0" fontId="3" fillId="0" borderId="0" xfId="0" applyFont="1" applyAlignment="1">
      <alignment horizontal="justify" vertical="center" wrapText="1"/>
    </xf>
    <xf numFmtId="9" fontId="2" fillId="0" borderId="0" xfId="0" applyNumberFormat="1" applyFont="1" applyAlignment="1">
      <alignment horizontal="center" vertical="center" wrapText="1"/>
    </xf>
    <xf numFmtId="0" fontId="72" fillId="0" borderId="0" xfId="0" applyFont="1" applyAlignment="1">
      <alignment horizontal="justify" vertical="center" wrapText="1"/>
    </xf>
    <xf numFmtId="9" fontId="1" fillId="0" borderId="0" xfId="0" applyNumberFormat="1" applyFont="1" applyAlignment="1">
      <alignment vertical="center"/>
    </xf>
    <xf numFmtId="0" fontId="68" fillId="0" borderId="20" xfId="0" applyFont="1" applyBorder="1" applyAlignment="1">
      <alignment horizontal="right" vertical="center" wrapText="1"/>
    </xf>
    <xf numFmtId="0" fontId="68" fillId="0" borderId="0" xfId="0" applyFont="1" applyAlignment="1">
      <alignment horizontal="right" vertical="center" wrapText="1"/>
    </xf>
    <xf numFmtId="0" fontId="69" fillId="0" borderId="0" xfId="0" applyFont="1" applyAlignment="1">
      <alignment horizontal="right" vertical="center" wrapText="1"/>
    </xf>
    <xf numFmtId="44" fontId="70" fillId="0" borderId="0" xfId="3" applyFont="1" applyBorder="1" applyAlignment="1">
      <alignment horizontal="center" vertical="center" wrapText="1"/>
    </xf>
    <xf numFmtId="0" fontId="70" fillId="0" borderId="0" xfId="0" applyFont="1" applyAlignment="1">
      <alignment horizontal="center" vertical="center" wrapText="1"/>
    </xf>
    <xf numFmtId="0" fontId="68" fillId="0" borderId="0" xfId="0" applyFont="1" applyAlignment="1">
      <alignment horizontal="justify" vertical="center" wrapText="1"/>
    </xf>
    <xf numFmtId="9" fontId="68" fillId="0" borderId="0" xfId="0" applyNumberFormat="1" applyFont="1" applyAlignment="1">
      <alignment horizontal="justify" vertical="center" wrapText="1"/>
    </xf>
    <xf numFmtId="10" fontId="68" fillId="0" borderId="13" xfId="0" applyNumberFormat="1" applyFont="1" applyBorder="1" applyAlignment="1">
      <alignment horizontal="center" vertical="center" wrapText="1"/>
    </xf>
    <xf numFmtId="0" fontId="68" fillId="0" borderId="13" xfId="0" applyFont="1" applyBorder="1" applyAlignment="1">
      <alignment horizontal="justify" vertical="center" wrapText="1"/>
    </xf>
    <xf numFmtId="0" fontId="70" fillId="0" borderId="13" xfId="0" applyFont="1" applyBorder="1" applyAlignment="1">
      <alignment horizontal="justify" vertical="center" wrapText="1"/>
    </xf>
    <xf numFmtId="0" fontId="73" fillId="6" borderId="1" xfId="0" applyFont="1" applyFill="1" applyBorder="1" applyAlignment="1">
      <alignment horizontal="left" vertical="center" wrapText="1"/>
    </xf>
    <xf numFmtId="10" fontId="2" fillId="6" borderId="1" xfId="0" applyNumberFormat="1" applyFont="1" applyFill="1" applyBorder="1" applyAlignment="1">
      <alignment horizontal="center" vertical="center" wrapText="1"/>
    </xf>
    <xf numFmtId="0" fontId="3" fillId="0" borderId="13" xfId="0" applyFont="1" applyBorder="1" applyAlignment="1">
      <alignment horizontal="justify" vertical="center" wrapText="1"/>
    </xf>
    <xf numFmtId="0" fontId="73" fillId="6" borderId="1" xfId="0" applyFont="1" applyFill="1" applyBorder="1" applyAlignment="1">
      <alignment vertical="center" wrapText="1"/>
    </xf>
    <xf numFmtId="0" fontId="72" fillId="0" borderId="13" xfId="0" applyFont="1" applyBorder="1" applyAlignment="1">
      <alignment horizontal="justify" vertical="center" wrapText="1"/>
    </xf>
    <xf numFmtId="0" fontId="3" fillId="0" borderId="13" xfId="0" applyFont="1" applyBorder="1" applyAlignment="1">
      <alignment vertical="center"/>
    </xf>
    <xf numFmtId="10" fontId="2" fillId="6" borderId="0" xfId="0" applyNumberFormat="1" applyFont="1" applyFill="1" applyBorder="1" applyAlignment="1">
      <alignment horizontal="center" vertical="center" wrapText="1"/>
    </xf>
    <xf numFmtId="9" fontId="1" fillId="0" borderId="2" xfId="0" applyNumberFormat="1" applyFont="1" applyFill="1" applyBorder="1" applyAlignment="1">
      <alignment vertical="top"/>
    </xf>
    <xf numFmtId="9" fontId="1" fillId="0" borderId="4" xfId="0" applyNumberFormat="1" applyFont="1" applyFill="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14" fontId="3"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xf>
    <xf numFmtId="0" fontId="3" fillId="0" borderId="1" xfId="0" applyFont="1" applyBorder="1" applyAlignment="1">
      <alignment horizontal="justify" vertical="top"/>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14" fontId="3" fillId="0" borderId="1" xfId="0" applyNumberFormat="1" applyFont="1" applyBorder="1" applyAlignment="1">
      <alignment horizontal="center" vertical="top"/>
    </xf>
    <xf numFmtId="0" fontId="4" fillId="0" borderId="4" xfId="0" applyFont="1" applyFill="1" applyBorder="1" applyAlignment="1">
      <alignment horizontal="justify" vertical="top" wrapText="1"/>
    </xf>
    <xf numFmtId="0" fontId="5" fillId="0" borderId="4" xfId="0" applyFont="1" applyFill="1" applyBorder="1" applyAlignment="1">
      <alignment horizontal="center" vertical="top" wrapText="1"/>
    </xf>
    <xf numFmtId="0" fontId="5" fillId="0" borderId="4" xfId="0" applyFont="1" applyFill="1" applyBorder="1" applyAlignment="1">
      <alignment horizontal="justify" vertical="top" wrapText="1"/>
    </xf>
    <xf numFmtId="0" fontId="7" fillId="0" borderId="1" xfId="0" applyFont="1" applyBorder="1" applyAlignment="1">
      <alignment horizontal="center" vertical="top" wrapText="1"/>
    </xf>
    <xf numFmtId="0" fontId="3" fillId="0" borderId="1" xfId="0" applyFont="1" applyBorder="1" applyAlignment="1">
      <alignment horizontal="justify" vertical="top"/>
    </xf>
    <xf numFmtId="14" fontId="3" fillId="0" borderId="1" xfId="0" applyNumberFormat="1" applyFont="1" applyBorder="1" applyAlignment="1">
      <alignment horizontal="center" vertical="top"/>
    </xf>
    <xf numFmtId="0" fontId="7" fillId="6" borderId="1" xfId="0" applyFont="1" applyFill="1" applyBorder="1" applyAlignment="1" applyProtection="1">
      <alignment horizontal="center" vertical="top" wrapText="1"/>
      <protection locked="0"/>
    </xf>
    <xf numFmtId="0" fontId="7"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1" xfId="0" applyFont="1" applyBorder="1" applyAlignment="1">
      <alignment horizontal="left" vertical="top" wrapText="1"/>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xf>
    <xf numFmtId="14" fontId="7" fillId="2" borderId="1" xfId="0" applyNumberFormat="1" applyFont="1" applyFill="1" applyBorder="1" applyAlignment="1">
      <alignment horizontal="center" vertical="top" wrapText="1"/>
    </xf>
    <xf numFmtId="0" fontId="75" fillId="0" borderId="1" xfId="0" applyFont="1" applyBorder="1" applyAlignment="1">
      <alignment horizontal="left" vertical="top" wrapText="1"/>
    </xf>
    <xf numFmtId="9" fontId="7" fillId="2" borderId="1" xfId="2" applyFont="1" applyFill="1" applyBorder="1" applyAlignment="1">
      <alignment horizontal="center" vertical="top"/>
    </xf>
    <xf numFmtId="14" fontId="7" fillId="0" borderId="1" xfId="0" applyNumberFormat="1" applyFont="1" applyFill="1" applyBorder="1" applyAlignment="1">
      <alignment vertical="top"/>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7" fillId="2" borderId="0" xfId="0" applyFont="1" applyFill="1" applyProtection="1"/>
    <xf numFmtId="0" fontId="76" fillId="2" borderId="0" xfId="0" applyFont="1" applyFill="1" applyProtection="1"/>
    <xf numFmtId="0" fontId="57" fillId="2" borderId="0" xfId="0" applyFont="1" applyFill="1" applyAlignment="1" applyProtection="1">
      <alignment horizontal="center"/>
    </xf>
    <xf numFmtId="0" fontId="57" fillId="2" borderId="0" xfId="0" applyFont="1" applyFill="1" applyBorder="1" applyAlignment="1" applyProtection="1">
      <alignment horizontal="center"/>
    </xf>
    <xf numFmtId="0" fontId="76" fillId="2" borderId="0" xfId="0" applyFont="1" applyFill="1" applyAlignment="1" applyProtection="1">
      <alignment horizontal="center"/>
    </xf>
    <xf numFmtId="9" fontId="57" fillId="2" borderId="0" xfId="0" applyNumberFormat="1" applyFont="1" applyFill="1" applyAlignment="1" applyProtection="1">
      <alignment horizontal="center"/>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14" fontId="3"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xf>
    <xf numFmtId="14" fontId="7" fillId="0" borderId="1" xfId="0" applyNumberFormat="1" applyFont="1" applyBorder="1" applyAlignment="1" applyProtection="1">
      <alignment horizontal="center" vertical="top" wrapText="1"/>
      <protection locked="0"/>
    </xf>
    <xf numFmtId="0" fontId="3" fillId="0" borderId="1" xfId="0" applyFont="1" applyBorder="1" applyAlignment="1">
      <alignment horizontal="justify"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14" fontId="3" fillId="0" borderId="1" xfId="0" applyNumberFormat="1" applyFont="1" applyBorder="1" applyAlignment="1">
      <alignment horizontal="center" vertical="top" wrapText="1"/>
    </xf>
    <xf numFmtId="14" fontId="3" fillId="0" borderId="2" xfId="0" applyNumberFormat="1" applyFont="1" applyBorder="1" applyAlignment="1">
      <alignment horizontal="center" vertical="top"/>
    </xf>
    <xf numFmtId="0" fontId="3" fillId="0" borderId="1" xfId="0" applyFont="1" applyBorder="1" applyAlignment="1">
      <alignment horizontal="justify" vertical="top"/>
    </xf>
    <xf numFmtId="0" fontId="7" fillId="2" borderId="1" xfId="0" applyFont="1" applyFill="1" applyBorder="1" applyAlignment="1">
      <alignment horizontal="justify" vertical="top" wrapText="1"/>
    </xf>
    <xf numFmtId="0" fontId="10" fillId="0" borderId="1" xfId="0" applyFont="1" applyBorder="1" applyAlignment="1">
      <alignment horizontal="justify" vertical="top" wrapText="1"/>
    </xf>
    <xf numFmtId="0" fontId="1" fillId="0" borderId="1" xfId="0" applyFont="1" applyBorder="1" applyAlignment="1">
      <alignment horizontal="center" vertical="top" wrapText="1"/>
    </xf>
    <xf numFmtId="14" fontId="7" fillId="0" borderId="4" xfId="0" applyNumberFormat="1" applyFont="1" applyBorder="1" applyAlignment="1">
      <alignment horizontal="center" vertical="top" wrapText="1"/>
    </xf>
    <xf numFmtId="14" fontId="3" fillId="0" borderId="2" xfId="0" applyNumberFormat="1" applyFont="1" applyBorder="1" applyAlignment="1">
      <alignment horizontal="justify"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0" fontId="3" fillId="0" borderId="1" xfId="0"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1" xfId="0" applyNumberFormat="1" applyFont="1" applyBorder="1" applyAlignment="1">
      <alignment horizontal="center" vertical="top"/>
    </xf>
    <xf numFmtId="0" fontId="7" fillId="2" borderId="1" xfId="0" applyFont="1" applyFill="1" applyBorder="1" applyAlignment="1">
      <alignment horizontal="left" vertical="top" wrapText="1"/>
    </xf>
    <xf numFmtId="14" fontId="7" fillId="2" borderId="1" xfId="0" applyNumberFormat="1" applyFont="1" applyFill="1" applyBorder="1" applyAlignment="1">
      <alignment horizontal="center" vertical="top" wrapText="1"/>
    </xf>
    <xf numFmtId="0" fontId="3" fillId="0" borderId="1" xfId="0" applyFont="1" applyBorder="1" applyAlignment="1">
      <alignment horizontal="justify" vertical="top" wrapText="1"/>
    </xf>
    <xf numFmtId="0" fontId="3" fillId="0" borderId="3" xfId="0" applyFont="1" applyFill="1" applyBorder="1" applyAlignment="1">
      <alignment horizontal="justify" vertical="top" wrapText="1"/>
    </xf>
    <xf numFmtId="0" fontId="3" fillId="0" borderId="1" xfId="0" applyFont="1" applyBorder="1" applyAlignment="1">
      <alignment wrapText="1"/>
    </xf>
    <xf numFmtId="0" fontId="3" fillId="0" borderId="0" xfId="0" applyFont="1" applyBorder="1" applyAlignment="1">
      <alignment vertical="top" wrapText="1"/>
    </xf>
    <xf numFmtId="0" fontId="52" fillId="0" borderId="0" xfId="0" applyFont="1" applyBorder="1" applyAlignment="1">
      <alignment vertical="center" wrapText="1"/>
    </xf>
    <xf numFmtId="49" fontId="7" fillId="7" borderId="1" xfId="8" applyNumberFormat="1" applyFont="1" applyFill="1" applyBorder="1" applyAlignment="1">
      <alignment horizontal="center" vertical="top"/>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14" fontId="3" fillId="0" borderId="2" xfId="0" applyNumberFormat="1" applyFont="1" applyBorder="1" applyAlignment="1">
      <alignment horizontal="center" vertical="top"/>
    </xf>
    <xf numFmtId="0" fontId="7" fillId="0" borderId="2" xfId="0" applyFont="1" applyBorder="1" applyAlignment="1">
      <alignment horizontal="center" vertical="top" wrapText="1"/>
    </xf>
    <xf numFmtId="0" fontId="3" fillId="0" borderId="1" xfId="0" applyFont="1" applyBorder="1" applyAlignment="1">
      <alignment horizontal="left" vertical="top" wrapText="1"/>
    </xf>
    <xf numFmtId="14" fontId="7" fillId="2" borderId="1" xfId="0" applyNumberFormat="1" applyFont="1" applyFill="1" applyBorder="1" applyAlignment="1">
      <alignment horizontal="center" vertical="top" wrapText="1"/>
    </xf>
    <xf numFmtId="3" fontId="7" fillId="7" borderId="1" xfId="0" applyNumberFormat="1" applyFont="1" applyFill="1" applyBorder="1" applyAlignment="1">
      <alignment horizontal="center" vertical="top"/>
    </xf>
    <xf numFmtId="14" fontId="7" fillId="0" borderId="2" xfId="0" applyNumberFormat="1" applyFont="1" applyFill="1" applyBorder="1" applyAlignment="1" applyProtection="1">
      <alignment horizontal="center" vertical="top" wrapText="1"/>
      <protection locked="0"/>
    </xf>
    <xf numFmtId="14" fontId="3" fillId="0" borderId="2" xfId="0" applyNumberFormat="1" applyFont="1" applyFill="1" applyBorder="1" applyAlignment="1">
      <alignment horizontal="center" vertical="top"/>
    </xf>
    <xf numFmtId="0" fontId="7" fillId="6" borderId="2" xfId="0" applyFont="1" applyFill="1" applyBorder="1" applyAlignment="1" applyProtection="1">
      <alignment horizontal="center" vertical="top" wrapText="1"/>
      <protection locked="0"/>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9" fontId="3"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4" fontId="3" fillId="0" borderId="4" xfId="0" applyNumberFormat="1" applyFont="1" applyBorder="1" applyAlignment="1">
      <alignment horizontal="center" vertical="top"/>
    </xf>
    <xf numFmtId="14" fontId="3" fillId="0" borderId="2" xfId="0" applyNumberFormat="1" applyFont="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xf>
    <xf numFmtId="14" fontId="3" fillId="0" borderId="2" xfId="0" applyNumberFormat="1" applyFont="1" applyBorder="1" applyAlignment="1">
      <alignment horizontal="justify" vertical="top" wrapText="1"/>
    </xf>
    <xf numFmtId="0" fontId="3" fillId="0" borderId="1" xfId="0" applyFont="1" applyBorder="1" applyAlignment="1">
      <alignment horizontal="justify" vertical="top"/>
    </xf>
    <xf numFmtId="0" fontId="7"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14" fontId="3" fillId="0" borderId="1" xfId="0" applyNumberFormat="1" applyFont="1" applyBorder="1" applyAlignment="1">
      <alignment horizontal="center" vertical="top"/>
    </xf>
    <xf numFmtId="0" fontId="3" fillId="0" borderId="4" xfId="0" applyFont="1" applyBorder="1" applyAlignment="1" applyProtection="1">
      <alignment horizontal="justify" vertical="top" wrapText="1"/>
      <protection locked="0"/>
    </xf>
    <xf numFmtId="9" fontId="3" fillId="2" borderId="4" xfId="0" applyNumberFormat="1" applyFont="1" applyFill="1" applyBorder="1" applyAlignment="1">
      <alignment horizontal="center" vertical="top" wrapText="1"/>
    </xf>
    <xf numFmtId="14" fontId="3" fillId="2" borderId="4" xfId="0" applyNumberFormat="1" applyFont="1" applyFill="1" applyBorder="1" applyAlignment="1">
      <alignment horizontal="center" vertical="top" wrapText="1"/>
    </xf>
    <xf numFmtId="1" fontId="3" fillId="2" borderId="4" xfId="0" applyNumberFormat="1" applyFont="1" applyFill="1" applyBorder="1" applyAlignment="1" applyProtection="1">
      <alignment horizontal="center" vertical="top"/>
      <protection locked="0"/>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0" fontId="1" fillId="0" borderId="4" xfId="0" applyFont="1" applyBorder="1" applyAlignment="1">
      <alignment horizontal="center" vertical="top" wrapText="1"/>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protection locked="0"/>
    </xf>
    <xf numFmtId="0" fontId="3" fillId="0" borderId="1" xfId="0" applyFont="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0" borderId="2" xfId="0" applyFont="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77" fillId="0" borderId="1" xfId="0" applyFont="1" applyFill="1" applyBorder="1" applyAlignment="1" applyProtection="1">
      <alignment horizontal="justify" vertical="top" wrapText="1"/>
      <protection locked="0"/>
    </xf>
    <xf numFmtId="0" fontId="3" fillId="0" borderId="2" xfId="0" applyFont="1" applyFill="1" applyBorder="1" applyAlignment="1" applyProtection="1">
      <alignment horizontal="justify" vertical="top" wrapText="1"/>
      <protection locked="0"/>
    </xf>
    <xf numFmtId="14" fontId="3" fillId="0" borderId="2" xfId="0" applyNumberFormat="1"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wrapText="1"/>
      <protection locked="0"/>
    </xf>
    <xf numFmtId="0" fontId="1" fillId="0" borderId="3" xfId="0" applyFont="1" applyFill="1" applyBorder="1" applyAlignment="1">
      <alignment horizontal="center" vertical="top" wrapText="1"/>
    </xf>
    <xf numFmtId="0" fontId="3" fillId="0" borderId="2" xfId="0" applyFont="1" applyFill="1" applyBorder="1" applyAlignment="1" applyProtection="1">
      <alignment horizontal="center" vertical="top" wrapText="1"/>
      <protection locked="0"/>
    </xf>
    <xf numFmtId="0" fontId="1" fillId="0" borderId="0" xfId="0" applyFont="1" applyFill="1" applyBorder="1" applyAlignment="1">
      <alignment horizontal="center" vertical="top"/>
    </xf>
    <xf numFmtId="0" fontId="1" fillId="0" borderId="0" xfId="0" applyFont="1" applyFill="1"/>
    <xf numFmtId="0" fontId="1" fillId="0" borderId="0" xfId="0" applyFont="1"/>
    <xf numFmtId="166" fontId="57" fillId="2" borderId="0" xfId="2" applyNumberFormat="1" applyFont="1" applyFill="1" applyAlignment="1" applyProtection="1">
      <alignment horizontal="center"/>
    </xf>
    <xf numFmtId="166" fontId="57" fillId="2" borderId="0" xfId="2" applyNumberFormat="1" applyFont="1" applyFill="1" applyBorder="1" applyAlignment="1" applyProtection="1">
      <alignment horizontal="center"/>
    </xf>
    <xf numFmtId="0" fontId="57" fillId="3" borderId="1" xfId="0" applyFont="1" applyFill="1" applyBorder="1" applyAlignment="1" applyProtection="1">
      <alignment horizontal="center" vertical="center"/>
    </xf>
    <xf numFmtId="0" fontId="55" fillId="2" borderId="0" xfId="0" applyFont="1" applyFill="1" applyAlignment="1" applyProtection="1">
      <alignment horizontal="center" vertical="center" wrapText="1"/>
    </xf>
    <xf numFmtId="0" fontId="56" fillId="3" borderId="1" xfId="0" applyFont="1" applyFill="1" applyBorder="1" applyAlignment="1" applyProtection="1">
      <alignment horizontal="center" vertical="center" wrapText="1"/>
    </xf>
    <xf numFmtId="0" fontId="44" fillId="9" borderId="1"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44" fillId="6" borderId="1" xfId="0" applyFont="1" applyFill="1" applyBorder="1" applyAlignment="1">
      <alignment horizontal="center" vertical="center"/>
    </xf>
    <xf numFmtId="0" fontId="44" fillId="6" borderId="1" xfId="0" applyFont="1" applyFill="1" applyBorder="1" applyAlignment="1">
      <alignment horizontal="center" vertical="top"/>
    </xf>
    <xf numFmtId="0" fontId="44" fillId="7" borderId="1" xfId="0" applyFont="1" applyFill="1" applyBorder="1" applyAlignment="1">
      <alignment horizontal="center" vertical="center" wrapText="1"/>
    </xf>
    <xf numFmtId="0" fontId="60" fillId="0" borderId="1" xfId="0" applyFont="1" applyBorder="1" applyAlignment="1">
      <alignment horizontal="left" vertical="center"/>
    </xf>
    <xf numFmtId="0" fontId="60" fillId="0" borderId="3" xfId="0" applyFont="1" applyBorder="1" applyAlignment="1">
      <alignment horizontal="left" vertical="center"/>
    </xf>
    <xf numFmtId="0" fontId="59" fillId="0" borderId="7" xfId="0" applyFont="1" applyBorder="1" applyAlignment="1">
      <alignment horizontal="left" vertical="center"/>
    </xf>
    <xf numFmtId="0" fontId="59" fillId="0" borderId="19" xfId="0" applyFont="1" applyBorder="1" applyAlignment="1">
      <alignment horizontal="left" vertical="center"/>
    </xf>
    <xf numFmtId="0" fontId="59" fillId="0" borderId="12"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61" fillId="0" borderId="1" xfId="0" applyFont="1" applyBorder="1" applyAlignment="1">
      <alignment horizontal="left" vertical="center" wrapText="1"/>
    </xf>
    <xf numFmtId="0" fontId="61"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59" fillId="0" borderId="3" xfId="0" applyFont="1" applyBorder="1" applyAlignment="1">
      <alignment horizontal="left" vertical="center"/>
    </xf>
    <xf numFmtId="0" fontId="59" fillId="0" borderId="16" xfId="0" applyFont="1" applyBorder="1" applyAlignment="1">
      <alignment horizontal="left" vertical="center"/>
    </xf>
    <xf numFmtId="0" fontId="59" fillId="0" borderId="6" xfId="0" applyFont="1" applyBorder="1" applyAlignment="1">
      <alignment horizontal="left"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left" vertical="center"/>
    </xf>
    <xf numFmtId="14" fontId="59" fillId="0" borderId="20" xfId="0" applyNumberFormat="1" applyFont="1" applyBorder="1" applyAlignment="1">
      <alignment horizontal="center" vertical="center"/>
    </xf>
    <xf numFmtId="14" fontId="59" fillId="0" borderId="0" xfId="0" applyNumberFormat="1" applyFont="1" applyAlignment="1">
      <alignment horizontal="center" vertical="center"/>
    </xf>
    <xf numFmtId="0" fontId="74" fillId="5" borderId="7"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12"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74" fillId="5" borderId="13"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62" fillId="15" borderId="1" xfId="0" applyFont="1" applyFill="1" applyBorder="1" applyAlignment="1">
      <alignment horizontal="center" vertical="center"/>
    </xf>
    <xf numFmtId="0" fontId="62" fillId="16" borderId="1" xfId="0" applyFont="1" applyFill="1" applyBorder="1" applyAlignment="1">
      <alignment horizontal="center" vertical="center"/>
    </xf>
    <xf numFmtId="0" fontId="62" fillId="16" borderId="3" xfId="0" applyFont="1" applyFill="1" applyBorder="1" applyAlignment="1">
      <alignment horizontal="center" vertical="center" wrapText="1"/>
    </xf>
    <xf numFmtId="0" fontId="62" fillId="16" borderId="16" xfId="0" applyFont="1" applyFill="1" applyBorder="1" applyAlignment="1">
      <alignment horizontal="center" vertical="center" wrapText="1"/>
    </xf>
    <xf numFmtId="0" fontId="62" fillId="16" borderId="6"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63" fillId="15"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62" fillId="16" borderId="7" xfId="0" applyFont="1" applyFill="1" applyBorder="1" applyAlignment="1">
      <alignment horizontal="center" vertical="center"/>
    </xf>
    <xf numFmtId="0" fontId="62" fillId="16" borderId="19" xfId="0" applyFont="1" applyFill="1" applyBorder="1" applyAlignment="1">
      <alignment horizontal="center" vertical="center"/>
    </xf>
    <xf numFmtId="0" fontId="62" fillId="16" borderId="12" xfId="0" applyFont="1" applyFill="1" applyBorder="1" applyAlignment="1">
      <alignment horizontal="center" vertical="center"/>
    </xf>
    <xf numFmtId="0" fontId="62" fillId="16" borderId="15" xfId="0" applyFont="1" applyFill="1" applyBorder="1" applyAlignment="1">
      <alignment horizontal="center" vertical="center"/>
    </xf>
    <xf numFmtId="0" fontId="62" fillId="16" borderId="13" xfId="0" applyFont="1" applyFill="1" applyBorder="1" applyAlignment="1">
      <alignment horizontal="center" vertical="center"/>
    </xf>
    <xf numFmtId="0" fontId="62" fillId="16" borderId="18"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2" fillId="16" borderId="3" xfId="0" applyFont="1" applyFill="1" applyBorder="1" applyAlignment="1">
      <alignment horizontal="center" vertical="center"/>
    </xf>
    <xf numFmtId="0" fontId="5" fillId="16" borderId="15" xfId="0" applyFont="1" applyFill="1" applyBorder="1" applyAlignment="1">
      <alignment horizontal="center" vertical="center" wrapText="1"/>
    </xf>
    <xf numFmtId="0" fontId="63" fillId="15" borderId="3" xfId="0" applyFont="1" applyFill="1" applyBorder="1" applyAlignment="1">
      <alignment horizontal="center" vertical="center" wrapText="1"/>
    </xf>
    <xf numFmtId="0" fontId="63" fillId="15" borderId="16" xfId="0" applyFont="1" applyFill="1" applyBorder="1" applyAlignment="1">
      <alignment horizontal="center" vertical="center" wrapText="1"/>
    </xf>
    <xf numFmtId="0" fontId="63" fillId="15" borderId="6"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0" fontId="2" fillId="16" borderId="6"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1" fillId="16" borderId="23" xfId="0" applyFont="1" applyFill="1" applyBorder="1" applyAlignment="1">
      <alignment horizontal="center" vertical="center"/>
    </xf>
    <xf numFmtId="0" fontId="1" fillId="16" borderId="26" xfId="0" applyFont="1" applyFill="1" applyBorder="1" applyAlignment="1">
      <alignment horizontal="center" vertical="center"/>
    </xf>
    <xf numFmtId="9" fontId="2" fillId="14" borderId="1" xfId="0" applyNumberFormat="1" applyFont="1" applyFill="1" applyBorder="1" applyAlignment="1" applyProtection="1">
      <alignment horizontal="center" vertical="center" wrapText="1"/>
      <protection locked="0"/>
    </xf>
    <xf numFmtId="9" fontId="2" fillId="14" borderId="24" xfId="0" applyNumberFormat="1" applyFont="1" applyFill="1" applyBorder="1" applyAlignment="1" applyProtection="1">
      <alignment horizontal="center" vertical="center" wrapText="1"/>
      <protection locked="0"/>
    </xf>
    <xf numFmtId="0" fontId="2" fillId="16" borderId="1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1" xfId="0" applyFont="1" applyFill="1" applyBorder="1" applyAlignment="1" applyProtection="1">
      <alignment horizontal="center" vertical="center" wrapText="1"/>
      <protection locked="0"/>
    </xf>
    <xf numFmtId="0" fontId="2" fillId="16" borderId="2"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2" fillId="13" borderId="2" xfId="0" applyFont="1" applyFill="1" applyBorder="1" applyAlignment="1" applyProtection="1">
      <alignment horizontal="center" vertical="center" wrapText="1"/>
      <protection locked="0"/>
    </xf>
    <xf numFmtId="0" fontId="1" fillId="16" borderId="27" xfId="0" applyFont="1" applyFill="1" applyBorder="1" applyAlignment="1">
      <alignment horizontal="center" vertical="center"/>
    </xf>
    <xf numFmtId="0" fontId="2" fillId="14" borderId="2" xfId="0" applyFont="1" applyFill="1" applyBorder="1" applyAlignment="1" applyProtection="1">
      <alignment horizontal="center" vertical="center" wrapText="1"/>
      <protection locked="0"/>
    </xf>
    <xf numFmtId="0" fontId="1" fillId="16" borderId="1" xfId="0" applyFont="1" applyFill="1" applyBorder="1" applyAlignment="1">
      <alignment horizontal="center" vertical="center"/>
    </xf>
    <xf numFmtId="0" fontId="2" fillId="14" borderId="2" xfId="0" applyFont="1" applyFill="1" applyBorder="1" applyAlignment="1">
      <alignment horizontal="center" vertical="center" wrapText="1"/>
    </xf>
    <xf numFmtId="0" fontId="1" fillId="16" borderId="7" xfId="0" applyFont="1" applyFill="1" applyBorder="1" applyAlignment="1">
      <alignment horizontal="center" vertical="center"/>
    </xf>
    <xf numFmtId="0" fontId="1" fillId="16" borderId="20" xfId="0" applyFont="1" applyFill="1" applyBorder="1" applyAlignment="1">
      <alignment horizontal="center" vertical="center"/>
    </xf>
    <xf numFmtId="0" fontId="2" fillId="5" borderId="3" xfId="0" applyFont="1" applyFill="1" applyBorder="1" applyAlignment="1" applyProtection="1">
      <alignment horizontal="center" vertical="center" wrapText="1"/>
      <protection locked="0"/>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0" fontId="2" fillId="5" borderId="1" xfId="0" applyFont="1" applyFill="1" applyBorder="1" applyAlignment="1">
      <alignment horizontal="center" vertical="top" textRotation="90" wrapText="1"/>
    </xf>
    <xf numFmtId="0" fontId="3" fillId="0" borderId="1" xfId="0" applyFont="1" applyBorder="1" applyAlignment="1">
      <alignment horizontal="justify" vertical="top" wrapText="1"/>
    </xf>
    <xf numFmtId="10" fontId="7" fillId="0" borderId="1" xfId="0" applyNumberFormat="1" applyFont="1" applyBorder="1" applyAlignment="1">
      <alignment horizontal="center" vertical="center" wrapText="1"/>
    </xf>
    <xf numFmtId="9" fontId="2" fillId="2" borderId="1" xfId="0" applyNumberFormat="1" applyFont="1" applyFill="1" applyBorder="1" applyAlignment="1" applyProtection="1">
      <alignment horizontal="center" vertical="center" wrapText="1"/>
      <protection locked="0"/>
    </xf>
    <xf numFmtId="14" fontId="3" fillId="0" borderId="5" xfId="0" applyNumberFormat="1" applyFont="1" applyBorder="1" applyAlignment="1">
      <alignment horizontal="center" vertical="top" wrapText="1"/>
    </xf>
    <xf numFmtId="14" fontId="3" fillId="0" borderId="4"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15" xfId="0" applyFont="1" applyBorder="1" applyAlignment="1">
      <alignment horizontal="justify" vertical="top" wrapText="1"/>
    </xf>
    <xf numFmtId="0" fontId="3" fillId="0" borderId="3" xfId="0" applyFont="1" applyBorder="1" applyAlignment="1">
      <alignment horizontal="justify" vertical="top" wrapText="1"/>
    </xf>
    <xf numFmtId="14" fontId="3" fillId="0" borderId="28" xfId="0" applyNumberFormat="1" applyFont="1" applyBorder="1" applyAlignment="1">
      <alignment horizontal="center"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14"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0" fontId="3" fillId="0" borderId="3" xfId="0" applyFont="1" applyBorder="1" applyAlignment="1">
      <alignment horizontal="justify" vertical="top"/>
    </xf>
    <xf numFmtId="14" fontId="3" fillId="0" borderId="2" xfId="0" applyNumberFormat="1" applyFont="1" applyBorder="1" applyAlignment="1">
      <alignment horizontal="center" vertical="top"/>
    </xf>
    <xf numFmtId="14" fontId="3" fillId="0" borderId="5" xfId="0" applyNumberFormat="1" applyFont="1" applyBorder="1" applyAlignment="1">
      <alignment horizontal="center" vertical="top"/>
    </xf>
    <xf numFmtId="14" fontId="3" fillId="0" borderId="4" xfId="0" applyNumberFormat="1" applyFont="1" applyBorder="1" applyAlignment="1">
      <alignment horizontal="center" vertical="top"/>
    </xf>
    <xf numFmtId="1" fontId="3" fillId="0" borderId="2" xfId="0" applyNumberFormat="1" applyFont="1" applyBorder="1" applyAlignment="1">
      <alignment horizontal="center" vertical="top"/>
    </xf>
    <xf numFmtId="1" fontId="3" fillId="0" borderId="5" xfId="0" applyNumberFormat="1" applyFont="1" applyBorder="1" applyAlignment="1">
      <alignment horizontal="center" vertical="top"/>
    </xf>
    <xf numFmtId="1" fontId="3" fillId="0" borderId="4" xfId="0" applyNumberFormat="1" applyFont="1" applyBorder="1" applyAlignment="1">
      <alignment horizontal="center" vertical="top"/>
    </xf>
    <xf numFmtId="0" fontId="3" fillId="0" borderId="1" xfId="0" applyFont="1" applyBorder="1" applyAlignment="1">
      <alignment horizontal="justify" vertical="top"/>
    </xf>
    <xf numFmtId="14" fontId="7" fillId="2" borderId="28" xfId="0" applyNumberFormat="1"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1" fontId="7" fillId="2" borderId="28" xfId="0" applyNumberFormat="1" applyFont="1" applyFill="1" applyBorder="1" applyAlignment="1" applyProtection="1">
      <alignment horizontal="center" vertical="top" wrapText="1"/>
      <protection locked="0"/>
    </xf>
    <xf numFmtId="1" fontId="7" fillId="2" borderId="5" xfId="0" applyNumberFormat="1" applyFont="1" applyFill="1" applyBorder="1" applyAlignment="1" applyProtection="1">
      <alignment horizontal="center" vertical="top" wrapText="1"/>
      <protection locked="0"/>
    </xf>
    <xf numFmtId="1" fontId="7" fillId="2" borderId="4" xfId="0" applyNumberFormat="1" applyFont="1" applyFill="1" applyBorder="1" applyAlignment="1" applyProtection="1">
      <alignment horizontal="center" vertical="top" wrapText="1"/>
      <protection locked="0"/>
    </xf>
    <xf numFmtId="14" fontId="3" fillId="0" borderId="28" xfId="0" applyNumberFormat="1" applyFont="1" applyBorder="1" applyAlignment="1">
      <alignment horizontal="center" vertical="top"/>
    </xf>
    <xf numFmtId="1" fontId="3" fillId="0" borderId="28" xfId="0" applyNumberFormat="1" applyFont="1" applyBorder="1" applyAlignment="1">
      <alignment horizontal="center" vertical="top"/>
    </xf>
    <xf numFmtId="14" fontId="3" fillId="0" borderId="2"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0" fontId="3" fillId="2" borderId="2" xfId="0" applyFont="1" applyFill="1" applyBorder="1" applyAlignment="1">
      <alignment horizontal="justify" vertical="top" wrapText="1"/>
    </xf>
    <xf numFmtId="0" fontId="3" fillId="2" borderId="5" xfId="0" applyFont="1" applyFill="1" applyBorder="1" applyAlignment="1">
      <alignment horizontal="justify" vertical="top" wrapText="1"/>
    </xf>
    <xf numFmtId="0" fontId="3" fillId="2" borderId="4" xfId="0" applyFont="1" applyFill="1" applyBorder="1" applyAlignment="1">
      <alignment horizontal="justify" vertical="top" wrapText="1"/>
    </xf>
    <xf numFmtId="9" fontId="7" fillId="2" borderId="1" xfId="0" applyNumberFormat="1" applyFont="1" applyFill="1" applyBorder="1" applyAlignment="1" applyProtection="1">
      <alignment horizontal="left" vertical="top" wrapText="1"/>
      <protection locked="0"/>
    </xf>
    <xf numFmtId="165" fontId="3" fillId="0" borderId="1" xfId="0" applyNumberFormat="1" applyFont="1" applyBorder="1" applyAlignment="1">
      <alignment horizontal="center" vertical="top" wrapText="1"/>
    </xf>
    <xf numFmtId="0" fontId="7" fillId="2" borderId="1" xfId="0" applyFont="1" applyFill="1" applyBorder="1" applyAlignment="1">
      <alignment horizontal="justify" vertical="top" wrapText="1"/>
    </xf>
    <xf numFmtId="0" fontId="3" fillId="0" borderId="7"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0" xfId="0" applyFont="1" applyBorder="1" applyAlignment="1">
      <alignment horizontal="left" vertical="top"/>
    </xf>
    <xf numFmtId="0" fontId="3" fillId="0" borderId="15" xfId="0" applyFont="1" applyBorder="1" applyAlignment="1">
      <alignment horizontal="left" vertical="top"/>
    </xf>
    <xf numFmtId="0" fontId="3" fillId="0" borderId="13" xfId="0" applyFont="1" applyBorder="1" applyAlignment="1">
      <alignment horizontal="left" vertical="top"/>
    </xf>
    <xf numFmtId="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4" fontId="7" fillId="2" borderId="2" xfId="0" applyNumberFormat="1"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9" fontId="1" fillId="0" borderId="1" xfId="0" applyNumberFormat="1" applyFont="1" applyFill="1" applyBorder="1" applyAlignment="1">
      <alignment horizontal="center" vertical="top"/>
    </xf>
    <xf numFmtId="0" fontId="10" fillId="0" borderId="1" xfId="0" applyFont="1" applyBorder="1" applyAlignment="1">
      <alignment horizontal="justify" vertical="top" wrapText="1"/>
    </xf>
    <xf numFmtId="0" fontId="7" fillId="10" borderId="1" xfId="0" applyFont="1" applyFill="1" applyBorder="1" applyAlignment="1">
      <alignment horizontal="justify" vertical="top" wrapText="1"/>
    </xf>
    <xf numFmtId="0" fontId="1" fillId="0" borderId="1" xfId="0" applyFont="1" applyBorder="1" applyAlignment="1">
      <alignment horizontal="center" vertical="top" wrapText="1"/>
    </xf>
    <xf numFmtId="14" fontId="7" fillId="0" borderId="2" xfId="0" applyNumberFormat="1" applyFont="1" applyBorder="1" applyAlignment="1">
      <alignment horizontal="center" vertical="top" wrapText="1"/>
    </xf>
    <xf numFmtId="14" fontId="7" fillId="0" borderId="4" xfId="0" applyNumberFormat="1" applyFont="1" applyBorder="1" applyAlignment="1">
      <alignment horizontal="center" vertical="top" wrapText="1"/>
    </xf>
    <xf numFmtId="1" fontId="7" fillId="0" borderId="2" xfId="0" applyNumberFormat="1" applyFont="1" applyBorder="1" applyAlignment="1">
      <alignment horizontal="center" vertical="top" wrapText="1"/>
    </xf>
    <xf numFmtId="1" fontId="7" fillId="0" borderId="4" xfId="0" applyNumberFormat="1" applyFont="1" applyBorder="1" applyAlignment="1">
      <alignment horizontal="center" vertical="top" wrapText="1"/>
    </xf>
    <xf numFmtId="9" fontId="7" fillId="0" borderId="7" xfId="0" applyNumberFormat="1" applyFont="1" applyBorder="1" applyAlignment="1">
      <alignment horizontal="left" vertical="top" wrapText="1"/>
    </xf>
    <xf numFmtId="9" fontId="7" fillId="0" borderId="15" xfId="0" applyNumberFormat="1" applyFont="1" applyBorder="1" applyAlignment="1">
      <alignment horizontal="left" vertical="top" wrapText="1"/>
    </xf>
    <xf numFmtId="14" fontId="3" fillId="0" borderId="2" xfId="0" applyNumberFormat="1" applyFont="1" applyBorder="1" applyAlignment="1">
      <alignment horizontal="justify" vertical="top" wrapText="1"/>
    </xf>
    <xf numFmtId="14" fontId="3" fillId="0" borderId="4" xfId="0" applyNumberFormat="1" applyFont="1" applyBorder="1" applyAlignment="1">
      <alignment horizontal="justify"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7" fillId="2" borderId="2" xfId="0" applyFont="1" applyFill="1" applyBorder="1" applyAlignment="1">
      <alignment horizontal="justify" vertical="top" wrapText="1"/>
    </xf>
    <xf numFmtId="0" fontId="7" fillId="2" borderId="4" xfId="0" applyFont="1" applyFill="1" applyBorder="1" applyAlignment="1">
      <alignment horizontal="justify" vertical="top" wrapText="1"/>
    </xf>
    <xf numFmtId="14" fontId="3" fillId="0" borderId="7" xfId="0" applyNumberFormat="1" applyFont="1" applyBorder="1" applyAlignment="1">
      <alignment horizontal="left" vertical="top" wrapText="1"/>
    </xf>
    <xf numFmtId="14" fontId="3" fillId="0" borderId="19" xfId="0" applyNumberFormat="1" applyFont="1" applyBorder="1" applyAlignment="1">
      <alignment horizontal="left" vertical="top" wrapText="1"/>
    </xf>
    <xf numFmtId="14" fontId="3" fillId="0" borderId="12" xfId="0" applyNumberFormat="1" applyFont="1" applyBorder="1" applyAlignment="1">
      <alignment horizontal="left" vertical="top" wrapText="1"/>
    </xf>
    <xf numFmtId="14" fontId="3" fillId="0" borderId="15"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14" fontId="3" fillId="0" borderId="18" xfId="0" applyNumberFormat="1" applyFont="1" applyBorder="1" applyAlignment="1">
      <alignment horizontal="left" vertical="top" wrapText="1"/>
    </xf>
    <xf numFmtId="9" fontId="7" fillId="0" borderId="7" xfId="2" applyFont="1" applyFill="1" applyBorder="1" applyAlignment="1">
      <alignment horizontal="left" vertical="top" wrapText="1"/>
    </xf>
    <xf numFmtId="9" fontId="7" fillId="0" borderId="19" xfId="2" applyFont="1" applyFill="1" applyBorder="1" applyAlignment="1">
      <alignment horizontal="left" vertical="top" wrapText="1"/>
    </xf>
    <xf numFmtId="9" fontId="7" fillId="0" borderId="12" xfId="2" applyFont="1" applyFill="1" applyBorder="1" applyAlignment="1">
      <alignment horizontal="left" vertical="top" wrapText="1"/>
    </xf>
    <xf numFmtId="9" fontId="7" fillId="0" borderId="15" xfId="2" applyFont="1" applyFill="1" applyBorder="1" applyAlignment="1">
      <alignment horizontal="left" vertical="top" wrapText="1"/>
    </xf>
    <xf numFmtId="9" fontId="7" fillId="0" borderId="13" xfId="2" applyFont="1" applyFill="1" applyBorder="1" applyAlignment="1">
      <alignment horizontal="left" vertical="top" wrapText="1"/>
    </xf>
    <xf numFmtId="9" fontId="7" fillId="0" borderId="18" xfId="2" applyFont="1" applyFill="1" applyBorder="1" applyAlignment="1">
      <alignment horizontal="left"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2" fillId="5" borderId="2" xfId="0" applyFont="1" applyFill="1" applyBorder="1" applyAlignment="1">
      <alignment horizontal="center" vertical="top" textRotation="90" wrapText="1"/>
    </xf>
    <xf numFmtId="0" fontId="2" fillId="5" borderId="5" xfId="0" applyFont="1" applyFill="1" applyBorder="1" applyAlignment="1">
      <alignment horizontal="center" vertical="top" textRotation="90"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9" fontId="7" fillId="0" borderId="1" xfId="2" applyFont="1" applyFill="1" applyBorder="1" applyAlignment="1">
      <alignment horizontal="left" vertical="top" wrapText="1"/>
    </xf>
    <xf numFmtId="0" fontId="3" fillId="0" borderId="1" xfId="0" applyFont="1" applyBorder="1" applyAlignment="1">
      <alignment horizontal="left" vertical="top" wrapText="1"/>
    </xf>
    <xf numFmtId="0" fontId="1" fillId="5" borderId="2" xfId="0" applyFont="1" applyFill="1" applyBorder="1" applyAlignment="1">
      <alignment horizontal="center" vertical="top" wrapText="1"/>
    </xf>
    <xf numFmtId="0" fontId="1" fillId="5" borderId="5" xfId="0" applyFont="1" applyFill="1" applyBorder="1" applyAlignment="1">
      <alignment horizontal="center" vertical="top" wrapText="1"/>
    </xf>
    <xf numFmtId="10" fontId="7" fillId="0" borderId="2" xfId="0" applyNumberFormat="1" applyFont="1" applyBorder="1" applyAlignment="1">
      <alignment horizontal="center" vertical="top" wrapText="1"/>
    </xf>
    <xf numFmtId="10" fontId="7" fillId="0" borderId="5" xfId="0" applyNumberFormat="1" applyFont="1" applyBorder="1" applyAlignment="1">
      <alignment horizontal="center" vertical="top" wrapText="1"/>
    </xf>
    <xf numFmtId="10" fontId="7" fillId="0" borderId="4" xfId="0"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9" fontId="1" fillId="20" borderId="2" xfId="0" applyNumberFormat="1" applyFont="1" applyFill="1" applyBorder="1" applyAlignment="1">
      <alignment horizontal="center" vertical="center"/>
    </xf>
    <xf numFmtId="9" fontId="1" fillId="20" borderId="5" xfId="0" applyNumberFormat="1" applyFont="1" applyFill="1" applyBorder="1" applyAlignment="1">
      <alignment horizontal="center" vertical="center"/>
    </xf>
    <xf numFmtId="9" fontId="1" fillId="20" borderId="4" xfId="0" applyNumberFormat="1" applyFont="1" applyFill="1" applyBorder="1" applyAlignment="1">
      <alignment horizontal="center" vertical="center"/>
    </xf>
    <xf numFmtId="14" fontId="3" fillId="0" borderId="2"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1" xfId="0" applyNumberFormat="1" applyFont="1" applyBorder="1" applyAlignment="1">
      <alignment horizontal="center" vertical="top"/>
    </xf>
    <xf numFmtId="166" fontId="2" fillId="2" borderId="2"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2" xfId="0" applyFont="1" applyBorder="1" applyAlignment="1">
      <alignment horizontal="left" vertical="top"/>
    </xf>
    <xf numFmtId="0" fontId="3" fillId="0" borderId="14" xfId="0" applyFont="1" applyBorder="1" applyAlignment="1">
      <alignment horizontal="left" vertical="top"/>
    </xf>
    <xf numFmtId="0" fontId="3" fillId="0" borderId="18" xfId="0" applyFont="1" applyBorder="1" applyAlignment="1">
      <alignment horizontal="left" vertical="top"/>
    </xf>
    <xf numFmtId="0" fontId="68" fillId="0" borderId="15" xfId="0" applyFont="1" applyBorder="1" applyAlignment="1">
      <alignment horizontal="right" vertical="center" wrapText="1"/>
    </xf>
    <xf numFmtId="0" fontId="68" fillId="0" borderId="13" xfId="0" applyFont="1" applyBorder="1" applyAlignment="1">
      <alignment horizontal="right" vertical="center" wrapText="1"/>
    </xf>
    <xf numFmtId="0" fontId="3" fillId="0" borderId="5" xfId="0" applyFont="1" applyBorder="1" applyAlignment="1">
      <alignment horizontal="center" vertical="top" wrapText="1"/>
    </xf>
    <xf numFmtId="0" fontId="68" fillId="0" borderId="20" xfId="0" applyFont="1" applyBorder="1" applyAlignment="1">
      <alignment horizontal="right" vertical="center" wrapText="1"/>
    </xf>
    <xf numFmtId="0" fontId="68" fillId="0" borderId="0" xfId="0" applyFont="1" applyAlignment="1">
      <alignment horizontal="right" vertical="center" wrapText="1"/>
    </xf>
    <xf numFmtId="0" fontId="43" fillId="6" borderId="1" xfId="0" applyFont="1" applyFill="1" applyBorder="1" applyAlignment="1">
      <alignment horizontal="center" vertical="center" wrapText="1"/>
    </xf>
    <xf numFmtId="0" fontId="44" fillId="7" borderId="3" xfId="0" applyFont="1" applyFill="1" applyBorder="1" applyAlignment="1">
      <alignment horizontal="center" vertical="center"/>
    </xf>
    <xf numFmtId="0" fontId="44" fillId="7" borderId="16" xfId="0" applyFont="1" applyFill="1" applyBorder="1" applyAlignment="1">
      <alignment horizontal="center" vertical="center"/>
    </xf>
    <xf numFmtId="0" fontId="44" fillId="7" borderId="6" xfId="0" applyFont="1" applyFill="1" applyBorder="1" applyAlignment="1">
      <alignment horizontal="center" vertical="center"/>
    </xf>
    <xf numFmtId="0" fontId="7" fillId="2" borderId="1" xfId="0" applyFont="1" applyFill="1" applyBorder="1" applyAlignment="1">
      <alignment horizontal="left" vertical="top" wrapText="1"/>
    </xf>
    <xf numFmtId="0" fontId="10" fillId="0" borderId="1" xfId="0" applyFont="1" applyBorder="1" applyAlignment="1">
      <alignment horizontal="center" vertical="top" wrapText="1"/>
    </xf>
    <xf numFmtId="14" fontId="7" fillId="2" borderId="1" xfId="0" applyNumberFormat="1" applyFont="1" applyFill="1" applyBorder="1" applyAlignment="1">
      <alignment horizontal="center" vertical="top" wrapText="1"/>
    </xf>
    <xf numFmtId="0" fontId="44" fillId="9" borderId="1" xfId="0" applyFont="1" applyFill="1" applyBorder="1" applyAlignment="1">
      <alignment horizontal="center" vertical="center"/>
    </xf>
    <xf numFmtId="0" fontId="44" fillId="9" borderId="1" xfId="0" applyFont="1" applyFill="1" applyBorder="1" applyAlignment="1">
      <alignment horizontal="center" vertical="top"/>
    </xf>
  </cellXfs>
  <cellStyles count="9">
    <cellStyle name="Hipervínculo" xfId="4" builtinId="8"/>
    <cellStyle name="Millares" xfId="8" builtinId="3"/>
    <cellStyle name="Moneda" xfId="3" builtinId="4"/>
    <cellStyle name="Moneda 2" xfId="5" xr:uid="{00000000-0005-0000-0000-000003000000}"/>
    <cellStyle name="Moneda 2 2" xfId="7" xr:uid="{00000000-0005-0000-0000-000004000000}"/>
    <cellStyle name="Moneda 3" xfId="6" xr:uid="{00000000-0005-0000-0000-000005000000}"/>
    <cellStyle name="Normal" xfId="0" builtinId="0"/>
    <cellStyle name="Normal 6" xfId="1" xr:uid="{00000000-0005-0000-0000-000007000000}"/>
    <cellStyle name="Porcentaje" xfId="2" builtinId="5"/>
  </cellStyles>
  <dxfs count="254">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99"/>
      <color rgb="FFFFCCFF"/>
      <color rgb="FF66FFFF"/>
      <color rgb="FFFFFFCC"/>
      <color rgb="FFE1E1FF"/>
      <color rgb="FFCCFFFF"/>
      <color rgb="FFD9FBD1"/>
      <color rgb="FFE7E7FF"/>
      <color rgb="FFD5D5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613834</xdr:colOff>
      <xdr:row>778</xdr:row>
      <xdr:rowOff>179917</xdr:rowOff>
    </xdr:from>
    <xdr:ext cx="4906735" cy="2963510"/>
    <xdr:pic>
      <xdr:nvPicPr>
        <xdr:cNvPr id="3" name="Imagen 2">
          <a:extLst>
            <a:ext uri="{FF2B5EF4-FFF2-40B4-BE49-F238E27FC236}">
              <a16:creationId xmlns:a16="http://schemas.microsoft.com/office/drawing/2014/main" id="{7B354ECC-232B-4B41-AC09-4B8605E33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0417" y="994314750"/>
          <a:ext cx="4906735" cy="29635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youtube.com/watch?v=nGoryN_63Cs&amp;feature=youtu.be%2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1"/>
  <sheetViews>
    <sheetView tabSelected="1" workbookViewId="0">
      <selection activeCell="B6" sqref="B6"/>
    </sheetView>
  </sheetViews>
  <sheetFormatPr baseColWidth="10" defaultColWidth="11.42578125" defaultRowHeight="15" x14ac:dyDescent="0.25"/>
  <cols>
    <col min="1" max="1" width="2.85546875" style="40" customWidth="1"/>
    <col min="2" max="2" width="53.5703125" style="40" customWidth="1"/>
    <col min="3" max="6" width="12.7109375" style="40" customWidth="1"/>
    <col min="7" max="7" width="12.7109375" style="42" customWidth="1"/>
    <col min="8" max="8" width="5.7109375" style="41" customWidth="1"/>
    <col min="9" max="9" width="12.7109375" style="41" customWidth="1"/>
    <col min="10" max="13" width="12.7109375" style="43" customWidth="1"/>
    <col min="14" max="14" width="5.7109375" style="43" customWidth="1"/>
    <col min="15" max="17" width="12.7109375" style="40" customWidth="1"/>
    <col min="18" max="18" width="13" style="40" customWidth="1"/>
    <col min="19" max="19" width="12.7109375" style="40" customWidth="1"/>
    <col min="20" max="20" width="5.7109375" style="40" customWidth="1"/>
    <col min="21" max="25" width="12.7109375" style="40" customWidth="1"/>
    <col min="26" max="16384" width="11.42578125" style="40"/>
  </cols>
  <sheetData>
    <row r="2" spans="1:44" s="613" customFormat="1" ht="26.25" customHeight="1" x14ac:dyDescent="0.25">
      <c r="B2" s="895" t="s">
        <v>7362</v>
      </c>
      <c r="C2" s="895"/>
      <c r="D2" s="895"/>
      <c r="E2" s="895"/>
      <c r="F2" s="895"/>
      <c r="G2" s="895"/>
      <c r="H2" s="895"/>
      <c r="I2" s="895"/>
      <c r="J2" s="895"/>
      <c r="K2" s="895"/>
      <c r="L2" s="895"/>
      <c r="M2" s="895"/>
      <c r="N2" s="895"/>
      <c r="O2" s="895"/>
      <c r="P2" s="895"/>
      <c r="Q2" s="895"/>
      <c r="R2" s="895"/>
      <c r="S2" s="895"/>
      <c r="T2" s="895"/>
      <c r="U2" s="895"/>
      <c r="V2" s="895"/>
      <c r="W2" s="895"/>
      <c r="X2" s="895"/>
      <c r="Y2" s="895"/>
    </row>
    <row r="3" spans="1:44" s="609" customFormat="1" ht="16.5" x14ac:dyDescent="0.3">
      <c r="G3" s="610"/>
      <c r="H3" s="611"/>
      <c r="I3" s="611"/>
      <c r="J3" s="612"/>
      <c r="K3" s="612"/>
      <c r="L3" s="612"/>
      <c r="M3" s="612"/>
      <c r="N3" s="612"/>
    </row>
    <row r="4" spans="1:44" s="613" customFormat="1" ht="33.75" customHeight="1" x14ac:dyDescent="0.3">
      <c r="B4" s="896" t="s">
        <v>7367</v>
      </c>
      <c r="C4" s="896"/>
      <c r="D4" s="896"/>
      <c r="E4" s="896"/>
      <c r="F4" s="896"/>
      <c r="G4" s="896"/>
      <c r="H4" s="614"/>
      <c r="I4" s="894" t="s">
        <v>7361</v>
      </c>
      <c r="J4" s="894"/>
      <c r="K4" s="894"/>
      <c r="L4" s="894"/>
      <c r="M4" s="894"/>
      <c r="N4" s="612"/>
      <c r="O4" s="894" t="s">
        <v>7987</v>
      </c>
      <c r="P4" s="894"/>
      <c r="Q4" s="894"/>
      <c r="R4" s="894"/>
      <c r="S4" s="894"/>
      <c r="U4" s="894" t="s">
        <v>7986</v>
      </c>
      <c r="V4" s="894"/>
      <c r="W4" s="894"/>
      <c r="X4" s="894"/>
      <c r="Y4" s="894"/>
    </row>
    <row r="5" spans="1:44" s="609" customFormat="1" ht="20.100000000000001" customHeight="1" x14ac:dyDescent="0.3">
      <c r="B5" s="615" t="s">
        <v>1812</v>
      </c>
      <c r="C5" s="616" t="s">
        <v>892</v>
      </c>
      <c r="D5" s="617" t="s">
        <v>877</v>
      </c>
      <c r="E5" s="618" t="s">
        <v>876</v>
      </c>
      <c r="F5" s="619" t="s">
        <v>878</v>
      </c>
      <c r="G5" s="620" t="s">
        <v>2317</v>
      </c>
      <c r="H5" s="614"/>
      <c r="I5" s="621" t="s">
        <v>891</v>
      </c>
      <c r="J5" s="617" t="s">
        <v>877</v>
      </c>
      <c r="K5" s="618" t="s">
        <v>876</v>
      </c>
      <c r="L5" s="619" t="s">
        <v>878</v>
      </c>
      <c r="M5" s="620" t="s">
        <v>2317</v>
      </c>
      <c r="N5" s="612"/>
      <c r="O5" s="642" t="s">
        <v>7363</v>
      </c>
      <c r="P5" s="617" t="s">
        <v>877</v>
      </c>
      <c r="Q5" s="618" t="s">
        <v>876</v>
      </c>
      <c r="R5" s="619" t="s">
        <v>878</v>
      </c>
      <c r="S5" s="620" t="s">
        <v>2317</v>
      </c>
      <c r="U5" s="642" t="s">
        <v>7363</v>
      </c>
      <c r="V5" s="617" t="s">
        <v>877</v>
      </c>
      <c r="W5" s="618" t="s">
        <v>876</v>
      </c>
      <c r="X5" s="619" t="s">
        <v>878</v>
      </c>
      <c r="Y5" s="620" t="s">
        <v>2317</v>
      </c>
    </row>
    <row r="6" spans="1:44" s="629" customFormat="1" ht="16.5" x14ac:dyDescent="0.25">
      <c r="A6" s="613"/>
      <c r="B6" s="622" t="s">
        <v>793</v>
      </c>
      <c r="C6" s="623">
        <f>+I6+O6+U6</f>
        <v>10</v>
      </c>
      <c r="D6" s="624">
        <f>+J6+P6+V6</f>
        <v>10</v>
      </c>
      <c r="E6" s="624">
        <f>+K6+Q6+W6</f>
        <v>0</v>
      </c>
      <c r="F6" s="624">
        <f>+L6+R6+X6</f>
        <v>0</v>
      </c>
      <c r="G6" s="624">
        <f>+M6+S6+Y6</f>
        <v>0</v>
      </c>
      <c r="H6" s="630"/>
      <c r="I6" s="625">
        <f t="shared" ref="I6:I26" si="0">+J6+K6+L6</f>
        <v>6</v>
      </c>
      <c r="J6" s="626">
        <v>6</v>
      </c>
      <c r="K6" s="624">
        <v>0</v>
      </c>
      <c r="L6" s="624">
        <v>0</v>
      </c>
      <c r="M6" s="624">
        <v>0</v>
      </c>
      <c r="N6" s="632"/>
      <c r="O6" s="627">
        <f>+P6+Q6+R6</f>
        <v>0</v>
      </c>
      <c r="P6" s="628">
        <v>0</v>
      </c>
      <c r="Q6" s="628">
        <v>0</v>
      </c>
      <c r="R6" s="628">
        <v>0</v>
      </c>
      <c r="S6" s="628">
        <v>0</v>
      </c>
      <c r="T6" s="613"/>
      <c r="U6" s="627">
        <f>+V6+W6+X6</f>
        <v>4</v>
      </c>
      <c r="V6" s="628">
        <v>4</v>
      </c>
      <c r="W6" s="628">
        <v>0</v>
      </c>
      <c r="X6" s="628">
        <v>0</v>
      </c>
      <c r="Y6" s="628">
        <v>0</v>
      </c>
      <c r="Z6" s="613"/>
      <c r="AA6" s="613"/>
      <c r="AB6" s="613"/>
      <c r="AC6" s="613"/>
      <c r="AD6" s="613"/>
      <c r="AE6" s="613"/>
      <c r="AF6" s="613"/>
      <c r="AG6" s="613"/>
      <c r="AH6" s="613"/>
      <c r="AI6" s="613"/>
      <c r="AJ6" s="613"/>
      <c r="AK6" s="613"/>
      <c r="AL6" s="613"/>
      <c r="AM6" s="613"/>
      <c r="AN6" s="613"/>
      <c r="AO6" s="613"/>
      <c r="AP6" s="613"/>
      <c r="AQ6" s="613"/>
      <c r="AR6" s="613"/>
    </row>
    <row r="7" spans="1:44" s="629" customFormat="1" ht="16.5" x14ac:dyDescent="0.25">
      <c r="B7" s="622" t="s">
        <v>15</v>
      </c>
      <c r="C7" s="623">
        <f t="shared" ref="C7:C26" si="1">+I7+O7+U7</f>
        <v>50</v>
      </c>
      <c r="D7" s="624">
        <f t="shared" ref="D7:D26" si="2">+J7+P7+V7</f>
        <v>50</v>
      </c>
      <c r="E7" s="624">
        <f t="shared" ref="E7:E26" si="3">+K7+Q7+W7</f>
        <v>0</v>
      </c>
      <c r="F7" s="624">
        <f t="shared" ref="F7:F26" si="4">+L7+R7+X7</f>
        <v>0</v>
      </c>
      <c r="G7" s="624">
        <f t="shared" ref="G7:G26" si="5">+M7+S7+Y7</f>
        <v>13</v>
      </c>
      <c r="H7" s="794"/>
      <c r="I7" s="625">
        <f t="shared" si="0"/>
        <v>37</v>
      </c>
      <c r="J7" s="624">
        <v>37</v>
      </c>
      <c r="K7" s="626">
        <v>0</v>
      </c>
      <c r="L7" s="624">
        <v>0</v>
      </c>
      <c r="M7" s="624">
        <v>13</v>
      </c>
      <c r="N7" s="795"/>
      <c r="O7" s="627">
        <f t="shared" ref="O7:O26" si="6">+P7+Q7+R7</f>
        <v>0</v>
      </c>
      <c r="P7" s="628">
        <v>0</v>
      </c>
      <c r="Q7" s="628">
        <v>0</v>
      </c>
      <c r="R7" s="628">
        <v>0</v>
      </c>
      <c r="S7" s="628">
        <v>0</v>
      </c>
      <c r="U7" s="627">
        <f t="shared" ref="U7:U26" si="7">+V7+W7+X7</f>
        <v>13</v>
      </c>
      <c r="V7" s="628">
        <v>13</v>
      </c>
      <c r="W7" s="628">
        <v>0</v>
      </c>
      <c r="X7" s="628">
        <v>0</v>
      </c>
      <c r="Y7" s="628">
        <v>0</v>
      </c>
    </row>
    <row r="8" spans="1:44" s="629" customFormat="1" ht="16.5" x14ac:dyDescent="0.25">
      <c r="B8" s="622" t="s">
        <v>274</v>
      </c>
      <c r="C8" s="623">
        <f t="shared" si="1"/>
        <v>1</v>
      </c>
      <c r="D8" s="624">
        <f t="shared" si="2"/>
        <v>1</v>
      </c>
      <c r="E8" s="624">
        <f t="shared" si="3"/>
        <v>0</v>
      </c>
      <c r="F8" s="624">
        <f t="shared" si="4"/>
        <v>0</v>
      </c>
      <c r="G8" s="624">
        <f t="shared" si="5"/>
        <v>0</v>
      </c>
      <c r="H8" s="794"/>
      <c r="I8" s="625">
        <f t="shared" si="0"/>
        <v>1</v>
      </c>
      <c r="J8" s="624">
        <v>1</v>
      </c>
      <c r="K8" s="624">
        <v>0</v>
      </c>
      <c r="L8" s="624">
        <v>0</v>
      </c>
      <c r="M8" s="624">
        <v>0</v>
      </c>
      <c r="N8" s="795"/>
      <c r="O8" s="627">
        <f t="shared" si="6"/>
        <v>0</v>
      </c>
      <c r="P8" s="628">
        <v>0</v>
      </c>
      <c r="Q8" s="628">
        <v>0</v>
      </c>
      <c r="R8" s="628">
        <v>0</v>
      </c>
      <c r="S8" s="628">
        <v>0</v>
      </c>
      <c r="U8" s="627">
        <f t="shared" si="7"/>
        <v>0</v>
      </c>
      <c r="V8" s="628">
        <v>0</v>
      </c>
      <c r="W8" s="628">
        <v>0</v>
      </c>
      <c r="X8" s="628">
        <v>0</v>
      </c>
      <c r="Y8" s="628">
        <v>0</v>
      </c>
    </row>
    <row r="9" spans="1:44" s="629" customFormat="1" ht="16.5" x14ac:dyDescent="0.25">
      <c r="B9" s="622" t="s">
        <v>702</v>
      </c>
      <c r="C9" s="623">
        <f t="shared" si="1"/>
        <v>33</v>
      </c>
      <c r="D9" s="624">
        <f t="shared" si="2"/>
        <v>33</v>
      </c>
      <c r="E9" s="624">
        <f t="shared" si="3"/>
        <v>0</v>
      </c>
      <c r="F9" s="624">
        <f t="shared" si="4"/>
        <v>0</v>
      </c>
      <c r="G9" s="624">
        <f t="shared" si="5"/>
        <v>0</v>
      </c>
      <c r="H9" s="794"/>
      <c r="I9" s="625">
        <f t="shared" si="0"/>
        <v>7</v>
      </c>
      <c r="J9" s="624">
        <v>7</v>
      </c>
      <c r="K9" s="624">
        <v>0</v>
      </c>
      <c r="L9" s="624">
        <v>0</v>
      </c>
      <c r="M9" s="624">
        <v>0</v>
      </c>
      <c r="N9" s="795"/>
      <c r="O9" s="627">
        <f t="shared" si="6"/>
        <v>0</v>
      </c>
      <c r="P9" s="628">
        <v>0</v>
      </c>
      <c r="Q9" s="628">
        <v>0</v>
      </c>
      <c r="R9" s="628">
        <v>0</v>
      </c>
      <c r="S9" s="628">
        <v>0</v>
      </c>
      <c r="U9" s="627">
        <f t="shared" si="7"/>
        <v>26</v>
      </c>
      <c r="V9" s="628">
        <v>26</v>
      </c>
      <c r="W9" s="628">
        <v>0</v>
      </c>
      <c r="X9" s="628">
        <v>0</v>
      </c>
      <c r="Y9" s="628">
        <v>0</v>
      </c>
    </row>
    <row r="10" spans="1:44" s="629" customFormat="1" ht="16.5" x14ac:dyDescent="0.25">
      <c r="B10" s="622" t="s">
        <v>890</v>
      </c>
      <c r="C10" s="623">
        <f t="shared" si="1"/>
        <v>7</v>
      </c>
      <c r="D10" s="624">
        <f t="shared" si="2"/>
        <v>7</v>
      </c>
      <c r="E10" s="624">
        <f t="shared" si="3"/>
        <v>0</v>
      </c>
      <c r="F10" s="624">
        <f t="shared" si="4"/>
        <v>0</v>
      </c>
      <c r="G10" s="624">
        <f t="shared" si="5"/>
        <v>0</v>
      </c>
      <c r="H10" s="794"/>
      <c r="I10" s="625">
        <f t="shared" si="0"/>
        <v>0</v>
      </c>
      <c r="J10" s="624">
        <v>0</v>
      </c>
      <c r="K10" s="624">
        <v>0</v>
      </c>
      <c r="L10" s="624">
        <v>0</v>
      </c>
      <c r="M10" s="624">
        <v>0</v>
      </c>
      <c r="N10" s="795"/>
      <c r="O10" s="627">
        <f t="shared" si="6"/>
        <v>0</v>
      </c>
      <c r="P10" s="628">
        <v>0</v>
      </c>
      <c r="Q10" s="628">
        <v>0</v>
      </c>
      <c r="R10" s="628">
        <v>0</v>
      </c>
      <c r="S10" s="628">
        <v>0</v>
      </c>
      <c r="U10" s="627">
        <f t="shared" si="7"/>
        <v>7</v>
      </c>
      <c r="V10" s="628">
        <v>7</v>
      </c>
      <c r="W10" s="628">
        <v>0</v>
      </c>
      <c r="X10" s="628">
        <v>0</v>
      </c>
      <c r="Y10" s="628">
        <v>0</v>
      </c>
    </row>
    <row r="11" spans="1:44" s="629" customFormat="1" ht="16.5" x14ac:dyDescent="0.25">
      <c r="B11" s="622" t="s">
        <v>849</v>
      </c>
      <c r="C11" s="623">
        <f t="shared" si="1"/>
        <v>21</v>
      </c>
      <c r="D11" s="624">
        <f t="shared" si="2"/>
        <v>18</v>
      </c>
      <c r="E11" s="624">
        <f t="shared" si="3"/>
        <v>3</v>
      </c>
      <c r="F11" s="624">
        <f t="shared" si="4"/>
        <v>0</v>
      </c>
      <c r="G11" s="624">
        <f t="shared" si="5"/>
        <v>3</v>
      </c>
      <c r="H11" s="794"/>
      <c r="I11" s="625">
        <f t="shared" si="0"/>
        <v>21</v>
      </c>
      <c r="J11" s="624">
        <v>18</v>
      </c>
      <c r="K11" s="624">
        <v>3</v>
      </c>
      <c r="L11" s="624">
        <v>0</v>
      </c>
      <c r="M11" s="624">
        <f>1+2</f>
        <v>3</v>
      </c>
      <c r="N11" s="795"/>
      <c r="O11" s="627">
        <f t="shared" si="6"/>
        <v>0</v>
      </c>
      <c r="P11" s="628">
        <v>0</v>
      </c>
      <c r="Q11" s="628">
        <v>0</v>
      </c>
      <c r="R11" s="628">
        <v>0</v>
      </c>
      <c r="S11" s="628">
        <v>0</v>
      </c>
      <c r="U11" s="627">
        <f t="shared" si="7"/>
        <v>0</v>
      </c>
      <c r="V11" s="628">
        <v>0</v>
      </c>
      <c r="W11" s="628">
        <v>0</v>
      </c>
      <c r="X11" s="628">
        <v>0</v>
      </c>
      <c r="Y11" s="628">
        <v>0</v>
      </c>
    </row>
    <row r="12" spans="1:44" s="629" customFormat="1" ht="16.5" x14ac:dyDescent="0.25">
      <c r="B12" s="622" t="s">
        <v>233</v>
      </c>
      <c r="C12" s="623">
        <f t="shared" si="1"/>
        <v>41</v>
      </c>
      <c r="D12" s="624">
        <f t="shared" si="2"/>
        <v>40</v>
      </c>
      <c r="E12" s="624">
        <f t="shared" si="3"/>
        <v>1</v>
      </c>
      <c r="F12" s="624">
        <f t="shared" si="4"/>
        <v>0</v>
      </c>
      <c r="G12" s="624">
        <f t="shared" si="5"/>
        <v>2</v>
      </c>
      <c r="H12" s="794"/>
      <c r="I12" s="625">
        <f t="shared" si="0"/>
        <v>19</v>
      </c>
      <c r="J12" s="624">
        <v>18</v>
      </c>
      <c r="K12" s="624">
        <v>1</v>
      </c>
      <c r="L12" s="624">
        <v>0</v>
      </c>
      <c r="M12" s="624">
        <v>2</v>
      </c>
      <c r="N12" s="795"/>
      <c r="O12" s="627">
        <f t="shared" si="6"/>
        <v>0</v>
      </c>
      <c r="P12" s="628">
        <v>0</v>
      </c>
      <c r="Q12" s="628">
        <v>0</v>
      </c>
      <c r="R12" s="628">
        <v>0</v>
      </c>
      <c r="S12" s="628">
        <v>0</v>
      </c>
      <c r="U12" s="627">
        <f t="shared" si="7"/>
        <v>22</v>
      </c>
      <c r="V12" s="628">
        <v>22</v>
      </c>
      <c r="W12" s="628">
        <v>0</v>
      </c>
      <c r="X12" s="628">
        <v>0</v>
      </c>
      <c r="Y12" s="628">
        <v>0</v>
      </c>
    </row>
    <row r="13" spans="1:44" s="629" customFormat="1" ht="16.5" x14ac:dyDescent="0.25">
      <c r="B13" s="622" t="s">
        <v>2866</v>
      </c>
      <c r="C13" s="623">
        <f t="shared" si="1"/>
        <v>11</v>
      </c>
      <c r="D13" s="624">
        <f t="shared" si="2"/>
        <v>11</v>
      </c>
      <c r="E13" s="624">
        <f t="shared" si="3"/>
        <v>0</v>
      </c>
      <c r="F13" s="624">
        <f t="shared" si="4"/>
        <v>0</v>
      </c>
      <c r="G13" s="624">
        <f t="shared" si="5"/>
        <v>1</v>
      </c>
      <c r="H13" s="794"/>
      <c r="I13" s="623">
        <f t="shared" si="0"/>
        <v>11</v>
      </c>
      <c r="J13" s="624">
        <v>11</v>
      </c>
      <c r="K13" s="624">
        <v>0</v>
      </c>
      <c r="L13" s="624">
        <v>0</v>
      </c>
      <c r="M13" s="624">
        <v>1</v>
      </c>
      <c r="N13" s="795"/>
      <c r="O13" s="627">
        <f t="shared" si="6"/>
        <v>0</v>
      </c>
      <c r="P13" s="628">
        <v>0</v>
      </c>
      <c r="Q13" s="628">
        <v>0</v>
      </c>
      <c r="R13" s="628">
        <v>0</v>
      </c>
      <c r="S13" s="628">
        <v>0</v>
      </c>
      <c r="U13" s="627">
        <f t="shared" si="7"/>
        <v>0</v>
      </c>
      <c r="V13" s="628">
        <v>0</v>
      </c>
      <c r="W13" s="628">
        <v>0</v>
      </c>
      <c r="X13" s="628">
        <v>0</v>
      </c>
      <c r="Y13" s="628">
        <v>0</v>
      </c>
    </row>
    <row r="14" spans="1:44" s="629" customFormat="1" ht="16.5" x14ac:dyDescent="0.25">
      <c r="B14" s="622" t="s">
        <v>130</v>
      </c>
      <c r="C14" s="623">
        <f t="shared" si="1"/>
        <v>45</v>
      </c>
      <c r="D14" s="624">
        <f t="shared" si="2"/>
        <v>41</v>
      </c>
      <c r="E14" s="624">
        <f t="shared" si="3"/>
        <v>4</v>
      </c>
      <c r="F14" s="624">
        <f t="shared" si="4"/>
        <v>0</v>
      </c>
      <c r="G14" s="624">
        <f t="shared" si="5"/>
        <v>9</v>
      </c>
      <c r="H14" s="794"/>
      <c r="I14" s="623">
        <f t="shared" si="0"/>
        <v>39</v>
      </c>
      <c r="J14" s="624">
        <v>37</v>
      </c>
      <c r="K14" s="624">
        <v>2</v>
      </c>
      <c r="L14" s="624">
        <v>0</v>
      </c>
      <c r="M14" s="624">
        <v>7</v>
      </c>
      <c r="N14" s="795"/>
      <c r="O14" s="627">
        <f t="shared" si="6"/>
        <v>0</v>
      </c>
      <c r="P14" s="628">
        <v>0</v>
      </c>
      <c r="Q14" s="628">
        <v>0</v>
      </c>
      <c r="R14" s="628">
        <v>0</v>
      </c>
      <c r="S14" s="628">
        <v>0</v>
      </c>
      <c r="U14" s="627">
        <f t="shared" si="7"/>
        <v>6</v>
      </c>
      <c r="V14" s="628">
        <v>4</v>
      </c>
      <c r="W14" s="628">
        <v>2</v>
      </c>
      <c r="X14" s="628">
        <v>0</v>
      </c>
      <c r="Y14" s="628">
        <v>2</v>
      </c>
    </row>
    <row r="15" spans="1:44" s="629" customFormat="1" ht="16.5" x14ac:dyDescent="0.25">
      <c r="B15" s="622" t="s">
        <v>893</v>
      </c>
      <c r="C15" s="623">
        <f t="shared" si="1"/>
        <v>10</v>
      </c>
      <c r="D15" s="624">
        <f t="shared" si="2"/>
        <v>7</v>
      </c>
      <c r="E15" s="624">
        <f t="shared" si="3"/>
        <v>3</v>
      </c>
      <c r="F15" s="624">
        <f t="shared" si="4"/>
        <v>0</v>
      </c>
      <c r="G15" s="624">
        <f t="shared" si="5"/>
        <v>6</v>
      </c>
      <c r="H15" s="794"/>
      <c r="I15" s="623">
        <f t="shared" si="0"/>
        <v>7</v>
      </c>
      <c r="J15" s="624">
        <v>4</v>
      </c>
      <c r="K15" s="624">
        <v>3</v>
      </c>
      <c r="L15" s="624">
        <v>0</v>
      </c>
      <c r="M15" s="624">
        <v>6</v>
      </c>
      <c r="N15" s="795"/>
      <c r="O15" s="627">
        <f t="shared" si="6"/>
        <v>0</v>
      </c>
      <c r="P15" s="628">
        <v>0</v>
      </c>
      <c r="Q15" s="628">
        <v>0</v>
      </c>
      <c r="R15" s="628">
        <v>0</v>
      </c>
      <c r="S15" s="628">
        <v>0</v>
      </c>
      <c r="U15" s="627">
        <f t="shared" si="7"/>
        <v>3</v>
      </c>
      <c r="V15" s="628">
        <v>3</v>
      </c>
      <c r="W15" s="628">
        <v>0</v>
      </c>
      <c r="X15" s="628">
        <v>0</v>
      </c>
      <c r="Y15" s="628">
        <v>0</v>
      </c>
    </row>
    <row r="16" spans="1:44" s="629" customFormat="1" ht="16.5" x14ac:dyDescent="0.25">
      <c r="B16" s="622" t="s">
        <v>2857</v>
      </c>
      <c r="C16" s="623">
        <f t="shared" si="1"/>
        <v>27</v>
      </c>
      <c r="D16" s="624">
        <f t="shared" si="2"/>
        <v>24</v>
      </c>
      <c r="E16" s="624">
        <f t="shared" si="3"/>
        <v>3</v>
      </c>
      <c r="F16" s="624">
        <f t="shared" si="4"/>
        <v>0</v>
      </c>
      <c r="G16" s="624">
        <f t="shared" si="5"/>
        <v>12</v>
      </c>
      <c r="H16" s="794"/>
      <c r="I16" s="623">
        <f t="shared" si="0"/>
        <v>27</v>
      </c>
      <c r="J16" s="624">
        <v>24</v>
      </c>
      <c r="K16" s="626">
        <v>3</v>
      </c>
      <c r="L16" s="624">
        <v>0</v>
      </c>
      <c r="M16" s="624">
        <v>12</v>
      </c>
      <c r="N16" s="795"/>
      <c r="O16" s="627">
        <f t="shared" si="6"/>
        <v>0</v>
      </c>
      <c r="P16" s="628">
        <v>0</v>
      </c>
      <c r="Q16" s="628">
        <v>0</v>
      </c>
      <c r="R16" s="628">
        <v>0</v>
      </c>
      <c r="S16" s="628">
        <v>0</v>
      </c>
      <c r="U16" s="627">
        <f t="shared" si="7"/>
        <v>0</v>
      </c>
      <c r="V16" s="628">
        <v>0</v>
      </c>
      <c r="W16" s="628">
        <v>0</v>
      </c>
      <c r="X16" s="628">
        <v>0</v>
      </c>
      <c r="Y16" s="628">
        <v>0</v>
      </c>
    </row>
    <row r="17" spans="2:25" s="629" customFormat="1" ht="16.5" x14ac:dyDescent="0.25">
      <c r="B17" s="622" t="s">
        <v>26</v>
      </c>
      <c r="C17" s="623">
        <f t="shared" si="1"/>
        <v>64</v>
      </c>
      <c r="D17" s="624">
        <f t="shared" si="2"/>
        <v>57</v>
      </c>
      <c r="E17" s="624">
        <f t="shared" si="3"/>
        <v>7</v>
      </c>
      <c r="F17" s="624">
        <f t="shared" si="4"/>
        <v>0</v>
      </c>
      <c r="G17" s="624">
        <f t="shared" si="5"/>
        <v>10</v>
      </c>
      <c r="H17" s="794"/>
      <c r="I17" s="623">
        <f t="shared" si="0"/>
        <v>58</v>
      </c>
      <c r="J17" s="624">
        <v>52</v>
      </c>
      <c r="K17" s="626">
        <v>6</v>
      </c>
      <c r="L17" s="624">
        <v>0</v>
      </c>
      <c r="M17" s="624">
        <v>7</v>
      </c>
      <c r="N17" s="795"/>
      <c r="O17" s="627">
        <f t="shared" si="6"/>
        <v>0</v>
      </c>
      <c r="P17" s="628">
        <v>0</v>
      </c>
      <c r="Q17" s="628">
        <v>0</v>
      </c>
      <c r="R17" s="628">
        <v>0</v>
      </c>
      <c r="S17" s="628">
        <v>0</v>
      </c>
      <c r="U17" s="627">
        <f t="shared" si="7"/>
        <v>6</v>
      </c>
      <c r="V17" s="628">
        <v>5</v>
      </c>
      <c r="W17" s="628">
        <v>1</v>
      </c>
      <c r="X17" s="628">
        <v>0</v>
      </c>
      <c r="Y17" s="628">
        <v>3</v>
      </c>
    </row>
    <row r="18" spans="2:25" s="629" customFormat="1" ht="16.5" x14ac:dyDescent="0.25">
      <c r="B18" s="622" t="s">
        <v>31</v>
      </c>
      <c r="C18" s="623">
        <f t="shared" si="1"/>
        <v>48</v>
      </c>
      <c r="D18" s="624">
        <f t="shared" si="2"/>
        <v>46</v>
      </c>
      <c r="E18" s="624">
        <f t="shared" si="3"/>
        <v>2</v>
      </c>
      <c r="F18" s="624">
        <f t="shared" si="4"/>
        <v>0</v>
      </c>
      <c r="G18" s="624">
        <f t="shared" si="5"/>
        <v>5</v>
      </c>
      <c r="H18" s="794"/>
      <c r="I18" s="623">
        <f t="shared" si="0"/>
        <v>41</v>
      </c>
      <c r="J18" s="624">
        <v>40</v>
      </c>
      <c r="K18" s="626">
        <v>1</v>
      </c>
      <c r="L18" s="624">
        <v>0</v>
      </c>
      <c r="M18" s="624">
        <v>5</v>
      </c>
      <c r="N18" s="795"/>
      <c r="O18" s="627">
        <f t="shared" si="6"/>
        <v>0</v>
      </c>
      <c r="P18" s="628">
        <v>0</v>
      </c>
      <c r="Q18" s="628">
        <v>0</v>
      </c>
      <c r="R18" s="628">
        <v>0</v>
      </c>
      <c r="S18" s="628">
        <v>0</v>
      </c>
      <c r="U18" s="627">
        <f t="shared" si="7"/>
        <v>7</v>
      </c>
      <c r="V18" s="628">
        <v>6</v>
      </c>
      <c r="W18" s="628">
        <v>1</v>
      </c>
      <c r="X18" s="628">
        <v>0</v>
      </c>
      <c r="Y18" s="628">
        <v>0</v>
      </c>
    </row>
    <row r="19" spans="2:25" s="629" customFormat="1" ht="16.5" x14ac:dyDescent="0.25">
      <c r="B19" s="622" t="s">
        <v>88</v>
      </c>
      <c r="C19" s="623">
        <f t="shared" si="1"/>
        <v>10</v>
      </c>
      <c r="D19" s="624">
        <f t="shared" si="2"/>
        <v>8</v>
      </c>
      <c r="E19" s="624">
        <f t="shared" si="3"/>
        <v>2</v>
      </c>
      <c r="F19" s="624">
        <f t="shared" si="4"/>
        <v>0</v>
      </c>
      <c r="G19" s="624">
        <f t="shared" si="5"/>
        <v>3</v>
      </c>
      <c r="H19" s="794"/>
      <c r="I19" s="625">
        <f t="shared" si="0"/>
        <v>7</v>
      </c>
      <c r="J19" s="624">
        <v>5</v>
      </c>
      <c r="K19" s="626">
        <v>2</v>
      </c>
      <c r="L19" s="624">
        <v>0</v>
      </c>
      <c r="M19" s="624">
        <v>3</v>
      </c>
      <c r="N19" s="795"/>
      <c r="O19" s="627">
        <f t="shared" si="6"/>
        <v>0</v>
      </c>
      <c r="P19" s="628">
        <v>0</v>
      </c>
      <c r="Q19" s="628">
        <v>0</v>
      </c>
      <c r="R19" s="628">
        <v>0</v>
      </c>
      <c r="S19" s="628">
        <v>0</v>
      </c>
      <c r="U19" s="627">
        <f t="shared" si="7"/>
        <v>3</v>
      </c>
      <c r="V19" s="628">
        <v>3</v>
      </c>
      <c r="W19" s="628">
        <v>0</v>
      </c>
      <c r="X19" s="628">
        <v>0</v>
      </c>
      <c r="Y19" s="628">
        <v>0</v>
      </c>
    </row>
    <row r="20" spans="2:25" s="629" customFormat="1" ht="16.5" x14ac:dyDescent="0.25">
      <c r="B20" s="622" t="s">
        <v>51</v>
      </c>
      <c r="C20" s="623">
        <f t="shared" si="1"/>
        <v>95</v>
      </c>
      <c r="D20" s="624">
        <f t="shared" si="2"/>
        <v>76</v>
      </c>
      <c r="E20" s="624">
        <f t="shared" si="3"/>
        <v>19</v>
      </c>
      <c r="F20" s="624">
        <f t="shared" si="4"/>
        <v>0</v>
      </c>
      <c r="G20" s="624">
        <f t="shared" si="5"/>
        <v>14</v>
      </c>
      <c r="H20" s="794"/>
      <c r="I20" s="625">
        <f t="shared" si="0"/>
        <v>93</v>
      </c>
      <c r="J20" s="624">
        <v>74</v>
      </c>
      <c r="K20" s="626">
        <v>19</v>
      </c>
      <c r="L20" s="624">
        <v>0</v>
      </c>
      <c r="M20" s="624">
        <v>14</v>
      </c>
      <c r="N20" s="795"/>
      <c r="O20" s="627">
        <f t="shared" si="6"/>
        <v>0</v>
      </c>
      <c r="P20" s="628">
        <v>0</v>
      </c>
      <c r="Q20" s="628">
        <v>0</v>
      </c>
      <c r="R20" s="628">
        <v>0</v>
      </c>
      <c r="S20" s="628">
        <v>0</v>
      </c>
      <c r="U20" s="627">
        <f t="shared" si="7"/>
        <v>2</v>
      </c>
      <c r="V20" s="628">
        <v>2</v>
      </c>
      <c r="W20" s="628">
        <v>0</v>
      </c>
      <c r="X20" s="628">
        <v>0</v>
      </c>
      <c r="Y20" s="628">
        <v>0</v>
      </c>
    </row>
    <row r="21" spans="2:25" s="629" customFormat="1" ht="16.5" x14ac:dyDescent="0.25">
      <c r="B21" s="622" t="s">
        <v>55</v>
      </c>
      <c r="C21" s="623">
        <f t="shared" si="1"/>
        <v>104</v>
      </c>
      <c r="D21" s="624">
        <f t="shared" si="2"/>
        <v>95</v>
      </c>
      <c r="E21" s="624">
        <f t="shared" si="3"/>
        <v>9</v>
      </c>
      <c r="F21" s="624">
        <f t="shared" si="4"/>
        <v>0</v>
      </c>
      <c r="G21" s="624">
        <f t="shared" si="5"/>
        <v>17</v>
      </c>
      <c r="H21" s="794"/>
      <c r="I21" s="625">
        <f t="shared" si="0"/>
        <v>102</v>
      </c>
      <c r="J21" s="626">
        <v>93</v>
      </c>
      <c r="K21" s="624">
        <v>9</v>
      </c>
      <c r="L21" s="624">
        <v>0</v>
      </c>
      <c r="M21" s="624">
        <v>17</v>
      </c>
      <c r="N21" s="795"/>
      <c r="O21" s="627">
        <f t="shared" si="6"/>
        <v>0</v>
      </c>
      <c r="P21" s="628">
        <v>0</v>
      </c>
      <c r="Q21" s="628">
        <v>0</v>
      </c>
      <c r="R21" s="628">
        <v>0</v>
      </c>
      <c r="S21" s="628">
        <v>0</v>
      </c>
      <c r="U21" s="627">
        <f t="shared" si="7"/>
        <v>2</v>
      </c>
      <c r="V21" s="628">
        <v>2</v>
      </c>
      <c r="W21" s="628">
        <v>0</v>
      </c>
      <c r="X21" s="628">
        <v>0</v>
      </c>
      <c r="Y21" s="628">
        <v>0</v>
      </c>
    </row>
    <row r="22" spans="2:25" s="629" customFormat="1" ht="16.5" x14ac:dyDescent="0.25">
      <c r="B22" s="622" t="s">
        <v>1007</v>
      </c>
      <c r="C22" s="623">
        <f t="shared" si="1"/>
        <v>2</v>
      </c>
      <c r="D22" s="624">
        <f t="shared" si="2"/>
        <v>2</v>
      </c>
      <c r="E22" s="624">
        <f t="shared" si="3"/>
        <v>0</v>
      </c>
      <c r="F22" s="624">
        <f t="shared" si="4"/>
        <v>0</v>
      </c>
      <c r="G22" s="624">
        <f t="shared" si="5"/>
        <v>2</v>
      </c>
      <c r="H22" s="794"/>
      <c r="I22" s="625">
        <f t="shared" si="0"/>
        <v>2</v>
      </c>
      <c r="J22" s="624">
        <v>2</v>
      </c>
      <c r="K22" s="624">
        <v>0</v>
      </c>
      <c r="L22" s="624">
        <v>0</v>
      </c>
      <c r="M22" s="624">
        <v>2</v>
      </c>
      <c r="N22" s="795"/>
      <c r="O22" s="627">
        <f t="shared" si="6"/>
        <v>0</v>
      </c>
      <c r="P22" s="628">
        <v>0</v>
      </c>
      <c r="Q22" s="628">
        <v>0</v>
      </c>
      <c r="R22" s="628">
        <v>0</v>
      </c>
      <c r="S22" s="628">
        <v>0</v>
      </c>
      <c r="U22" s="627">
        <f t="shared" si="7"/>
        <v>0</v>
      </c>
      <c r="V22" s="628">
        <v>0</v>
      </c>
      <c r="W22" s="628">
        <v>0</v>
      </c>
      <c r="X22" s="628">
        <v>0</v>
      </c>
      <c r="Y22" s="628">
        <v>0</v>
      </c>
    </row>
    <row r="23" spans="2:25" s="629" customFormat="1" ht="16.5" x14ac:dyDescent="0.25">
      <c r="B23" s="622" t="s">
        <v>69</v>
      </c>
      <c r="C23" s="623">
        <f t="shared" si="1"/>
        <v>85</v>
      </c>
      <c r="D23" s="624">
        <f t="shared" si="2"/>
        <v>84</v>
      </c>
      <c r="E23" s="624">
        <f t="shared" si="3"/>
        <v>1</v>
      </c>
      <c r="F23" s="624">
        <f t="shared" si="4"/>
        <v>0</v>
      </c>
      <c r="G23" s="624">
        <f t="shared" si="5"/>
        <v>5</v>
      </c>
      <c r="H23" s="794"/>
      <c r="I23" s="625">
        <f t="shared" si="0"/>
        <v>52</v>
      </c>
      <c r="J23" s="624">
        <v>51</v>
      </c>
      <c r="K23" s="624">
        <v>1</v>
      </c>
      <c r="L23" s="624">
        <v>0</v>
      </c>
      <c r="M23" s="624">
        <v>5</v>
      </c>
      <c r="N23" s="795"/>
      <c r="O23" s="627">
        <f t="shared" si="6"/>
        <v>0</v>
      </c>
      <c r="P23" s="628">
        <v>0</v>
      </c>
      <c r="Q23" s="628">
        <v>0</v>
      </c>
      <c r="R23" s="628">
        <v>0</v>
      </c>
      <c r="S23" s="628">
        <v>0</v>
      </c>
      <c r="U23" s="627">
        <f t="shared" si="7"/>
        <v>33</v>
      </c>
      <c r="V23" s="628">
        <v>33</v>
      </c>
      <c r="W23" s="628">
        <v>0</v>
      </c>
      <c r="X23" s="628">
        <v>0</v>
      </c>
      <c r="Y23" s="628">
        <v>0</v>
      </c>
    </row>
    <row r="24" spans="2:25" s="629" customFormat="1" ht="16.5" x14ac:dyDescent="0.25">
      <c r="B24" s="622" t="s">
        <v>1413</v>
      </c>
      <c r="C24" s="623">
        <f t="shared" si="1"/>
        <v>53</v>
      </c>
      <c r="D24" s="624">
        <f t="shared" si="2"/>
        <v>44</v>
      </c>
      <c r="E24" s="624">
        <f t="shared" si="3"/>
        <v>9</v>
      </c>
      <c r="F24" s="624">
        <f t="shared" si="4"/>
        <v>0</v>
      </c>
      <c r="G24" s="624">
        <f t="shared" si="5"/>
        <v>9</v>
      </c>
      <c r="H24" s="794"/>
      <c r="I24" s="625">
        <f t="shared" si="0"/>
        <v>48</v>
      </c>
      <c r="J24" s="624">
        <v>39</v>
      </c>
      <c r="K24" s="624">
        <v>9</v>
      </c>
      <c r="L24" s="624">
        <v>0</v>
      </c>
      <c r="M24" s="624">
        <f>8+1</f>
        <v>9</v>
      </c>
      <c r="N24" s="795"/>
      <c r="O24" s="627">
        <f t="shared" si="6"/>
        <v>0</v>
      </c>
      <c r="P24" s="628">
        <v>0</v>
      </c>
      <c r="Q24" s="628">
        <v>0</v>
      </c>
      <c r="R24" s="628">
        <v>0</v>
      </c>
      <c r="S24" s="628">
        <v>0</v>
      </c>
      <c r="U24" s="627">
        <f t="shared" si="7"/>
        <v>5</v>
      </c>
      <c r="V24" s="628">
        <v>5</v>
      </c>
      <c r="W24" s="628">
        <v>0</v>
      </c>
      <c r="X24" s="628">
        <v>0</v>
      </c>
      <c r="Y24" s="628">
        <v>0</v>
      </c>
    </row>
    <row r="25" spans="2:25" s="629" customFormat="1" ht="16.5" x14ac:dyDescent="0.25">
      <c r="B25" s="622" t="s">
        <v>134</v>
      </c>
      <c r="C25" s="623">
        <f t="shared" si="1"/>
        <v>134</v>
      </c>
      <c r="D25" s="624">
        <f t="shared" si="2"/>
        <v>115</v>
      </c>
      <c r="E25" s="624">
        <f t="shared" si="3"/>
        <v>14</v>
      </c>
      <c r="F25" s="624">
        <f t="shared" si="4"/>
        <v>5</v>
      </c>
      <c r="G25" s="624">
        <f t="shared" si="5"/>
        <v>0</v>
      </c>
      <c r="H25" s="794"/>
      <c r="I25" s="623">
        <f t="shared" si="0"/>
        <v>82</v>
      </c>
      <c r="J25" s="626">
        <v>69</v>
      </c>
      <c r="K25" s="624">
        <v>13</v>
      </c>
      <c r="L25" s="624">
        <v>0</v>
      </c>
      <c r="M25" s="624">
        <v>0</v>
      </c>
      <c r="N25" s="795"/>
      <c r="O25" s="627">
        <f t="shared" si="6"/>
        <v>17</v>
      </c>
      <c r="P25" s="628">
        <v>12</v>
      </c>
      <c r="Q25" s="628">
        <v>1</v>
      </c>
      <c r="R25" s="628">
        <v>4</v>
      </c>
      <c r="S25" s="628">
        <v>0</v>
      </c>
      <c r="U25" s="627">
        <f t="shared" si="7"/>
        <v>35</v>
      </c>
      <c r="V25" s="628">
        <v>34</v>
      </c>
      <c r="W25" s="628">
        <v>0</v>
      </c>
      <c r="X25" s="628">
        <v>1</v>
      </c>
      <c r="Y25" s="628">
        <v>0</v>
      </c>
    </row>
    <row r="26" spans="2:25" s="629" customFormat="1" ht="16.5" x14ac:dyDescent="0.25">
      <c r="B26" s="622" t="s">
        <v>179</v>
      </c>
      <c r="C26" s="623">
        <f t="shared" si="1"/>
        <v>28</v>
      </c>
      <c r="D26" s="624">
        <f t="shared" si="2"/>
        <v>27</v>
      </c>
      <c r="E26" s="624">
        <f t="shared" si="3"/>
        <v>0</v>
      </c>
      <c r="F26" s="624">
        <f t="shared" si="4"/>
        <v>1</v>
      </c>
      <c r="G26" s="624">
        <f t="shared" si="5"/>
        <v>1</v>
      </c>
      <c r="H26" s="794"/>
      <c r="I26" s="625">
        <f t="shared" si="0"/>
        <v>5</v>
      </c>
      <c r="J26" s="624">
        <v>5</v>
      </c>
      <c r="K26" s="624">
        <v>0</v>
      </c>
      <c r="L26" s="624">
        <v>0</v>
      </c>
      <c r="M26" s="624">
        <v>1</v>
      </c>
      <c r="N26" s="795"/>
      <c r="O26" s="627">
        <f t="shared" si="6"/>
        <v>1</v>
      </c>
      <c r="P26" s="628">
        <v>0</v>
      </c>
      <c r="Q26" s="628">
        <v>0</v>
      </c>
      <c r="R26" s="628">
        <v>1</v>
      </c>
      <c r="S26" s="628">
        <v>0</v>
      </c>
      <c r="U26" s="627">
        <f t="shared" si="7"/>
        <v>22</v>
      </c>
      <c r="V26" s="628">
        <v>22</v>
      </c>
      <c r="W26" s="628">
        <v>0</v>
      </c>
      <c r="X26" s="628">
        <v>0</v>
      </c>
      <c r="Y26" s="628">
        <v>0</v>
      </c>
    </row>
    <row r="27" spans="2:25" s="613" customFormat="1" ht="20.100000000000001" customHeight="1" x14ac:dyDescent="0.25">
      <c r="B27" s="616" t="s">
        <v>894</v>
      </c>
      <c r="C27" s="616">
        <f>SUM(C6:C26)</f>
        <v>879</v>
      </c>
      <c r="D27" s="617">
        <f>SUM(D6:D26)</f>
        <v>796</v>
      </c>
      <c r="E27" s="618">
        <f>SUM(E6:E26)</f>
        <v>77</v>
      </c>
      <c r="F27" s="619">
        <f>SUM(F6:F26)</f>
        <v>6</v>
      </c>
      <c r="G27" s="616">
        <f>SUM(G6:G26)</f>
        <v>112</v>
      </c>
      <c r="H27" s="630"/>
      <c r="I27" s="616">
        <f>SUM(I6:I26)</f>
        <v>665</v>
      </c>
      <c r="J27" s="617">
        <f>SUM(J6:J26)</f>
        <v>593</v>
      </c>
      <c r="K27" s="618">
        <f>SUM(K6:K26)</f>
        <v>72</v>
      </c>
      <c r="L27" s="619">
        <f>SUM(L6:L26)</f>
        <v>0</v>
      </c>
      <c r="M27" s="631">
        <f>SUM(M6:M26)</f>
        <v>107</v>
      </c>
      <c r="N27" s="632"/>
      <c r="O27" s="616">
        <f>SUM(O6:O26)</f>
        <v>18</v>
      </c>
      <c r="P27" s="617">
        <f>SUM(P6:P26)</f>
        <v>12</v>
      </c>
      <c r="Q27" s="618">
        <f>SUM(Q6:Q26)</f>
        <v>1</v>
      </c>
      <c r="R27" s="619">
        <f>SUM(R6:R26)</f>
        <v>5</v>
      </c>
      <c r="S27" s="631">
        <f>SUM(S6:S26)</f>
        <v>0</v>
      </c>
      <c r="U27" s="616">
        <f>SUM(U6:U26)</f>
        <v>196</v>
      </c>
      <c r="V27" s="617">
        <f>SUM(V6:V26)</f>
        <v>191</v>
      </c>
      <c r="W27" s="618">
        <f>SUM(W6:W26)</f>
        <v>4</v>
      </c>
      <c r="X27" s="619">
        <f>SUM(X6:X26)</f>
        <v>1</v>
      </c>
      <c r="Y27" s="631">
        <f>SUM(Y6:Y26)</f>
        <v>5</v>
      </c>
    </row>
    <row r="28" spans="2:25" s="609" customFormat="1" ht="16.5" x14ac:dyDescent="0.3">
      <c r="G28" s="610"/>
      <c r="H28" s="611"/>
      <c r="I28" s="611"/>
      <c r="J28" s="633"/>
      <c r="K28" s="633"/>
      <c r="L28" s="634"/>
      <c r="M28" s="612"/>
      <c r="N28" s="612"/>
    </row>
    <row r="29" spans="2:25" s="609" customFormat="1" ht="17.25" x14ac:dyDescent="0.3">
      <c r="B29" s="796" t="s">
        <v>8274</v>
      </c>
      <c r="C29" s="892">
        <f>(+D27/C27)</f>
        <v>0.90557451649601817</v>
      </c>
      <c r="D29" s="797"/>
      <c r="E29" s="797"/>
      <c r="F29" s="797"/>
      <c r="G29" s="798"/>
      <c r="H29" s="799"/>
      <c r="I29" s="893">
        <f>+J27/I27</f>
        <v>0.8917293233082707</v>
      </c>
      <c r="J29" s="800"/>
      <c r="K29" s="800"/>
      <c r="L29" s="800"/>
      <c r="M29" s="800"/>
      <c r="N29" s="800"/>
      <c r="O29" s="801">
        <v>0.36</v>
      </c>
      <c r="U29" s="892">
        <f>+V27/U27</f>
        <v>0.97448979591836737</v>
      </c>
    </row>
    <row r="30" spans="2:25" s="609" customFormat="1" ht="17.25" x14ac:dyDescent="0.3">
      <c r="B30" s="797" t="s">
        <v>8614</v>
      </c>
      <c r="C30" s="797"/>
      <c r="D30" s="797"/>
      <c r="E30" s="797"/>
      <c r="F30" s="797"/>
      <c r="G30" s="798"/>
      <c r="H30" s="799"/>
      <c r="J30" s="612"/>
      <c r="K30" s="612"/>
      <c r="L30" s="612"/>
      <c r="M30" s="612"/>
      <c r="N30" s="612"/>
    </row>
    <row r="31" spans="2:25" s="609" customFormat="1" ht="16.5" x14ac:dyDescent="0.3">
      <c r="G31" s="610"/>
      <c r="H31" s="611"/>
      <c r="I31" s="611"/>
      <c r="J31" s="612"/>
      <c r="K31" s="612"/>
      <c r="L31" s="612"/>
      <c r="M31" s="612"/>
      <c r="N31" s="612"/>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XEJ881719"/>
  <sheetViews>
    <sheetView zoomScale="90" zoomScaleNormal="90" workbookViewId="0">
      <pane xSplit="5" ySplit="2" topLeftCell="F409" activePane="bottomRight" state="frozen"/>
      <selection pane="topRight" activeCell="E1" sqref="E1"/>
      <selection pane="bottomLeft" activeCell="A3" sqref="A3"/>
      <selection pane="bottomRight" activeCell="F423" sqref="F423"/>
    </sheetView>
  </sheetViews>
  <sheetFormatPr baseColWidth="10" defaultColWidth="11.42578125" defaultRowHeight="16.5" x14ac:dyDescent="0.3"/>
  <cols>
    <col min="1" max="1" width="11.7109375" style="891" customWidth="1"/>
    <col min="2" max="2" width="29.42578125" style="15" customWidth="1"/>
    <col min="3" max="4" width="15.7109375" style="15" customWidth="1"/>
    <col min="5" max="5" width="11.7109375" style="891" customWidth="1"/>
    <col min="6" max="6" width="77.7109375" style="115" customWidth="1"/>
    <col min="7" max="8" width="50.7109375" style="13" customWidth="1"/>
    <col min="9" max="9" width="50.7109375" style="115" customWidth="1"/>
    <col min="10" max="10" width="25.7109375" style="464" customWidth="1"/>
    <col min="11" max="11" width="15.7109375" style="464" customWidth="1"/>
    <col min="12" max="13" width="15.7109375" style="493" customWidth="1"/>
    <col min="14" max="15" width="15.7109375" style="464" customWidth="1"/>
    <col min="16" max="16" width="25.7109375" style="118" customWidth="1"/>
    <col min="17" max="17" width="25.7109375" style="15" customWidth="1"/>
    <col min="18" max="18" width="70.7109375" style="13" customWidth="1"/>
    <col min="19" max="19" width="11.7109375" style="13" hidden="1" customWidth="1"/>
    <col min="20" max="26" width="70.7109375" style="15" hidden="1" customWidth="1"/>
    <col min="27" max="37" width="70.7109375" style="13" hidden="1" customWidth="1"/>
    <col min="38" max="39" width="72.7109375" style="13" hidden="1" customWidth="1"/>
    <col min="40" max="40" width="72.7109375" style="14" hidden="1" customWidth="1"/>
    <col min="41" max="45" width="72.7109375" style="13" hidden="1" customWidth="1"/>
    <col min="46" max="47" width="72.7109375" style="13" customWidth="1"/>
    <col min="48" max="48" width="15.7109375" style="641" customWidth="1"/>
    <col min="49" max="49" width="15.7109375" style="121" customWidth="1"/>
    <col min="50" max="50" width="15.7109375" style="641" customWidth="1"/>
    <col min="51" max="51" width="15.7109375" style="121" customWidth="1"/>
    <col min="52" max="52" width="70.7109375" style="13" customWidth="1"/>
    <col min="53" max="55" width="40.7109375" style="13" customWidth="1"/>
    <col min="56" max="56" width="15.7109375" style="120" customWidth="1"/>
    <col min="57" max="57" width="15.7109375" style="121" customWidth="1"/>
    <col min="58" max="58" width="15.7109375" style="13" customWidth="1"/>
    <col min="59" max="16384" width="11.42578125" style="13"/>
  </cols>
  <sheetData>
    <row r="1" spans="1:58" ht="50.1" customHeight="1" x14ac:dyDescent="0.3">
      <c r="A1" s="897" t="s">
        <v>4911</v>
      </c>
      <c r="B1" s="897"/>
      <c r="C1" s="897"/>
      <c r="D1" s="897"/>
      <c r="E1" s="897"/>
      <c r="F1" s="897"/>
      <c r="G1" s="897" t="s">
        <v>4917</v>
      </c>
      <c r="H1" s="897"/>
      <c r="I1" s="897"/>
      <c r="J1" s="898"/>
      <c r="K1" s="898"/>
      <c r="L1" s="898"/>
      <c r="M1" s="898"/>
      <c r="N1" s="898"/>
      <c r="O1" s="898"/>
      <c r="P1" s="897"/>
      <c r="Q1" s="897"/>
      <c r="R1" s="899" t="s">
        <v>5689</v>
      </c>
      <c r="S1" s="899"/>
      <c r="T1" s="899"/>
      <c r="U1" s="899"/>
      <c r="V1" s="899"/>
      <c r="W1" s="899"/>
      <c r="X1" s="899"/>
      <c r="Y1" s="899"/>
      <c r="Z1" s="899"/>
      <c r="AA1" s="899"/>
      <c r="AB1" s="899"/>
      <c r="AC1" s="899"/>
      <c r="AD1" s="899"/>
      <c r="AE1" s="899"/>
      <c r="AF1" s="899"/>
      <c r="AG1" s="899"/>
      <c r="AH1" s="899"/>
      <c r="AI1" s="899"/>
      <c r="AJ1" s="899"/>
      <c r="AK1" s="899"/>
      <c r="AL1" s="899"/>
      <c r="AM1" s="899"/>
      <c r="AN1" s="900"/>
      <c r="AO1" s="899"/>
      <c r="AP1" s="899"/>
      <c r="AQ1" s="899"/>
      <c r="AR1" s="899"/>
      <c r="AS1" s="899"/>
      <c r="AT1" s="899"/>
      <c r="AU1" s="899"/>
      <c r="AV1" s="899"/>
      <c r="AW1" s="899"/>
      <c r="AX1" s="901" t="s">
        <v>5690</v>
      </c>
      <c r="AY1" s="901"/>
      <c r="AZ1" s="901"/>
      <c r="BA1" s="901"/>
      <c r="BB1" s="901"/>
      <c r="BC1" s="901"/>
      <c r="BD1" s="901"/>
      <c r="BE1" s="901"/>
      <c r="BF1" s="901"/>
    </row>
    <row r="2" spans="1:58" ht="72.75" customHeight="1" x14ac:dyDescent="0.3">
      <c r="A2" s="377" t="s">
        <v>2347</v>
      </c>
      <c r="B2" s="377" t="s">
        <v>4919</v>
      </c>
      <c r="C2" s="377" t="s">
        <v>4920</v>
      </c>
      <c r="D2" s="377" t="s">
        <v>7471</v>
      </c>
      <c r="E2" s="377" t="s">
        <v>2346</v>
      </c>
      <c r="F2" s="377" t="s">
        <v>0</v>
      </c>
      <c r="G2" s="377" t="s">
        <v>1</v>
      </c>
      <c r="H2" s="377" t="s">
        <v>2</v>
      </c>
      <c r="I2" s="377" t="s">
        <v>3</v>
      </c>
      <c r="J2" s="378" t="s">
        <v>4</v>
      </c>
      <c r="K2" s="378" t="s">
        <v>5</v>
      </c>
      <c r="L2" s="465" t="s">
        <v>6</v>
      </c>
      <c r="M2" s="465" t="s">
        <v>7</v>
      </c>
      <c r="N2" s="378" t="s">
        <v>8</v>
      </c>
      <c r="O2" s="378" t="s">
        <v>9</v>
      </c>
      <c r="P2" s="379" t="s">
        <v>900</v>
      </c>
      <c r="Q2" s="378" t="s">
        <v>901</v>
      </c>
      <c r="R2" s="382" t="s">
        <v>7172</v>
      </c>
      <c r="S2" s="386" t="s">
        <v>1279</v>
      </c>
      <c r="T2" s="383" t="s">
        <v>3471</v>
      </c>
      <c r="U2" s="383" t="s">
        <v>3470</v>
      </c>
      <c r="V2" s="383" t="s">
        <v>1206</v>
      </c>
      <c r="W2" s="383" t="s">
        <v>1178</v>
      </c>
      <c r="X2" s="383" t="s">
        <v>1179</v>
      </c>
      <c r="Y2" s="383" t="s">
        <v>1180</v>
      </c>
      <c r="Z2" s="383" t="s">
        <v>1181</v>
      </c>
      <c r="AA2" s="383" t="s">
        <v>1172</v>
      </c>
      <c r="AB2" s="383" t="s">
        <v>1173</v>
      </c>
      <c r="AC2" s="383" t="s">
        <v>1175</v>
      </c>
      <c r="AD2" s="383" t="s">
        <v>1176</v>
      </c>
      <c r="AE2" s="383" t="s">
        <v>1382</v>
      </c>
      <c r="AF2" s="385" t="s">
        <v>1461</v>
      </c>
      <c r="AG2" s="383" t="s">
        <v>1462</v>
      </c>
      <c r="AH2" s="385" t="s">
        <v>2318</v>
      </c>
      <c r="AI2" s="383" t="s">
        <v>1822</v>
      </c>
      <c r="AJ2" s="385" t="s">
        <v>2879</v>
      </c>
      <c r="AK2" s="383" t="s">
        <v>2871</v>
      </c>
      <c r="AL2" s="385" t="s">
        <v>3963</v>
      </c>
      <c r="AM2" s="383" t="s">
        <v>3491</v>
      </c>
      <c r="AN2" s="331" t="s">
        <v>5585</v>
      </c>
      <c r="AO2" s="223" t="s">
        <v>5586</v>
      </c>
      <c r="AP2" s="331" t="s">
        <v>6354</v>
      </c>
      <c r="AQ2" s="223" t="s">
        <v>6355</v>
      </c>
      <c r="AR2" s="331" t="s">
        <v>6956</v>
      </c>
      <c r="AS2" s="223" t="s">
        <v>6957</v>
      </c>
      <c r="AT2" s="331" t="s">
        <v>7991</v>
      </c>
      <c r="AU2" s="223" t="s">
        <v>7992</v>
      </c>
      <c r="AV2" s="384" t="s">
        <v>1015</v>
      </c>
      <c r="AW2" s="383" t="s">
        <v>1195</v>
      </c>
      <c r="AX2" s="376" t="s">
        <v>5716</v>
      </c>
      <c r="AY2" s="373" t="s">
        <v>1177</v>
      </c>
      <c r="AZ2" s="373" t="s">
        <v>1827</v>
      </c>
      <c r="BA2" s="373" t="s">
        <v>1412</v>
      </c>
      <c r="BB2" s="373" t="s">
        <v>3196</v>
      </c>
      <c r="BC2" s="373" t="s">
        <v>3197</v>
      </c>
      <c r="BD2" s="373" t="s">
        <v>1192</v>
      </c>
      <c r="BE2" s="373" t="s">
        <v>3496</v>
      </c>
      <c r="BF2" s="374" t="s">
        <v>3526</v>
      </c>
    </row>
    <row r="3" spans="1:58" s="14" customFormat="1" ht="115.5" hidden="1" customHeight="1" x14ac:dyDescent="0.25">
      <c r="A3" s="61" t="s">
        <v>2209</v>
      </c>
      <c r="B3" s="65" t="s">
        <v>165</v>
      </c>
      <c r="C3" s="146">
        <v>42661</v>
      </c>
      <c r="D3" s="146"/>
      <c r="E3" s="61" t="s">
        <v>1280</v>
      </c>
      <c r="F3" s="109" t="s">
        <v>1055</v>
      </c>
      <c r="G3" s="89" t="s">
        <v>118</v>
      </c>
      <c r="H3" s="285" t="s">
        <v>124</v>
      </c>
      <c r="I3" s="92" t="s">
        <v>125</v>
      </c>
      <c r="J3" s="297" t="s">
        <v>30</v>
      </c>
      <c r="K3" s="149">
        <v>1</v>
      </c>
      <c r="L3" s="133">
        <v>42737</v>
      </c>
      <c r="M3" s="133">
        <v>43100</v>
      </c>
      <c r="N3" s="52">
        <f t="shared" ref="N3:N66" si="0">+WEEKNUM(M3-L3)</f>
        <v>52</v>
      </c>
      <c r="O3" s="90">
        <v>1</v>
      </c>
      <c r="P3" s="109" t="s">
        <v>51</v>
      </c>
      <c r="Q3" s="109" t="s">
        <v>99</v>
      </c>
      <c r="R3" s="109" t="s">
        <v>6364</v>
      </c>
      <c r="S3" s="561">
        <f t="shared" ref="S3:S66" si="1">LEN(R3)</f>
        <v>233</v>
      </c>
      <c r="T3" s="109" t="s">
        <v>1171</v>
      </c>
      <c r="U3" s="109" t="s">
        <v>1171</v>
      </c>
      <c r="V3" s="89" t="s">
        <v>6362</v>
      </c>
      <c r="W3" s="65" t="s">
        <v>1218</v>
      </c>
      <c r="X3" s="65" t="s">
        <v>1218</v>
      </c>
      <c r="Y3" s="65" t="s">
        <v>1218</v>
      </c>
      <c r="Z3" s="65" t="s">
        <v>1218</v>
      </c>
      <c r="AA3" s="65" t="s">
        <v>1218</v>
      </c>
      <c r="AB3" s="65" t="s">
        <v>1218</v>
      </c>
      <c r="AC3" s="65" t="s">
        <v>1218</v>
      </c>
      <c r="AD3" s="65" t="s">
        <v>1218</v>
      </c>
      <c r="AE3" s="65" t="s">
        <v>1218</v>
      </c>
      <c r="AF3" s="65" t="s">
        <v>2325</v>
      </c>
      <c r="AG3" s="65" t="s">
        <v>1218</v>
      </c>
      <c r="AH3" s="65" t="s">
        <v>2325</v>
      </c>
      <c r="AI3" s="150" t="s">
        <v>1218</v>
      </c>
      <c r="AJ3" s="150" t="s">
        <v>1218</v>
      </c>
      <c r="AK3" s="150" t="s">
        <v>1218</v>
      </c>
      <c r="AL3" s="150" t="s">
        <v>3562</v>
      </c>
      <c r="AM3" s="150" t="s">
        <v>1218</v>
      </c>
      <c r="AN3" s="150" t="s">
        <v>3562</v>
      </c>
      <c r="AO3" s="150" t="s">
        <v>1218</v>
      </c>
      <c r="AP3" s="150" t="s">
        <v>1460</v>
      </c>
      <c r="AQ3" s="150" t="s">
        <v>1218</v>
      </c>
      <c r="AR3" s="150" t="s">
        <v>1460</v>
      </c>
      <c r="AS3" s="150" t="s">
        <v>1218</v>
      </c>
      <c r="AT3" s="150" t="s">
        <v>1460</v>
      </c>
      <c r="AU3" s="150" t="s">
        <v>1218</v>
      </c>
      <c r="AV3" s="635" t="s">
        <v>874</v>
      </c>
      <c r="AW3" s="173">
        <v>43122</v>
      </c>
      <c r="AX3" s="364" t="s">
        <v>7475</v>
      </c>
      <c r="AY3" s="66"/>
      <c r="AZ3" s="108"/>
      <c r="BA3" s="108"/>
      <c r="BB3" s="108"/>
      <c r="BC3" s="108"/>
      <c r="BD3" s="367" t="s">
        <v>1193</v>
      </c>
      <c r="BE3" s="348"/>
      <c r="BF3" s="29"/>
    </row>
    <row r="4" spans="1:58" s="14" customFormat="1" ht="115.5" hidden="1" customHeight="1" x14ac:dyDescent="0.25">
      <c r="A4" s="28" t="s">
        <v>2210</v>
      </c>
      <c r="B4" s="5" t="s">
        <v>165</v>
      </c>
      <c r="C4" s="44">
        <v>42661</v>
      </c>
      <c r="D4" s="44"/>
      <c r="E4" s="28" t="s">
        <v>1281</v>
      </c>
      <c r="F4" s="2" t="s">
        <v>1137</v>
      </c>
      <c r="G4" s="3" t="s">
        <v>120</v>
      </c>
      <c r="H4" s="3" t="s">
        <v>163</v>
      </c>
      <c r="I4" s="16" t="s">
        <v>164</v>
      </c>
      <c r="J4" s="298" t="s">
        <v>30</v>
      </c>
      <c r="K4" s="1">
        <v>1</v>
      </c>
      <c r="L4" s="133">
        <v>42737</v>
      </c>
      <c r="M4" s="133">
        <v>43100</v>
      </c>
      <c r="N4" s="52">
        <f t="shared" si="0"/>
        <v>52</v>
      </c>
      <c r="O4" s="69">
        <v>1</v>
      </c>
      <c r="P4" s="2" t="s">
        <v>51</v>
      </c>
      <c r="Q4" s="2" t="s">
        <v>52</v>
      </c>
      <c r="R4" s="2" t="s">
        <v>1257</v>
      </c>
      <c r="S4" s="561">
        <f t="shared" si="1"/>
        <v>386</v>
      </c>
      <c r="T4" s="109" t="s">
        <v>1171</v>
      </c>
      <c r="U4" s="109" t="s">
        <v>1171</v>
      </c>
      <c r="V4" s="2" t="s">
        <v>1207</v>
      </c>
      <c r="W4" s="2" t="s">
        <v>1257</v>
      </c>
      <c r="X4" s="5" t="s">
        <v>1218</v>
      </c>
      <c r="Y4" s="5" t="s">
        <v>1218</v>
      </c>
      <c r="Z4" s="5" t="s">
        <v>1218</v>
      </c>
      <c r="AA4" s="5" t="s">
        <v>1218</v>
      </c>
      <c r="AB4" s="5" t="s">
        <v>1218</v>
      </c>
      <c r="AC4" s="5" t="s">
        <v>1218</v>
      </c>
      <c r="AD4" s="5" t="s">
        <v>1218</v>
      </c>
      <c r="AE4" s="5" t="s">
        <v>1218</v>
      </c>
      <c r="AF4" s="5" t="s">
        <v>2325</v>
      </c>
      <c r="AG4" s="5" t="s">
        <v>1218</v>
      </c>
      <c r="AH4" s="5" t="s">
        <v>2325</v>
      </c>
      <c r="AI4" s="135" t="s">
        <v>1218</v>
      </c>
      <c r="AJ4" s="150" t="s">
        <v>1218</v>
      </c>
      <c r="AK4" s="150" t="s">
        <v>1218</v>
      </c>
      <c r="AL4" s="150" t="s">
        <v>3562</v>
      </c>
      <c r="AM4" s="150" t="s">
        <v>1218</v>
      </c>
      <c r="AN4" s="150" t="s">
        <v>3562</v>
      </c>
      <c r="AO4" s="150" t="s">
        <v>1218</v>
      </c>
      <c r="AP4" s="150" t="s">
        <v>1460</v>
      </c>
      <c r="AQ4" s="150" t="s">
        <v>1218</v>
      </c>
      <c r="AR4" s="150" t="s">
        <v>1460</v>
      </c>
      <c r="AS4" s="150" t="s">
        <v>1218</v>
      </c>
      <c r="AT4" s="150" t="s">
        <v>1460</v>
      </c>
      <c r="AU4" s="150" t="s">
        <v>1218</v>
      </c>
      <c r="AV4" s="138" t="s">
        <v>874</v>
      </c>
      <c r="AW4" s="131">
        <v>43122</v>
      </c>
      <c r="AX4" s="364" t="s">
        <v>7475</v>
      </c>
      <c r="AY4" s="348"/>
      <c r="AZ4" s="29"/>
      <c r="BA4" s="29"/>
      <c r="BB4" s="29"/>
      <c r="BC4" s="29"/>
      <c r="BD4" s="367" t="s">
        <v>1193</v>
      </c>
      <c r="BE4" s="348"/>
      <c r="BF4" s="29"/>
    </row>
    <row r="5" spans="1:58" s="14" customFormat="1" ht="115.5" hidden="1" customHeight="1" x14ac:dyDescent="0.25">
      <c r="A5" s="28" t="s">
        <v>2211</v>
      </c>
      <c r="B5" s="5" t="s">
        <v>165</v>
      </c>
      <c r="C5" s="44">
        <v>42661</v>
      </c>
      <c r="D5" s="44"/>
      <c r="E5" s="28" t="s">
        <v>1282</v>
      </c>
      <c r="F5" s="2" t="s">
        <v>1054</v>
      </c>
      <c r="G5" s="3" t="s">
        <v>421</v>
      </c>
      <c r="H5" s="3" t="s">
        <v>417</v>
      </c>
      <c r="I5" s="16" t="s">
        <v>418</v>
      </c>
      <c r="J5" s="298" t="s">
        <v>419</v>
      </c>
      <c r="K5" s="1">
        <v>5</v>
      </c>
      <c r="L5" s="133">
        <v>42918</v>
      </c>
      <c r="M5" s="133">
        <v>43100</v>
      </c>
      <c r="N5" s="52">
        <f t="shared" si="0"/>
        <v>26</v>
      </c>
      <c r="O5" s="69">
        <v>5</v>
      </c>
      <c r="P5" s="2" t="s">
        <v>51</v>
      </c>
      <c r="Q5" s="2" t="s">
        <v>422</v>
      </c>
      <c r="R5" s="2" t="s">
        <v>1258</v>
      </c>
      <c r="S5" s="561">
        <f t="shared" si="1"/>
        <v>375</v>
      </c>
      <c r="T5" s="109" t="s">
        <v>1171</v>
      </c>
      <c r="U5" s="109" t="s">
        <v>1171</v>
      </c>
      <c r="V5" s="2" t="s">
        <v>1207</v>
      </c>
      <c r="W5" s="2" t="s">
        <v>1253</v>
      </c>
      <c r="X5" s="2" t="s">
        <v>1258</v>
      </c>
      <c r="Y5" s="16" t="s">
        <v>1414</v>
      </c>
      <c r="Z5" s="16" t="s">
        <v>1414</v>
      </c>
      <c r="AA5" s="16" t="s">
        <v>1414</v>
      </c>
      <c r="AB5" s="16" t="s">
        <v>1414</v>
      </c>
      <c r="AC5" s="16" t="s">
        <v>1414</v>
      </c>
      <c r="AD5" s="16" t="s">
        <v>1414</v>
      </c>
      <c r="AE5" s="16" t="s">
        <v>1414</v>
      </c>
      <c r="AF5" s="16" t="s">
        <v>1460</v>
      </c>
      <c r="AG5" s="16" t="s">
        <v>1414</v>
      </c>
      <c r="AH5" s="16" t="s">
        <v>1460</v>
      </c>
      <c r="AI5" s="16" t="s">
        <v>1414</v>
      </c>
      <c r="AJ5" s="16" t="s">
        <v>1460</v>
      </c>
      <c r="AK5" s="16" t="s">
        <v>1414</v>
      </c>
      <c r="AL5" s="16" t="s">
        <v>1460</v>
      </c>
      <c r="AM5" s="16" t="s">
        <v>1414</v>
      </c>
      <c r="AN5" s="16" t="s">
        <v>1460</v>
      </c>
      <c r="AO5" s="16" t="s">
        <v>1414</v>
      </c>
      <c r="AP5" s="16" t="s">
        <v>1460</v>
      </c>
      <c r="AQ5" s="16" t="s">
        <v>1414</v>
      </c>
      <c r="AR5" s="16" t="s">
        <v>1460</v>
      </c>
      <c r="AS5" s="16" t="s">
        <v>1414</v>
      </c>
      <c r="AT5" s="16" t="s">
        <v>1460</v>
      </c>
      <c r="AU5" s="16" t="s">
        <v>1414</v>
      </c>
      <c r="AV5" s="138" t="s">
        <v>874</v>
      </c>
      <c r="AW5" s="131">
        <v>43281</v>
      </c>
      <c r="AX5" s="364" t="s">
        <v>7475</v>
      </c>
      <c r="AY5" s="348"/>
      <c r="AZ5" s="29"/>
      <c r="BA5" s="29"/>
      <c r="BB5" s="29"/>
      <c r="BC5" s="29"/>
      <c r="BD5" s="367" t="s">
        <v>1193</v>
      </c>
      <c r="BE5" s="348"/>
      <c r="BF5" s="29"/>
    </row>
    <row r="6" spans="1:58" s="14" customFormat="1" ht="115.5" hidden="1" customHeight="1" x14ac:dyDescent="0.25">
      <c r="A6" s="28" t="s">
        <v>2212</v>
      </c>
      <c r="B6" s="5" t="s">
        <v>119</v>
      </c>
      <c r="C6" s="44">
        <v>42661</v>
      </c>
      <c r="D6" s="44"/>
      <c r="E6" s="28" t="s">
        <v>1283</v>
      </c>
      <c r="F6" s="2" t="s">
        <v>7373</v>
      </c>
      <c r="G6" s="3" t="s">
        <v>118</v>
      </c>
      <c r="H6" s="3" t="s">
        <v>96</v>
      </c>
      <c r="I6" s="16" t="s">
        <v>97</v>
      </c>
      <c r="J6" s="298" t="s">
        <v>98</v>
      </c>
      <c r="K6" s="1">
        <v>1</v>
      </c>
      <c r="L6" s="133">
        <v>42979</v>
      </c>
      <c r="M6" s="133">
        <v>43190</v>
      </c>
      <c r="N6" s="52">
        <f t="shared" si="0"/>
        <v>31</v>
      </c>
      <c r="O6" s="69">
        <v>1</v>
      </c>
      <c r="P6" s="2" t="s">
        <v>51</v>
      </c>
      <c r="Q6" s="2" t="s">
        <v>99</v>
      </c>
      <c r="R6" s="2" t="s">
        <v>6357</v>
      </c>
      <c r="S6" s="561">
        <f t="shared" si="1"/>
        <v>175</v>
      </c>
      <c r="T6" s="109" t="s">
        <v>1171</v>
      </c>
      <c r="U6" s="109" t="s">
        <v>1171</v>
      </c>
      <c r="V6" s="3" t="s">
        <v>6358</v>
      </c>
      <c r="W6" s="5" t="s">
        <v>1218</v>
      </c>
      <c r="X6" s="5" t="s">
        <v>1218</v>
      </c>
      <c r="Y6" s="5" t="s">
        <v>1218</v>
      </c>
      <c r="Z6" s="5" t="s">
        <v>1218</v>
      </c>
      <c r="AA6" s="5" t="s">
        <v>1218</v>
      </c>
      <c r="AB6" s="5" t="s">
        <v>1218</v>
      </c>
      <c r="AC6" s="5" t="s">
        <v>1218</v>
      </c>
      <c r="AD6" s="5" t="s">
        <v>1218</v>
      </c>
      <c r="AE6" s="5" t="s">
        <v>1218</v>
      </c>
      <c r="AF6" s="5" t="s">
        <v>2325</v>
      </c>
      <c r="AG6" s="5" t="s">
        <v>1218</v>
      </c>
      <c r="AH6" s="5" t="s">
        <v>2325</v>
      </c>
      <c r="AI6" s="135" t="s">
        <v>1218</v>
      </c>
      <c r="AJ6" s="150" t="s">
        <v>1218</v>
      </c>
      <c r="AK6" s="150" t="s">
        <v>1218</v>
      </c>
      <c r="AL6" s="150" t="s">
        <v>3562</v>
      </c>
      <c r="AM6" s="150" t="s">
        <v>1218</v>
      </c>
      <c r="AN6" s="150" t="s">
        <v>3562</v>
      </c>
      <c r="AO6" s="150" t="s">
        <v>1218</v>
      </c>
      <c r="AP6" s="150" t="s">
        <v>1460</v>
      </c>
      <c r="AQ6" s="150" t="s">
        <v>1218</v>
      </c>
      <c r="AR6" s="150" t="s">
        <v>1460</v>
      </c>
      <c r="AS6" s="150" t="s">
        <v>1218</v>
      </c>
      <c r="AT6" s="150" t="s">
        <v>1460</v>
      </c>
      <c r="AU6" s="150" t="s">
        <v>1218</v>
      </c>
      <c r="AV6" s="138" t="s">
        <v>874</v>
      </c>
      <c r="AW6" s="131">
        <v>43122</v>
      </c>
      <c r="AX6" s="364" t="s">
        <v>7475</v>
      </c>
      <c r="AY6" s="348"/>
      <c r="AZ6" s="29"/>
      <c r="BA6" s="29"/>
      <c r="BB6" s="29"/>
      <c r="BC6" s="29"/>
      <c r="BD6" s="367" t="s">
        <v>1193</v>
      </c>
      <c r="BE6" s="348"/>
      <c r="BF6" s="29"/>
    </row>
    <row r="7" spans="1:58" s="14" customFormat="1" ht="115.5" hidden="1" customHeight="1" x14ac:dyDescent="0.25">
      <c r="A7" s="28" t="s">
        <v>2213</v>
      </c>
      <c r="B7" s="5" t="s">
        <v>119</v>
      </c>
      <c r="C7" s="44">
        <v>42661</v>
      </c>
      <c r="D7" s="44"/>
      <c r="E7" s="28" t="s">
        <v>1283</v>
      </c>
      <c r="F7" s="2" t="s">
        <v>1057</v>
      </c>
      <c r="G7" s="3" t="s">
        <v>118</v>
      </c>
      <c r="H7" s="3" t="s">
        <v>158</v>
      </c>
      <c r="I7" s="16" t="s">
        <v>159</v>
      </c>
      <c r="J7" s="298" t="s">
        <v>160</v>
      </c>
      <c r="K7" s="1">
        <v>7</v>
      </c>
      <c r="L7" s="133">
        <v>42979</v>
      </c>
      <c r="M7" s="133">
        <v>43190</v>
      </c>
      <c r="N7" s="52">
        <f t="shared" si="0"/>
        <v>31</v>
      </c>
      <c r="O7" s="69">
        <v>7</v>
      </c>
      <c r="P7" s="2" t="s">
        <v>51</v>
      </c>
      <c r="Q7" s="2" t="s">
        <v>422</v>
      </c>
      <c r="R7" s="2" t="s">
        <v>1144</v>
      </c>
      <c r="S7" s="561">
        <f t="shared" si="1"/>
        <v>258</v>
      </c>
      <c r="T7" s="109" t="s">
        <v>1171</v>
      </c>
      <c r="U7" s="109" t="s">
        <v>1171</v>
      </c>
      <c r="V7" s="3" t="s">
        <v>6359</v>
      </c>
      <c r="W7" s="3"/>
      <c r="X7" s="3" t="s">
        <v>161</v>
      </c>
      <c r="Y7" s="5" t="s">
        <v>1221</v>
      </c>
      <c r="Z7" s="5" t="s">
        <v>1221</v>
      </c>
      <c r="AA7" s="5" t="s">
        <v>1221</v>
      </c>
      <c r="AB7" s="5" t="s">
        <v>1221</v>
      </c>
      <c r="AC7" s="5" t="s">
        <v>1221</v>
      </c>
      <c r="AD7" s="5" t="s">
        <v>1221</v>
      </c>
      <c r="AE7" s="5" t="s">
        <v>1221</v>
      </c>
      <c r="AF7" s="5" t="s">
        <v>2321</v>
      </c>
      <c r="AG7" s="5" t="s">
        <v>1221</v>
      </c>
      <c r="AH7" s="5" t="s">
        <v>2321</v>
      </c>
      <c r="AI7" s="135" t="s">
        <v>1221</v>
      </c>
      <c r="AJ7" s="135" t="s">
        <v>1221</v>
      </c>
      <c r="AK7" s="135" t="s">
        <v>1221</v>
      </c>
      <c r="AL7" s="135" t="s">
        <v>3562</v>
      </c>
      <c r="AM7" s="135" t="s">
        <v>1221</v>
      </c>
      <c r="AN7" s="135" t="s">
        <v>3562</v>
      </c>
      <c r="AO7" s="135" t="s">
        <v>1221</v>
      </c>
      <c r="AP7" s="135" t="s">
        <v>1460</v>
      </c>
      <c r="AQ7" s="135" t="s">
        <v>1221</v>
      </c>
      <c r="AR7" s="135" t="s">
        <v>1460</v>
      </c>
      <c r="AS7" s="135" t="s">
        <v>1221</v>
      </c>
      <c r="AT7" s="135" t="s">
        <v>1460</v>
      </c>
      <c r="AU7" s="135" t="s">
        <v>1221</v>
      </c>
      <c r="AV7" s="138" t="s">
        <v>874</v>
      </c>
      <c r="AW7" s="131">
        <v>43307</v>
      </c>
      <c r="AX7" s="364" t="s">
        <v>7475</v>
      </c>
      <c r="AY7" s="348"/>
      <c r="AZ7" s="29"/>
      <c r="BA7" s="29"/>
      <c r="BB7" s="29"/>
      <c r="BC7" s="29"/>
      <c r="BD7" s="367" t="s">
        <v>1193</v>
      </c>
      <c r="BE7" s="348"/>
      <c r="BF7" s="29"/>
    </row>
    <row r="8" spans="1:58" s="14" customFormat="1" ht="115.5" hidden="1" customHeight="1" x14ac:dyDescent="0.25">
      <c r="A8" s="28" t="s">
        <v>2214</v>
      </c>
      <c r="B8" s="5" t="s">
        <v>119</v>
      </c>
      <c r="C8" s="44">
        <v>42661</v>
      </c>
      <c r="D8" s="44"/>
      <c r="E8" s="28" t="s">
        <v>1284</v>
      </c>
      <c r="F8" s="2" t="s">
        <v>1058</v>
      </c>
      <c r="G8" s="3" t="s">
        <v>183</v>
      </c>
      <c r="H8" s="3" t="s">
        <v>163</v>
      </c>
      <c r="I8" s="16" t="s">
        <v>164</v>
      </c>
      <c r="J8" s="298" t="s">
        <v>30</v>
      </c>
      <c r="K8" s="1">
        <v>1</v>
      </c>
      <c r="L8" s="133">
        <v>42917</v>
      </c>
      <c r="M8" s="133">
        <v>43100</v>
      </c>
      <c r="N8" s="52">
        <f t="shared" si="0"/>
        <v>27</v>
      </c>
      <c r="O8" s="69">
        <v>1</v>
      </c>
      <c r="P8" s="2" t="s">
        <v>82</v>
      </c>
      <c r="Q8" s="2" t="s">
        <v>69</v>
      </c>
      <c r="R8" s="2" t="s">
        <v>1254</v>
      </c>
      <c r="S8" s="561">
        <f t="shared" si="1"/>
        <v>173</v>
      </c>
      <c r="T8" s="109" t="s">
        <v>1171</v>
      </c>
      <c r="U8" s="109" t="s">
        <v>1171</v>
      </c>
      <c r="V8" s="2" t="s">
        <v>1207</v>
      </c>
      <c r="W8" s="2" t="s">
        <v>1254</v>
      </c>
      <c r="X8" s="5" t="s">
        <v>1218</v>
      </c>
      <c r="Y8" s="5" t="s">
        <v>1218</v>
      </c>
      <c r="Z8" s="5" t="s">
        <v>1218</v>
      </c>
      <c r="AA8" s="5" t="s">
        <v>1218</v>
      </c>
      <c r="AB8" s="5" t="s">
        <v>1218</v>
      </c>
      <c r="AC8" s="5" t="s">
        <v>1218</v>
      </c>
      <c r="AD8" s="5" t="s">
        <v>1218</v>
      </c>
      <c r="AE8" s="5" t="s">
        <v>1218</v>
      </c>
      <c r="AF8" s="5" t="s">
        <v>2325</v>
      </c>
      <c r="AG8" s="5" t="s">
        <v>1218</v>
      </c>
      <c r="AH8" s="5" t="s">
        <v>2325</v>
      </c>
      <c r="AI8" s="135" t="s">
        <v>1218</v>
      </c>
      <c r="AJ8" s="150" t="s">
        <v>1218</v>
      </c>
      <c r="AK8" s="150" t="s">
        <v>1218</v>
      </c>
      <c r="AL8" s="150" t="s">
        <v>3562</v>
      </c>
      <c r="AM8" s="150" t="s">
        <v>1218</v>
      </c>
      <c r="AN8" s="150" t="s">
        <v>3562</v>
      </c>
      <c r="AO8" s="150" t="s">
        <v>1218</v>
      </c>
      <c r="AP8" s="150" t="s">
        <v>1460</v>
      </c>
      <c r="AQ8" s="150" t="s">
        <v>1218</v>
      </c>
      <c r="AR8" s="150" t="s">
        <v>1460</v>
      </c>
      <c r="AS8" s="150" t="s">
        <v>1218</v>
      </c>
      <c r="AT8" s="150" t="s">
        <v>1460</v>
      </c>
      <c r="AU8" s="150" t="s">
        <v>1218</v>
      </c>
      <c r="AV8" s="138" t="s">
        <v>874</v>
      </c>
      <c r="AW8" s="131">
        <v>43122</v>
      </c>
      <c r="AX8" s="364" t="s">
        <v>7475</v>
      </c>
      <c r="AY8" s="348"/>
      <c r="AZ8" s="29"/>
      <c r="BA8" s="29"/>
      <c r="BB8" s="29"/>
      <c r="BC8" s="29"/>
      <c r="BD8" s="367" t="s">
        <v>1193</v>
      </c>
      <c r="BE8" s="348"/>
      <c r="BF8" s="29"/>
    </row>
    <row r="9" spans="1:58" s="14" customFormat="1" ht="115.5" hidden="1" customHeight="1" x14ac:dyDescent="0.25">
      <c r="A9" s="28" t="s">
        <v>2215</v>
      </c>
      <c r="B9" s="5" t="s">
        <v>119</v>
      </c>
      <c r="C9" s="44">
        <v>42661</v>
      </c>
      <c r="D9" s="44"/>
      <c r="E9" s="28" t="s">
        <v>1285</v>
      </c>
      <c r="F9" s="2" t="s">
        <v>1060</v>
      </c>
      <c r="G9" s="3" t="s">
        <v>118</v>
      </c>
      <c r="H9" s="3" t="s">
        <v>124</v>
      </c>
      <c r="I9" s="16" t="s">
        <v>125</v>
      </c>
      <c r="J9" s="298" t="s">
        <v>30</v>
      </c>
      <c r="K9" s="1">
        <v>1</v>
      </c>
      <c r="L9" s="133">
        <v>42737</v>
      </c>
      <c r="M9" s="133">
        <v>43100</v>
      </c>
      <c r="N9" s="52">
        <f t="shared" si="0"/>
        <v>52</v>
      </c>
      <c r="O9" s="69">
        <v>1</v>
      </c>
      <c r="P9" s="2" t="s">
        <v>51</v>
      </c>
      <c r="Q9" s="2" t="s">
        <v>99</v>
      </c>
      <c r="R9" s="2" t="s">
        <v>1255</v>
      </c>
      <c r="S9" s="561">
        <f t="shared" si="1"/>
        <v>262</v>
      </c>
      <c r="T9" s="109" t="s">
        <v>1171</v>
      </c>
      <c r="U9" s="109" t="s">
        <v>1171</v>
      </c>
      <c r="V9" s="2" t="s">
        <v>1207</v>
      </c>
      <c r="W9" s="2" t="s">
        <v>1255</v>
      </c>
      <c r="X9" s="5" t="s">
        <v>1218</v>
      </c>
      <c r="Y9" s="5" t="s">
        <v>1218</v>
      </c>
      <c r="Z9" s="5" t="s">
        <v>1218</v>
      </c>
      <c r="AA9" s="5" t="s">
        <v>1218</v>
      </c>
      <c r="AB9" s="5" t="s">
        <v>1218</v>
      </c>
      <c r="AC9" s="5" t="s">
        <v>1218</v>
      </c>
      <c r="AD9" s="5" t="s">
        <v>1218</v>
      </c>
      <c r="AE9" s="5" t="s">
        <v>1218</v>
      </c>
      <c r="AF9" s="5" t="s">
        <v>2325</v>
      </c>
      <c r="AG9" s="5" t="s">
        <v>1218</v>
      </c>
      <c r="AH9" s="5" t="s">
        <v>2325</v>
      </c>
      <c r="AI9" s="135" t="s">
        <v>1218</v>
      </c>
      <c r="AJ9" s="150" t="s">
        <v>1218</v>
      </c>
      <c r="AK9" s="150" t="s">
        <v>1218</v>
      </c>
      <c r="AL9" s="150" t="s">
        <v>3562</v>
      </c>
      <c r="AM9" s="150" t="s">
        <v>1218</v>
      </c>
      <c r="AN9" s="150" t="s">
        <v>3562</v>
      </c>
      <c r="AO9" s="150" t="s">
        <v>1218</v>
      </c>
      <c r="AP9" s="150" t="s">
        <v>1460</v>
      </c>
      <c r="AQ9" s="150" t="s">
        <v>1218</v>
      </c>
      <c r="AR9" s="150" t="s">
        <v>1460</v>
      </c>
      <c r="AS9" s="150" t="s">
        <v>1218</v>
      </c>
      <c r="AT9" s="150" t="s">
        <v>1460</v>
      </c>
      <c r="AU9" s="150" t="s">
        <v>1218</v>
      </c>
      <c r="AV9" s="138" t="s">
        <v>874</v>
      </c>
      <c r="AW9" s="131">
        <v>43122</v>
      </c>
      <c r="AX9" s="364" t="s">
        <v>7475</v>
      </c>
      <c r="AY9" s="348"/>
      <c r="AZ9" s="29"/>
      <c r="BA9" s="29"/>
      <c r="BB9" s="29"/>
      <c r="BC9" s="29"/>
      <c r="BD9" s="367" t="s">
        <v>1193</v>
      </c>
      <c r="BE9" s="348"/>
      <c r="BF9" s="29"/>
    </row>
    <row r="10" spans="1:58" s="14" customFormat="1" ht="115.5" hidden="1" customHeight="1" x14ac:dyDescent="0.25">
      <c r="A10" s="28" t="s">
        <v>2216</v>
      </c>
      <c r="B10" s="5" t="s">
        <v>119</v>
      </c>
      <c r="C10" s="44">
        <v>42661</v>
      </c>
      <c r="D10" s="44"/>
      <c r="E10" s="28" t="s">
        <v>1287</v>
      </c>
      <c r="F10" s="2" t="s">
        <v>1059</v>
      </c>
      <c r="G10" s="3" t="s">
        <v>135</v>
      </c>
      <c r="H10" s="3" t="s">
        <v>136</v>
      </c>
      <c r="I10" s="16" t="s">
        <v>125</v>
      </c>
      <c r="J10" s="298" t="s">
        <v>30</v>
      </c>
      <c r="K10" s="1">
        <v>1</v>
      </c>
      <c r="L10" s="133">
        <v>42737</v>
      </c>
      <c r="M10" s="133">
        <v>43100</v>
      </c>
      <c r="N10" s="52">
        <f t="shared" si="0"/>
        <v>52</v>
      </c>
      <c r="O10" s="69">
        <v>1</v>
      </c>
      <c r="P10" s="2" t="s">
        <v>51</v>
      </c>
      <c r="Q10" s="2" t="s">
        <v>52</v>
      </c>
      <c r="R10" s="2" t="s">
        <v>1255</v>
      </c>
      <c r="S10" s="561">
        <f t="shared" si="1"/>
        <v>262</v>
      </c>
      <c r="T10" s="109" t="s">
        <v>1171</v>
      </c>
      <c r="U10" s="109" t="s">
        <v>1171</v>
      </c>
      <c r="V10" s="2" t="s">
        <v>1207</v>
      </c>
      <c r="W10" s="2" t="s">
        <v>1255</v>
      </c>
      <c r="X10" s="5" t="s">
        <v>1218</v>
      </c>
      <c r="Y10" s="5" t="s">
        <v>1218</v>
      </c>
      <c r="Z10" s="5" t="s">
        <v>1218</v>
      </c>
      <c r="AA10" s="5" t="s">
        <v>1218</v>
      </c>
      <c r="AB10" s="5" t="s">
        <v>1218</v>
      </c>
      <c r="AC10" s="5" t="s">
        <v>1218</v>
      </c>
      <c r="AD10" s="5" t="s">
        <v>1218</v>
      </c>
      <c r="AE10" s="5" t="s">
        <v>1218</v>
      </c>
      <c r="AF10" s="5" t="s">
        <v>2325</v>
      </c>
      <c r="AG10" s="5" t="s">
        <v>1218</v>
      </c>
      <c r="AH10" s="5" t="s">
        <v>2325</v>
      </c>
      <c r="AI10" s="135" t="s">
        <v>1218</v>
      </c>
      <c r="AJ10" s="150" t="s">
        <v>1218</v>
      </c>
      <c r="AK10" s="150" t="s">
        <v>1218</v>
      </c>
      <c r="AL10" s="150" t="s">
        <v>3562</v>
      </c>
      <c r="AM10" s="150" t="s">
        <v>1218</v>
      </c>
      <c r="AN10" s="150" t="s">
        <v>3562</v>
      </c>
      <c r="AO10" s="150" t="s">
        <v>1218</v>
      </c>
      <c r="AP10" s="150" t="s">
        <v>1460</v>
      </c>
      <c r="AQ10" s="150" t="s">
        <v>1218</v>
      </c>
      <c r="AR10" s="150" t="s">
        <v>1460</v>
      </c>
      <c r="AS10" s="150" t="s">
        <v>1218</v>
      </c>
      <c r="AT10" s="150" t="s">
        <v>1460</v>
      </c>
      <c r="AU10" s="150" t="s">
        <v>1218</v>
      </c>
      <c r="AV10" s="138" t="s">
        <v>874</v>
      </c>
      <c r="AW10" s="131">
        <v>43122</v>
      </c>
      <c r="AX10" s="364" t="s">
        <v>7475</v>
      </c>
      <c r="AY10" s="348"/>
      <c r="AZ10" s="29"/>
      <c r="BA10" s="29"/>
      <c r="BB10" s="29"/>
      <c r="BC10" s="29"/>
      <c r="BD10" s="367" t="s">
        <v>1193</v>
      </c>
      <c r="BE10" s="348"/>
      <c r="BF10" s="29"/>
    </row>
    <row r="11" spans="1:58" s="14" customFormat="1" ht="115.5" hidden="1" customHeight="1" x14ac:dyDescent="0.25">
      <c r="A11" s="28" t="s">
        <v>2217</v>
      </c>
      <c r="B11" s="5" t="s">
        <v>123</v>
      </c>
      <c r="C11" s="44">
        <v>42661</v>
      </c>
      <c r="D11" s="44"/>
      <c r="E11" s="28" t="s">
        <v>1288</v>
      </c>
      <c r="F11" s="2" t="s">
        <v>1130</v>
      </c>
      <c r="G11" s="3" t="s">
        <v>131</v>
      </c>
      <c r="H11" s="3" t="s">
        <v>158</v>
      </c>
      <c r="I11" s="16" t="s">
        <v>159</v>
      </c>
      <c r="J11" s="298" t="s">
        <v>160</v>
      </c>
      <c r="K11" s="1">
        <v>7</v>
      </c>
      <c r="L11" s="133">
        <v>42979</v>
      </c>
      <c r="M11" s="133">
        <v>43190</v>
      </c>
      <c r="N11" s="52">
        <f t="shared" si="0"/>
        <v>31</v>
      </c>
      <c r="O11" s="69">
        <v>7</v>
      </c>
      <c r="P11" s="2" t="s">
        <v>184</v>
      </c>
      <c r="Q11" s="2" t="s">
        <v>69</v>
      </c>
      <c r="R11" s="3" t="s">
        <v>161</v>
      </c>
      <c r="S11" s="561">
        <f t="shared" si="1"/>
        <v>109</v>
      </c>
      <c r="T11" s="109" t="s">
        <v>1171</v>
      </c>
      <c r="U11" s="109" t="s">
        <v>1171</v>
      </c>
      <c r="V11" s="2" t="s">
        <v>1207</v>
      </c>
      <c r="W11" s="2" t="s">
        <v>1253</v>
      </c>
      <c r="X11" s="3" t="s">
        <v>161</v>
      </c>
      <c r="Y11" s="5" t="s">
        <v>1221</v>
      </c>
      <c r="Z11" s="5" t="s">
        <v>1221</v>
      </c>
      <c r="AA11" s="5" t="s">
        <v>1221</v>
      </c>
      <c r="AB11" s="5" t="s">
        <v>1221</v>
      </c>
      <c r="AC11" s="5" t="s">
        <v>1221</v>
      </c>
      <c r="AD11" s="5" t="s">
        <v>1221</v>
      </c>
      <c r="AE11" s="5" t="s">
        <v>1221</v>
      </c>
      <c r="AF11" s="5" t="s">
        <v>2321</v>
      </c>
      <c r="AG11" s="5" t="s">
        <v>1221</v>
      </c>
      <c r="AH11" s="5" t="s">
        <v>2321</v>
      </c>
      <c r="AI11" s="135" t="s">
        <v>1221</v>
      </c>
      <c r="AJ11" s="135" t="s">
        <v>1221</v>
      </c>
      <c r="AK11" s="135" t="s">
        <v>1221</v>
      </c>
      <c r="AL11" s="135" t="s">
        <v>3562</v>
      </c>
      <c r="AM11" s="135" t="s">
        <v>1221</v>
      </c>
      <c r="AN11" s="135" t="s">
        <v>3562</v>
      </c>
      <c r="AO11" s="135" t="s">
        <v>1221</v>
      </c>
      <c r="AP11" s="135" t="s">
        <v>1460</v>
      </c>
      <c r="AQ11" s="135" t="s">
        <v>1221</v>
      </c>
      <c r="AR11" s="135" t="s">
        <v>1460</v>
      </c>
      <c r="AS11" s="135" t="s">
        <v>1221</v>
      </c>
      <c r="AT11" s="135" t="s">
        <v>1460</v>
      </c>
      <c r="AU11" s="135" t="s">
        <v>1221</v>
      </c>
      <c r="AV11" s="138" t="s">
        <v>874</v>
      </c>
      <c r="AW11" s="131">
        <v>43307</v>
      </c>
      <c r="AX11" s="364" t="s">
        <v>7475</v>
      </c>
      <c r="AY11" s="348"/>
      <c r="AZ11" s="29"/>
      <c r="BA11" s="29"/>
      <c r="BB11" s="29"/>
      <c r="BC11" s="29"/>
      <c r="BD11" s="367" t="s">
        <v>1193</v>
      </c>
      <c r="BE11" s="348"/>
      <c r="BF11" s="29"/>
    </row>
    <row r="12" spans="1:58" s="14" customFormat="1" ht="115.5" hidden="1" customHeight="1" x14ac:dyDescent="0.25">
      <c r="A12" s="28" t="s">
        <v>2218</v>
      </c>
      <c r="B12" s="5" t="s">
        <v>123</v>
      </c>
      <c r="C12" s="44">
        <v>42661</v>
      </c>
      <c r="D12" s="44"/>
      <c r="E12" s="28" t="s">
        <v>1289</v>
      </c>
      <c r="F12" s="2" t="s">
        <v>1056</v>
      </c>
      <c r="G12" s="3" t="s">
        <v>120</v>
      </c>
      <c r="H12" s="3" t="s">
        <v>121</v>
      </c>
      <c r="I12" s="16" t="s">
        <v>122</v>
      </c>
      <c r="J12" s="298" t="s">
        <v>30</v>
      </c>
      <c r="K12" s="1">
        <v>1</v>
      </c>
      <c r="L12" s="133">
        <v>43009</v>
      </c>
      <c r="M12" s="133">
        <v>43100</v>
      </c>
      <c r="N12" s="52">
        <f t="shared" si="0"/>
        <v>13</v>
      </c>
      <c r="O12" s="69">
        <v>1</v>
      </c>
      <c r="P12" s="2" t="s">
        <v>51</v>
      </c>
      <c r="Q12" s="2" t="s">
        <v>52</v>
      </c>
      <c r="R12" s="2" t="s">
        <v>1256</v>
      </c>
      <c r="S12" s="561">
        <f t="shared" si="1"/>
        <v>383</v>
      </c>
      <c r="T12" s="109" t="s">
        <v>1171</v>
      </c>
      <c r="U12" s="109" t="s">
        <v>1171</v>
      </c>
      <c r="V12" s="2" t="s">
        <v>1207</v>
      </c>
      <c r="W12" s="2" t="s">
        <v>1256</v>
      </c>
      <c r="X12" s="5" t="s">
        <v>1218</v>
      </c>
      <c r="Y12" s="5" t="s">
        <v>1218</v>
      </c>
      <c r="Z12" s="5" t="s">
        <v>1218</v>
      </c>
      <c r="AA12" s="5" t="s">
        <v>1218</v>
      </c>
      <c r="AB12" s="5" t="s">
        <v>1218</v>
      </c>
      <c r="AC12" s="5" t="s">
        <v>1218</v>
      </c>
      <c r="AD12" s="5" t="s">
        <v>1218</v>
      </c>
      <c r="AE12" s="5" t="s">
        <v>1218</v>
      </c>
      <c r="AF12" s="5" t="s">
        <v>2325</v>
      </c>
      <c r="AG12" s="5" t="s">
        <v>1218</v>
      </c>
      <c r="AH12" s="5" t="s">
        <v>2325</v>
      </c>
      <c r="AI12" s="135" t="s">
        <v>1218</v>
      </c>
      <c r="AJ12" s="150" t="s">
        <v>1218</v>
      </c>
      <c r="AK12" s="150" t="s">
        <v>1218</v>
      </c>
      <c r="AL12" s="150" t="s">
        <v>3562</v>
      </c>
      <c r="AM12" s="150" t="s">
        <v>1218</v>
      </c>
      <c r="AN12" s="150" t="s">
        <v>3562</v>
      </c>
      <c r="AO12" s="150" t="s">
        <v>1218</v>
      </c>
      <c r="AP12" s="150" t="s">
        <v>1460</v>
      </c>
      <c r="AQ12" s="150" t="s">
        <v>1218</v>
      </c>
      <c r="AR12" s="150" t="s">
        <v>1460</v>
      </c>
      <c r="AS12" s="150" t="s">
        <v>1218</v>
      </c>
      <c r="AT12" s="150" t="s">
        <v>1460</v>
      </c>
      <c r="AU12" s="150" t="s">
        <v>1218</v>
      </c>
      <c r="AV12" s="138" t="s">
        <v>874</v>
      </c>
      <c r="AW12" s="131">
        <v>43122</v>
      </c>
      <c r="AX12" s="364" t="s">
        <v>7475</v>
      </c>
      <c r="AY12" s="348"/>
      <c r="AZ12" s="29"/>
      <c r="BA12" s="29"/>
      <c r="BB12" s="29"/>
      <c r="BC12" s="29"/>
      <c r="BD12" s="367" t="s">
        <v>1193</v>
      </c>
      <c r="BE12" s="348"/>
      <c r="BF12" s="29"/>
    </row>
    <row r="13" spans="1:58" s="14" customFormat="1" ht="115.5" hidden="1" customHeight="1" x14ac:dyDescent="0.25">
      <c r="A13" s="28" t="s">
        <v>2219</v>
      </c>
      <c r="B13" s="7" t="s">
        <v>7369</v>
      </c>
      <c r="C13" s="44">
        <v>42661</v>
      </c>
      <c r="D13" s="44" t="s">
        <v>7077</v>
      </c>
      <c r="E13" s="28" t="s">
        <v>1283</v>
      </c>
      <c r="F13" s="2" t="s">
        <v>1071</v>
      </c>
      <c r="G13" s="3" t="s">
        <v>166</v>
      </c>
      <c r="H13" s="3" t="s">
        <v>167</v>
      </c>
      <c r="I13" s="16" t="s">
        <v>168</v>
      </c>
      <c r="J13" s="298" t="s">
        <v>36</v>
      </c>
      <c r="K13" s="1">
        <v>1</v>
      </c>
      <c r="L13" s="133">
        <v>42887</v>
      </c>
      <c r="M13" s="133">
        <v>43281</v>
      </c>
      <c r="N13" s="52">
        <f t="shared" si="0"/>
        <v>5</v>
      </c>
      <c r="O13" s="585">
        <v>1</v>
      </c>
      <c r="P13" s="2" t="s">
        <v>26</v>
      </c>
      <c r="Q13" s="2"/>
      <c r="R13" s="4" t="s">
        <v>1224</v>
      </c>
      <c r="S13" s="561">
        <f t="shared" si="1"/>
        <v>253</v>
      </c>
      <c r="T13" s="109" t="s">
        <v>1171</v>
      </c>
      <c r="U13" s="109" t="s">
        <v>1171</v>
      </c>
      <c r="V13" s="2" t="s">
        <v>1207</v>
      </c>
      <c r="W13" s="5" t="s">
        <v>1222</v>
      </c>
      <c r="X13" s="2" t="s">
        <v>1224</v>
      </c>
      <c r="Y13" s="5" t="s">
        <v>1221</v>
      </c>
      <c r="Z13" s="5" t="s">
        <v>1221</v>
      </c>
      <c r="AA13" s="5" t="s">
        <v>1221</v>
      </c>
      <c r="AB13" s="5" t="s">
        <v>1221</v>
      </c>
      <c r="AC13" s="5" t="s">
        <v>1221</v>
      </c>
      <c r="AD13" s="5" t="s">
        <v>1221</v>
      </c>
      <c r="AE13" s="5" t="s">
        <v>1221</v>
      </c>
      <c r="AF13" s="5" t="s">
        <v>2321</v>
      </c>
      <c r="AG13" s="5" t="s">
        <v>1221</v>
      </c>
      <c r="AH13" s="5" t="s">
        <v>2321</v>
      </c>
      <c r="AI13" s="135" t="s">
        <v>1221</v>
      </c>
      <c r="AJ13" s="135" t="s">
        <v>1221</v>
      </c>
      <c r="AK13" s="135" t="s">
        <v>1221</v>
      </c>
      <c r="AL13" s="135" t="s">
        <v>3562</v>
      </c>
      <c r="AM13" s="135" t="s">
        <v>1221</v>
      </c>
      <c r="AN13" s="135" t="s">
        <v>3562</v>
      </c>
      <c r="AO13" s="135" t="s">
        <v>1221</v>
      </c>
      <c r="AP13" s="135" t="s">
        <v>1460</v>
      </c>
      <c r="AQ13" s="135" t="s">
        <v>1221</v>
      </c>
      <c r="AR13" s="135" t="s">
        <v>1460</v>
      </c>
      <c r="AS13" s="135" t="s">
        <v>1221</v>
      </c>
      <c r="AT13" s="135" t="s">
        <v>1460</v>
      </c>
      <c r="AU13" s="135" t="s">
        <v>1221</v>
      </c>
      <c r="AV13" s="138" t="s">
        <v>874</v>
      </c>
      <c r="AW13" s="131">
        <v>43307</v>
      </c>
      <c r="AX13" s="364" t="s">
        <v>7475</v>
      </c>
      <c r="AY13" s="348"/>
      <c r="AZ13" s="29"/>
      <c r="BA13" s="29"/>
      <c r="BB13" s="29"/>
      <c r="BC13" s="29"/>
      <c r="BD13" s="367" t="s">
        <v>1193</v>
      </c>
      <c r="BE13" s="348"/>
      <c r="BF13" s="29"/>
    </row>
    <row r="14" spans="1:58" s="14" customFormat="1" ht="115.5" hidden="1" customHeight="1" x14ac:dyDescent="0.25">
      <c r="A14" s="28" t="s">
        <v>2220</v>
      </c>
      <c r="B14" s="7" t="s">
        <v>7369</v>
      </c>
      <c r="C14" s="44">
        <v>42661</v>
      </c>
      <c r="D14" s="44" t="s">
        <v>7365</v>
      </c>
      <c r="E14" s="28" t="s">
        <v>1283</v>
      </c>
      <c r="F14" s="2" t="s">
        <v>1072</v>
      </c>
      <c r="G14" s="3" t="s">
        <v>247</v>
      </c>
      <c r="H14" s="3" t="s">
        <v>248</v>
      </c>
      <c r="I14" s="16" t="s">
        <v>249</v>
      </c>
      <c r="J14" s="298" t="s">
        <v>30</v>
      </c>
      <c r="K14" s="1">
        <v>3</v>
      </c>
      <c r="L14" s="133">
        <v>42737</v>
      </c>
      <c r="M14" s="133">
        <v>43100</v>
      </c>
      <c r="N14" s="52">
        <f t="shared" si="0"/>
        <v>52</v>
      </c>
      <c r="O14" s="69">
        <v>3</v>
      </c>
      <c r="P14" s="2" t="s">
        <v>26</v>
      </c>
      <c r="Q14" s="2"/>
      <c r="R14" s="24" t="s">
        <v>1223</v>
      </c>
      <c r="S14" s="561">
        <f t="shared" si="1"/>
        <v>350</v>
      </c>
      <c r="T14" s="109" t="s">
        <v>1171</v>
      </c>
      <c r="U14" s="109" t="s">
        <v>1171</v>
      </c>
      <c r="V14" s="2" t="s">
        <v>1207</v>
      </c>
      <c r="W14" s="5" t="s">
        <v>1223</v>
      </c>
      <c r="X14" s="5" t="s">
        <v>1218</v>
      </c>
      <c r="Y14" s="5" t="s">
        <v>1218</v>
      </c>
      <c r="Z14" s="5" t="s">
        <v>1218</v>
      </c>
      <c r="AA14" s="5" t="s">
        <v>1218</v>
      </c>
      <c r="AB14" s="5" t="s">
        <v>1218</v>
      </c>
      <c r="AC14" s="5" t="s">
        <v>1218</v>
      </c>
      <c r="AD14" s="5" t="s">
        <v>1218</v>
      </c>
      <c r="AE14" s="5" t="s">
        <v>1218</v>
      </c>
      <c r="AF14" s="5" t="s">
        <v>2325</v>
      </c>
      <c r="AG14" s="5" t="s">
        <v>1218</v>
      </c>
      <c r="AH14" s="5" t="s">
        <v>2325</v>
      </c>
      <c r="AI14" s="135" t="s">
        <v>1218</v>
      </c>
      <c r="AJ14" s="150" t="s">
        <v>1218</v>
      </c>
      <c r="AK14" s="150" t="s">
        <v>1218</v>
      </c>
      <c r="AL14" s="150" t="s">
        <v>3562</v>
      </c>
      <c r="AM14" s="150" t="s">
        <v>1218</v>
      </c>
      <c r="AN14" s="150" t="s">
        <v>3562</v>
      </c>
      <c r="AO14" s="150" t="s">
        <v>1218</v>
      </c>
      <c r="AP14" s="150" t="s">
        <v>1460</v>
      </c>
      <c r="AQ14" s="150" t="s">
        <v>1218</v>
      </c>
      <c r="AR14" s="150" t="s">
        <v>1460</v>
      </c>
      <c r="AS14" s="150" t="s">
        <v>1218</v>
      </c>
      <c r="AT14" s="150" t="s">
        <v>1460</v>
      </c>
      <c r="AU14" s="150" t="s">
        <v>1218</v>
      </c>
      <c r="AV14" s="138" t="s">
        <v>874</v>
      </c>
      <c r="AW14" s="131">
        <v>43122</v>
      </c>
      <c r="AX14" s="364" t="s">
        <v>7475</v>
      </c>
      <c r="AY14" s="348"/>
      <c r="AZ14" s="29"/>
      <c r="BA14" s="29"/>
      <c r="BB14" s="29"/>
      <c r="BC14" s="29"/>
      <c r="BD14" s="367" t="s">
        <v>1193</v>
      </c>
      <c r="BE14" s="348"/>
      <c r="BF14" s="29"/>
    </row>
    <row r="15" spans="1:58" s="14" customFormat="1" ht="115.5" hidden="1" customHeight="1" x14ac:dyDescent="0.25">
      <c r="A15" s="28" t="s">
        <v>2221</v>
      </c>
      <c r="B15" s="7" t="s">
        <v>7369</v>
      </c>
      <c r="C15" s="44">
        <v>42661</v>
      </c>
      <c r="D15" s="44" t="s">
        <v>7076</v>
      </c>
      <c r="E15" s="28" t="s">
        <v>1300</v>
      </c>
      <c r="F15" s="2" t="s">
        <v>1073</v>
      </c>
      <c r="G15" s="3" t="s">
        <v>247</v>
      </c>
      <c r="H15" s="3" t="s">
        <v>248</v>
      </c>
      <c r="I15" s="16" t="s">
        <v>249</v>
      </c>
      <c r="J15" s="298" t="s">
        <v>30</v>
      </c>
      <c r="K15" s="1">
        <v>3</v>
      </c>
      <c r="L15" s="133">
        <v>42737</v>
      </c>
      <c r="M15" s="133">
        <v>43100</v>
      </c>
      <c r="N15" s="52">
        <f t="shared" si="0"/>
        <v>52</v>
      </c>
      <c r="O15" s="69">
        <v>3</v>
      </c>
      <c r="P15" s="2" t="s">
        <v>88</v>
      </c>
      <c r="Q15" s="2" t="s">
        <v>250</v>
      </c>
      <c r="R15" s="5" t="s">
        <v>1223</v>
      </c>
      <c r="S15" s="561">
        <f t="shared" si="1"/>
        <v>350</v>
      </c>
      <c r="T15" s="109" t="s">
        <v>1171</v>
      </c>
      <c r="U15" s="109" t="s">
        <v>1171</v>
      </c>
      <c r="V15" s="2" t="s">
        <v>1207</v>
      </c>
      <c r="W15" s="7" t="s">
        <v>1223</v>
      </c>
      <c r="X15" s="5" t="s">
        <v>1218</v>
      </c>
      <c r="Y15" s="5" t="s">
        <v>1218</v>
      </c>
      <c r="Z15" s="5" t="s">
        <v>1218</v>
      </c>
      <c r="AA15" s="5" t="s">
        <v>1218</v>
      </c>
      <c r="AB15" s="5" t="s">
        <v>1218</v>
      </c>
      <c r="AC15" s="5" t="s">
        <v>1218</v>
      </c>
      <c r="AD15" s="5" t="s">
        <v>1218</v>
      </c>
      <c r="AE15" s="5" t="s">
        <v>1218</v>
      </c>
      <c r="AF15" s="5" t="s">
        <v>2325</v>
      </c>
      <c r="AG15" s="5" t="s">
        <v>1218</v>
      </c>
      <c r="AH15" s="5" t="s">
        <v>2325</v>
      </c>
      <c r="AI15" s="135" t="s">
        <v>1218</v>
      </c>
      <c r="AJ15" s="150" t="s">
        <v>1218</v>
      </c>
      <c r="AK15" s="150" t="s">
        <v>1218</v>
      </c>
      <c r="AL15" s="150" t="s">
        <v>3562</v>
      </c>
      <c r="AM15" s="150" t="s">
        <v>1218</v>
      </c>
      <c r="AN15" s="150" t="s">
        <v>3562</v>
      </c>
      <c r="AO15" s="150" t="s">
        <v>1218</v>
      </c>
      <c r="AP15" s="150" t="s">
        <v>1460</v>
      </c>
      <c r="AQ15" s="150" t="s">
        <v>1218</v>
      </c>
      <c r="AR15" s="150" t="s">
        <v>1460</v>
      </c>
      <c r="AS15" s="150" t="s">
        <v>1218</v>
      </c>
      <c r="AT15" s="150" t="s">
        <v>1460</v>
      </c>
      <c r="AU15" s="150" t="s">
        <v>1218</v>
      </c>
      <c r="AV15" s="138" t="s">
        <v>874</v>
      </c>
      <c r="AW15" s="131">
        <v>43122</v>
      </c>
      <c r="AX15" s="364" t="s">
        <v>7475</v>
      </c>
      <c r="AY15" s="348"/>
      <c r="AZ15" s="29"/>
      <c r="BA15" s="29"/>
      <c r="BB15" s="29"/>
      <c r="BC15" s="29"/>
      <c r="BD15" s="367" t="s">
        <v>1193</v>
      </c>
      <c r="BE15" s="348"/>
      <c r="BF15" s="29"/>
    </row>
    <row r="16" spans="1:58" s="14" customFormat="1" ht="115.5" hidden="1" customHeight="1" x14ac:dyDescent="0.25">
      <c r="A16" s="28" t="s">
        <v>2222</v>
      </c>
      <c r="B16" s="7" t="s">
        <v>7369</v>
      </c>
      <c r="C16" s="44">
        <v>42661</v>
      </c>
      <c r="D16" s="44" t="s">
        <v>7368</v>
      </c>
      <c r="E16" s="28" t="s">
        <v>1290</v>
      </c>
      <c r="F16" s="2" t="s">
        <v>1074</v>
      </c>
      <c r="G16" s="3" t="s">
        <v>247</v>
      </c>
      <c r="H16" s="3" t="s">
        <v>248</v>
      </c>
      <c r="I16" s="16" t="s">
        <v>249</v>
      </c>
      <c r="J16" s="298" t="s">
        <v>30</v>
      </c>
      <c r="K16" s="1">
        <v>3</v>
      </c>
      <c r="L16" s="133">
        <v>42737</v>
      </c>
      <c r="M16" s="133">
        <v>43100</v>
      </c>
      <c r="N16" s="52">
        <f t="shared" si="0"/>
        <v>52</v>
      </c>
      <c r="O16" s="69">
        <v>3</v>
      </c>
      <c r="P16" s="2" t="s">
        <v>51</v>
      </c>
      <c r="Q16" s="2" t="s">
        <v>52</v>
      </c>
      <c r="R16" s="24" t="s">
        <v>1223</v>
      </c>
      <c r="S16" s="561">
        <f t="shared" si="1"/>
        <v>350</v>
      </c>
      <c r="T16" s="109" t="s">
        <v>1171</v>
      </c>
      <c r="U16" s="109" t="s">
        <v>1171</v>
      </c>
      <c r="V16" s="2" t="s">
        <v>1207</v>
      </c>
      <c r="W16" s="5" t="s">
        <v>1223</v>
      </c>
      <c r="X16" s="5" t="s">
        <v>1218</v>
      </c>
      <c r="Y16" s="5" t="s">
        <v>1218</v>
      </c>
      <c r="Z16" s="5" t="s">
        <v>1218</v>
      </c>
      <c r="AA16" s="5" t="s">
        <v>1218</v>
      </c>
      <c r="AB16" s="5" t="s">
        <v>1218</v>
      </c>
      <c r="AC16" s="5" t="s">
        <v>1218</v>
      </c>
      <c r="AD16" s="5" t="s">
        <v>1218</v>
      </c>
      <c r="AE16" s="5" t="s">
        <v>1218</v>
      </c>
      <c r="AF16" s="5" t="s">
        <v>2325</v>
      </c>
      <c r="AG16" s="5" t="s">
        <v>1218</v>
      </c>
      <c r="AH16" s="5" t="s">
        <v>2325</v>
      </c>
      <c r="AI16" s="135" t="s">
        <v>1218</v>
      </c>
      <c r="AJ16" s="150" t="s">
        <v>1218</v>
      </c>
      <c r="AK16" s="150" t="s">
        <v>1218</v>
      </c>
      <c r="AL16" s="150" t="s">
        <v>3562</v>
      </c>
      <c r="AM16" s="150" t="s">
        <v>1218</v>
      </c>
      <c r="AN16" s="150" t="s">
        <v>3562</v>
      </c>
      <c r="AO16" s="150" t="s">
        <v>1218</v>
      </c>
      <c r="AP16" s="150" t="s">
        <v>1460</v>
      </c>
      <c r="AQ16" s="150" t="s">
        <v>1218</v>
      </c>
      <c r="AR16" s="150" t="s">
        <v>1460</v>
      </c>
      <c r="AS16" s="150" t="s">
        <v>1218</v>
      </c>
      <c r="AT16" s="150" t="s">
        <v>1460</v>
      </c>
      <c r="AU16" s="150" t="s">
        <v>1218</v>
      </c>
      <c r="AV16" s="138" t="s">
        <v>874</v>
      </c>
      <c r="AW16" s="131">
        <v>43122</v>
      </c>
      <c r="AX16" s="364" t="s">
        <v>7475</v>
      </c>
      <c r="AY16" s="348"/>
      <c r="AZ16" s="29"/>
      <c r="BA16" s="29"/>
      <c r="BB16" s="29"/>
      <c r="BC16" s="29"/>
      <c r="BD16" s="367" t="s">
        <v>1193</v>
      </c>
      <c r="BE16" s="348"/>
      <c r="BF16" s="29"/>
    </row>
    <row r="17" spans="1:58" s="14" customFormat="1" ht="115.5" hidden="1" customHeight="1" x14ac:dyDescent="0.25">
      <c r="A17" s="28" t="s">
        <v>2223</v>
      </c>
      <c r="B17" s="7" t="s">
        <v>7370</v>
      </c>
      <c r="C17" s="44">
        <v>42661</v>
      </c>
      <c r="D17" s="44" t="s">
        <v>7076</v>
      </c>
      <c r="E17" s="28" t="s">
        <v>1283</v>
      </c>
      <c r="F17" s="2" t="s">
        <v>1077</v>
      </c>
      <c r="G17" s="3" t="s">
        <v>169</v>
      </c>
      <c r="H17" s="3" t="s">
        <v>170</v>
      </c>
      <c r="I17" s="16" t="s">
        <v>171</v>
      </c>
      <c r="J17" s="298" t="s">
        <v>30</v>
      </c>
      <c r="K17" s="1">
        <v>1</v>
      </c>
      <c r="L17" s="133">
        <v>42781</v>
      </c>
      <c r="M17" s="133">
        <v>43100</v>
      </c>
      <c r="N17" s="52">
        <f t="shared" si="0"/>
        <v>46</v>
      </c>
      <c r="O17" s="69">
        <v>1</v>
      </c>
      <c r="P17" s="2" t="s">
        <v>26</v>
      </c>
      <c r="Q17" s="2"/>
      <c r="R17" s="2" t="s">
        <v>1564</v>
      </c>
      <c r="S17" s="561">
        <f t="shared" si="1"/>
        <v>390</v>
      </c>
      <c r="T17" s="109" t="s">
        <v>1171</v>
      </c>
      <c r="U17" s="109" t="s">
        <v>1171</v>
      </c>
      <c r="V17" s="2" t="s">
        <v>1207</v>
      </c>
      <c r="W17" s="2" t="s">
        <v>1236</v>
      </c>
      <c r="X17" s="5" t="s">
        <v>1218</v>
      </c>
      <c r="Y17" s="5" t="s">
        <v>1218</v>
      </c>
      <c r="Z17" s="5" t="s">
        <v>1218</v>
      </c>
      <c r="AA17" s="5" t="s">
        <v>1218</v>
      </c>
      <c r="AB17" s="5" t="s">
        <v>1218</v>
      </c>
      <c r="AC17" s="5" t="s">
        <v>1218</v>
      </c>
      <c r="AD17" s="5" t="s">
        <v>1218</v>
      </c>
      <c r="AE17" s="5" t="s">
        <v>1218</v>
      </c>
      <c r="AF17" s="5" t="s">
        <v>2325</v>
      </c>
      <c r="AG17" s="5" t="s">
        <v>1218</v>
      </c>
      <c r="AH17" s="5" t="s">
        <v>2325</v>
      </c>
      <c r="AI17" s="135" t="s">
        <v>1218</v>
      </c>
      <c r="AJ17" s="150" t="s">
        <v>1218</v>
      </c>
      <c r="AK17" s="150" t="s">
        <v>1218</v>
      </c>
      <c r="AL17" s="150" t="s">
        <v>3562</v>
      </c>
      <c r="AM17" s="150" t="s">
        <v>1218</v>
      </c>
      <c r="AN17" s="150" t="s">
        <v>3562</v>
      </c>
      <c r="AO17" s="150" t="s">
        <v>1218</v>
      </c>
      <c r="AP17" s="150" t="s">
        <v>1460</v>
      </c>
      <c r="AQ17" s="150" t="s">
        <v>1218</v>
      </c>
      <c r="AR17" s="150" t="s">
        <v>1460</v>
      </c>
      <c r="AS17" s="150" t="s">
        <v>1218</v>
      </c>
      <c r="AT17" s="150" t="s">
        <v>1460</v>
      </c>
      <c r="AU17" s="150" t="s">
        <v>1218</v>
      </c>
      <c r="AV17" s="138" t="s">
        <v>874</v>
      </c>
      <c r="AW17" s="131">
        <v>43122</v>
      </c>
      <c r="AX17" s="364" t="s">
        <v>7475</v>
      </c>
      <c r="AY17" s="348"/>
      <c r="AZ17" s="29"/>
      <c r="BA17" s="29"/>
      <c r="BB17" s="29"/>
      <c r="BC17" s="29"/>
      <c r="BD17" s="367" t="s">
        <v>1193</v>
      </c>
      <c r="BE17" s="348"/>
      <c r="BF17" s="29"/>
    </row>
    <row r="18" spans="1:58" s="14" customFormat="1" ht="115.5" hidden="1" customHeight="1" x14ac:dyDescent="0.25">
      <c r="A18" s="28" t="s">
        <v>2224</v>
      </c>
      <c r="B18" s="7" t="s">
        <v>7370</v>
      </c>
      <c r="C18" s="44">
        <v>42661</v>
      </c>
      <c r="D18" s="44" t="s">
        <v>7076</v>
      </c>
      <c r="E18" s="28" t="s">
        <v>1291</v>
      </c>
      <c r="F18" s="2" t="s">
        <v>1078</v>
      </c>
      <c r="G18" s="3" t="s">
        <v>283</v>
      </c>
      <c r="H18" s="3" t="s">
        <v>284</v>
      </c>
      <c r="I18" s="16" t="s">
        <v>285</v>
      </c>
      <c r="J18" s="298" t="s">
        <v>286</v>
      </c>
      <c r="K18" s="1">
        <v>1</v>
      </c>
      <c r="L18" s="133">
        <v>42755</v>
      </c>
      <c r="M18" s="133">
        <v>43100</v>
      </c>
      <c r="N18" s="52">
        <f t="shared" si="0"/>
        <v>50</v>
      </c>
      <c r="O18" s="69">
        <v>1</v>
      </c>
      <c r="P18" s="2" t="s">
        <v>130</v>
      </c>
      <c r="Q18" s="2"/>
      <c r="R18" s="2" t="s">
        <v>1237</v>
      </c>
      <c r="S18" s="561">
        <f t="shared" si="1"/>
        <v>158</v>
      </c>
      <c r="T18" s="109" t="s">
        <v>1171</v>
      </c>
      <c r="U18" s="109" t="s">
        <v>1171</v>
      </c>
      <c r="V18" s="2" t="s">
        <v>1207</v>
      </c>
      <c r="W18" s="2" t="s">
        <v>1237</v>
      </c>
      <c r="X18" s="5" t="s">
        <v>1218</v>
      </c>
      <c r="Y18" s="5" t="s">
        <v>1218</v>
      </c>
      <c r="Z18" s="5" t="s">
        <v>1218</v>
      </c>
      <c r="AA18" s="5" t="s">
        <v>1218</v>
      </c>
      <c r="AB18" s="5" t="s">
        <v>1218</v>
      </c>
      <c r="AC18" s="5" t="s">
        <v>1218</v>
      </c>
      <c r="AD18" s="5" t="s">
        <v>1218</v>
      </c>
      <c r="AE18" s="5" t="s">
        <v>1218</v>
      </c>
      <c r="AF18" s="5" t="s">
        <v>2325</v>
      </c>
      <c r="AG18" s="5" t="s">
        <v>1218</v>
      </c>
      <c r="AH18" s="5" t="s">
        <v>2325</v>
      </c>
      <c r="AI18" s="135" t="s">
        <v>1218</v>
      </c>
      <c r="AJ18" s="150" t="s">
        <v>1218</v>
      </c>
      <c r="AK18" s="150" t="s">
        <v>1218</v>
      </c>
      <c r="AL18" s="150" t="s">
        <v>3562</v>
      </c>
      <c r="AM18" s="150" t="s">
        <v>1218</v>
      </c>
      <c r="AN18" s="150" t="s">
        <v>3562</v>
      </c>
      <c r="AO18" s="150" t="s">
        <v>1218</v>
      </c>
      <c r="AP18" s="150" t="s">
        <v>1460</v>
      </c>
      <c r="AQ18" s="150" t="s">
        <v>1218</v>
      </c>
      <c r="AR18" s="150" t="s">
        <v>1460</v>
      </c>
      <c r="AS18" s="150" t="s">
        <v>1218</v>
      </c>
      <c r="AT18" s="150" t="s">
        <v>1460</v>
      </c>
      <c r="AU18" s="150" t="s">
        <v>1218</v>
      </c>
      <c r="AV18" s="138" t="s">
        <v>874</v>
      </c>
      <c r="AW18" s="131">
        <v>43122</v>
      </c>
      <c r="AX18" s="364" t="s">
        <v>7475</v>
      </c>
      <c r="AY18" s="348"/>
      <c r="AZ18" s="29"/>
      <c r="BA18" s="29"/>
      <c r="BB18" s="29"/>
      <c r="BC18" s="29"/>
      <c r="BD18" s="367" t="s">
        <v>1193</v>
      </c>
      <c r="BE18" s="348"/>
      <c r="BF18" s="29"/>
    </row>
    <row r="19" spans="1:58" s="14" customFormat="1" ht="115.5" hidden="1" customHeight="1" x14ac:dyDescent="0.25">
      <c r="A19" s="28" t="s">
        <v>2225</v>
      </c>
      <c r="B19" s="7" t="s">
        <v>7370</v>
      </c>
      <c r="C19" s="44">
        <v>42661</v>
      </c>
      <c r="D19" s="44" t="s">
        <v>7076</v>
      </c>
      <c r="E19" s="28" t="s">
        <v>1290</v>
      </c>
      <c r="F19" s="2" t="s">
        <v>1079</v>
      </c>
      <c r="G19" s="3" t="s">
        <v>287</v>
      </c>
      <c r="H19" s="3" t="s">
        <v>284</v>
      </c>
      <c r="I19" s="16" t="s">
        <v>285</v>
      </c>
      <c r="J19" s="298" t="s">
        <v>286</v>
      </c>
      <c r="K19" s="1">
        <v>1</v>
      </c>
      <c r="L19" s="133">
        <v>42755</v>
      </c>
      <c r="M19" s="133">
        <v>43100</v>
      </c>
      <c r="N19" s="52">
        <f t="shared" si="0"/>
        <v>50</v>
      </c>
      <c r="O19" s="69">
        <v>1</v>
      </c>
      <c r="P19" s="2" t="s">
        <v>130</v>
      </c>
      <c r="Q19" s="2"/>
      <c r="R19" s="2" t="s">
        <v>1237</v>
      </c>
      <c r="S19" s="561">
        <f t="shared" si="1"/>
        <v>158</v>
      </c>
      <c r="T19" s="109" t="s">
        <v>1171</v>
      </c>
      <c r="U19" s="109" t="s">
        <v>1171</v>
      </c>
      <c r="V19" s="2" t="s">
        <v>1207</v>
      </c>
      <c r="W19" s="2" t="s">
        <v>1237</v>
      </c>
      <c r="X19" s="5" t="s">
        <v>1218</v>
      </c>
      <c r="Y19" s="5" t="s">
        <v>1218</v>
      </c>
      <c r="Z19" s="5" t="s">
        <v>1218</v>
      </c>
      <c r="AA19" s="5" t="s">
        <v>1218</v>
      </c>
      <c r="AB19" s="5" t="s">
        <v>1218</v>
      </c>
      <c r="AC19" s="5" t="s">
        <v>1218</v>
      </c>
      <c r="AD19" s="5" t="s">
        <v>1218</v>
      </c>
      <c r="AE19" s="5" t="s">
        <v>1218</v>
      </c>
      <c r="AF19" s="5" t="s">
        <v>2325</v>
      </c>
      <c r="AG19" s="5" t="s">
        <v>1218</v>
      </c>
      <c r="AH19" s="5" t="s">
        <v>2325</v>
      </c>
      <c r="AI19" s="135" t="s">
        <v>1218</v>
      </c>
      <c r="AJ19" s="150" t="s">
        <v>1218</v>
      </c>
      <c r="AK19" s="150" t="s">
        <v>1218</v>
      </c>
      <c r="AL19" s="150" t="s">
        <v>3562</v>
      </c>
      <c r="AM19" s="150" t="s">
        <v>1218</v>
      </c>
      <c r="AN19" s="150" t="s">
        <v>3562</v>
      </c>
      <c r="AO19" s="150" t="s">
        <v>1218</v>
      </c>
      <c r="AP19" s="150" t="s">
        <v>1460</v>
      </c>
      <c r="AQ19" s="150" t="s">
        <v>1218</v>
      </c>
      <c r="AR19" s="150" t="s">
        <v>1460</v>
      </c>
      <c r="AS19" s="150" t="s">
        <v>1218</v>
      </c>
      <c r="AT19" s="150" t="s">
        <v>1460</v>
      </c>
      <c r="AU19" s="150" t="s">
        <v>1218</v>
      </c>
      <c r="AV19" s="138" t="s">
        <v>874</v>
      </c>
      <c r="AW19" s="131">
        <v>43122</v>
      </c>
      <c r="AX19" s="364" t="s">
        <v>7475</v>
      </c>
      <c r="AY19" s="348"/>
      <c r="AZ19" s="29"/>
      <c r="BA19" s="29"/>
      <c r="BB19" s="29"/>
      <c r="BC19" s="29"/>
      <c r="BD19" s="367" t="s">
        <v>1193</v>
      </c>
      <c r="BE19" s="348"/>
      <c r="BF19" s="29"/>
    </row>
    <row r="20" spans="1:58" s="14" customFormat="1" ht="115.5" hidden="1" customHeight="1" x14ac:dyDescent="0.25">
      <c r="A20" s="28" t="s">
        <v>2226</v>
      </c>
      <c r="B20" s="7" t="s">
        <v>7370</v>
      </c>
      <c r="C20" s="44">
        <v>42661</v>
      </c>
      <c r="D20" s="44" t="s">
        <v>7076</v>
      </c>
      <c r="E20" s="28" t="s">
        <v>1288</v>
      </c>
      <c r="F20" s="2" t="s">
        <v>1080</v>
      </c>
      <c r="G20" s="3" t="s">
        <v>288</v>
      </c>
      <c r="H20" s="3" t="s">
        <v>289</v>
      </c>
      <c r="I20" s="16" t="s">
        <v>290</v>
      </c>
      <c r="J20" s="298" t="s">
        <v>238</v>
      </c>
      <c r="K20" s="1">
        <v>1</v>
      </c>
      <c r="L20" s="133">
        <v>42100</v>
      </c>
      <c r="M20" s="133">
        <v>42104</v>
      </c>
      <c r="N20" s="52">
        <f t="shared" si="0"/>
        <v>1</v>
      </c>
      <c r="O20" s="69">
        <v>1</v>
      </c>
      <c r="P20" s="2" t="s">
        <v>291</v>
      </c>
      <c r="Q20" s="2"/>
      <c r="R20" s="2" t="s">
        <v>1241</v>
      </c>
      <c r="S20" s="561">
        <f t="shared" si="1"/>
        <v>192</v>
      </c>
      <c r="T20" s="109" t="s">
        <v>1171</v>
      </c>
      <c r="U20" s="109" t="s">
        <v>1171</v>
      </c>
      <c r="V20" s="3" t="s">
        <v>1207</v>
      </c>
      <c r="W20" s="2" t="s">
        <v>1241</v>
      </c>
      <c r="X20" s="2" t="s">
        <v>1241</v>
      </c>
      <c r="Y20" s="2" t="s">
        <v>1241</v>
      </c>
      <c r="Z20" s="2" t="s">
        <v>1241</v>
      </c>
      <c r="AA20" s="2" t="s">
        <v>1241</v>
      </c>
      <c r="AB20" s="2" t="s">
        <v>1241</v>
      </c>
      <c r="AC20" s="2" t="s">
        <v>1241</v>
      </c>
      <c r="AD20" s="2" t="s">
        <v>1241</v>
      </c>
      <c r="AE20" s="2" t="s">
        <v>1241</v>
      </c>
      <c r="AF20" s="2" t="s">
        <v>1460</v>
      </c>
      <c r="AG20" s="2" t="s">
        <v>1241</v>
      </c>
      <c r="AH20" s="2" t="s">
        <v>1460</v>
      </c>
      <c r="AI20" s="2" t="s">
        <v>1241</v>
      </c>
      <c r="AJ20" s="2" t="s">
        <v>1460</v>
      </c>
      <c r="AK20" s="2" t="s">
        <v>1241</v>
      </c>
      <c r="AL20" s="2" t="s">
        <v>1460</v>
      </c>
      <c r="AM20" s="2" t="s">
        <v>1241</v>
      </c>
      <c r="AN20" s="2" t="s">
        <v>1460</v>
      </c>
      <c r="AO20" s="2" t="s">
        <v>1241</v>
      </c>
      <c r="AP20" s="2" t="s">
        <v>1460</v>
      </c>
      <c r="AQ20" s="2" t="s">
        <v>1241</v>
      </c>
      <c r="AR20" s="2" t="s">
        <v>1460</v>
      </c>
      <c r="AS20" s="2" t="s">
        <v>1241</v>
      </c>
      <c r="AT20" s="2" t="s">
        <v>1460</v>
      </c>
      <c r="AU20" s="2" t="s">
        <v>1241</v>
      </c>
      <c r="AV20" s="348" t="s">
        <v>7477</v>
      </c>
      <c r="AW20" s="131">
        <v>43122</v>
      </c>
      <c r="AX20" s="348" t="s">
        <v>7477</v>
      </c>
      <c r="AY20" s="348" t="s">
        <v>1460</v>
      </c>
      <c r="AZ20" s="2" t="s">
        <v>1207</v>
      </c>
      <c r="BA20" s="348" t="s">
        <v>1460</v>
      </c>
      <c r="BB20" s="348" t="s">
        <v>1460</v>
      </c>
      <c r="BC20" s="348" t="s">
        <v>1460</v>
      </c>
      <c r="BD20" s="348" t="s">
        <v>7477</v>
      </c>
      <c r="BE20" s="348" t="s">
        <v>1460</v>
      </c>
      <c r="BF20" s="348" t="s">
        <v>1460</v>
      </c>
    </row>
    <row r="21" spans="1:58" s="14" customFormat="1" ht="115.5" hidden="1" customHeight="1" x14ac:dyDescent="0.25">
      <c r="A21" s="28" t="s">
        <v>2227</v>
      </c>
      <c r="B21" s="7" t="s">
        <v>7370</v>
      </c>
      <c r="C21" s="44">
        <v>42661</v>
      </c>
      <c r="D21" s="44" t="s">
        <v>7076</v>
      </c>
      <c r="E21" s="28" t="s">
        <v>1292</v>
      </c>
      <c r="F21" s="2" t="s">
        <v>1081</v>
      </c>
      <c r="G21" s="3" t="s">
        <v>287</v>
      </c>
      <c r="H21" s="3" t="s">
        <v>292</v>
      </c>
      <c r="I21" s="16" t="s">
        <v>293</v>
      </c>
      <c r="J21" s="298" t="s">
        <v>294</v>
      </c>
      <c r="K21" s="1">
        <v>1</v>
      </c>
      <c r="L21" s="133">
        <v>42755</v>
      </c>
      <c r="M21" s="133">
        <v>43100</v>
      </c>
      <c r="N21" s="52">
        <f t="shared" si="0"/>
        <v>50</v>
      </c>
      <c r="O21" s="69">
        <v>1</v>
      </c>
      <c r="P21" s="2" t="s">
        <v>130</v>
      </c>
      <c r="Q21" s="2"/>
      <c r="R21" s="4" t="s">
        <v>1239</v>
      </c>
      <c r="S21" s="561">
        <f t="shared" si="1"/>
        <v>131</v>
      </c>
      <c r="T21" s="2" t="s">
        <v>1171</v>
      </c>
      <c r="U21" s="2" t="s">
        <v>1171</v>
      </c>
      <c r="V21" s="2" t="s">
        <v>1207</v>
      </c>
      <c r="W21" s="4" t="s">
        <v>1239</v>
      </c>
      <c r="X21" s="5" t="s">
        <v>1218</v>
      </c>
      <c r="Y21" s="5" t="s">
        <v>1218</v>
      </c>
      <c r="Z21" s="5" t="s">
        <v>1218</v>
      </c>
      <c r="AA21" s="5" t="s">
        <v>1218</v>
      </c>
      <c r="AB21" s="5" t="s">
        <v>1218</v>
      </c>
      <c r="AC21" s="5" t="s">
        <v>1218</v>
      </c>
      <c r="AD21" s="5" t="s">
        <v>1218</v>
      </c>
      <c r="AE21" s="5" t="s">
        <v>1218</v>
      </c>
      <c r="AF21" s="5" t="s">
        <v>2325</v>
      </c>
      <c r="AG21" s="5" t="s">
        <v>1218</v>
      </c>
      <c r="AH21" s="5" t="s">
        <v>2325</v>
      </c>
      <c r="AI21" s="135" t="s">
        <v>1218</v>
      </c>
      <c r="AJ21" s="150" t="s">
        <v>1218</v>
      </c>
      <c r="AK21" s="150" t="s">
        <v>1218</v>
      </c>
      <c r="AL21" s="150" t="s">
        <v>3562</v>
      </c>
      <c r="AM21" s="150" t="s">
        <v>1218</v>
      </c>
      <c r="AN21" s="150" t="s">
        <v>3562</v>
      </c>
      <c r="AO21" s="150" t="s">
        <v>1218</v>
      </c>
      <c r="AP21" s="150" t="s">
        <v>1460</v>
      </c>
      <c r="AQ21" s="150" t="s">
        <v>1218</v>
      </c>
      <c r="AR21" s="150" t="s">
        <v>1460</v>
      </c>
      <c r="AS21" s="150" t="s">
        <v>1218</v>
      </c>
      <c r="AT21" s="150" t="s">
        <v>1460</v>
      </c>
      <c r="AU21" s="150" t="s">
        <v>1218</v>
      </c>
      <c r="AV21" s="138" t="s">
        <v>874</v>
      </c>
      <c r="AW21" s="131">
        <v>43122</v>
      </c>
      <c r="AX21" s="364" t="s">
        <v>7475</v>
      </c>
      <c r="AY21" s="348"/>
      <c r="AZ21" s="29"/>
      <c r="BA21" s="29"/>
      <c r="BB21" s="29"/>
      <c r="BC21" s="29"/>
      <c r="BD21" s="367" t="s">
        <v>1193</v>
      </c>
      <c r="BE21" s="348"/>
      <c r="BF21" s="29"/>
    </row>
    <row r="22" spans="1:58" s="14" customFormat="1" ht="115.5" hidden="1" customHeight="1" x14ac:dyDescent="0.25">
      <c r="A22" s="28" t="s">
        <v>2228</v>
      </c>
      <c r="B22" s="7" t="s">
        <v>7370</v>
      </c>
      <c r="C22" s="44">
        <v>42661</v>
      </c>
      <c r="D22" s="44" t="s">
        <v>7077</v>
      </c>
      <c r="E22" s="28" t="s">
        <v>1293</v>
      </c>
      <c r="F22" s="2" t="s">
        <v>1082</v>
      </c>
      <c r="G22" s="3" t="s">
        <v>298</v>
      </c>
      <c r="H22" s="3" t="s">
        <v>299</v>
      </c>
      <c r="I22" s="16" t="s">
        <v>300</v>
      </c>
      <c r="J22" s="298" t="s">
        <v>228</v>
      </c>
      <c r="K22" s="1">
        <v>1</v>
      </c>
      <c r="L22" s="133">
        <v>42736</v>
      </c>
      <c r="M22" s="133">
        <v>43100</v>
      </c>
      <c r="N22" s="52">
        <f t="shared" si="0"/>
        <v>52</v>
      </c>
      <c r="O22" s="69">
        <v>1</v>
      </c>
      <c r="P22" s="2" t="s">
        <v>130</v>
      </c>
      <c r="Q22" s="2"/>
      <c r="R22" s="4" t="s">
        <v>1183</v>
      </c>
      <c r="S22" s="561">
        <f t="shared" si="1"/>
        <v>243</v>
      </c>
      <c r="T22" s="2" t="s">
        <v>1171</v>
      </c>
      <c r="U22" s="2" t="s">
        <v>1171</v>
      </c>
      <c r="V22" s="2" t="s">
        <v>1207</v>
      </c>
      <c r="W22" s="4" t="s">
        <v>1183</v>
      </c>
      <c r="X22" s="5" t="s">
        <v>1218</v>
      </c>
      <c r="Y22" s="5" t="s">
        <v>1218</v>
      </c>
      <c r="Z22" s="5" t="s">
        <v>1218</v>
      </c>
      <c r="AA22" s="5" t="s">
        <v>1218</v>
      </c>
      <c r="AB22" s="5" t="s">
        <v>1218</v>
      </c>
      <c r="AC22" s="5" t="s">
        <v>1218</v>
      </c>
      <c r="AD22" s="5" t="s">
        <v>1218</v>
      </c>
      <c r="AE22" s="5" t="s">
        <v>1218</v>
      </c>
      <c r="AF22" s="5" t="s">
        <v>2325</v>
      </c>
      <c r="AG22" s="5" t="s">
        <v>1218</v>
      </c>
      <c r="AH22" s="5" t="s">
        <v>2325</v>
      </c>
      <c r="AI22" s="135" t="s">
        <v>1218</v>
      </c>
      <c r="AJ22" s="150" t="s">
        <v>1218</v>
      </c>
      <c r="AK22" s="150" t="s">
        <v>1218</v>
      </c>
      <c r="AL22" s="150" t="s">
        <v>3562</v>
      </c>
      <c r="AM22" s="150" t="s">
        <v>1218</v>
      </c>
      <c r="AN22" s="150" t="s">
        <v>3562</v>
      </c>
      <c r="AO22" s="150" t="s">
        <v>1218</v>
      </c>
      <c r="AP22" s="150" t="s">
        <v>1460</v>
      </c>
      <c r="AQ22" s="150" t="s">
        <v>1218</v>
      </c>
      <c r="AR22" s="150" t="s">
        <v>1460</v>
      </c>
      <c r="AS22" s="150" t="s">
        <v>1218</v>
      </c>
      <c r="AT22" s="150" t="s">
        <v>1460</v>
      </c>
      <c r="AU22" s="150" t="s">
        <v>1218</v>
      </c>
      <c r="AV22" s="138" t="s">
        <v>874</v>
      </c>
      <c r="AW22" s="131">
        <v>43122</v>
      </c>
      <c r="AX22" s="364" t="s">
        <v>7475</v>
      </c>
      <c r="AY22" s="348"/>
      <c r="AZ22" s="29"/>
      <c r="BA22" s="29"/>
      <c r="BB22" s="29"/>
      <c r="BC22" s="29"/>
      <c r="BD22" s="367" t="s">
        <v>1193</v>
      </c>
      <c r="BE22" s="348"/>
      <c r="BF22" s="29"/>
    </row>
    <row r="23" spans="1:58" s="14" customFormat="1" ht="115.5" hidden="1" customHeight="1" x14ac:dyDescent="0.25">
      <c r="A23" s="28" t="s">
        <v>2229</v>
      </c>
      <c r="B23" s="7" t="s">
        <v>7370</v>
      </c>
      <c r="C23" s="44">
        <v>42661</v>
      </c>
      <c r="D23" s="44" t="s">
        <v>7077</v>
      </c>
      <c r="E23" s="28" t="s">
        <v>1293</v>
      </c>
      <c r="F23" s="2" t="s">
        <v>1083</v>
      </c>
      <c r="G23" s="3" t="s">
        <v>301</v>
      </c>
      <c r="H23" s="3" t="s">
        <v>302</v>
      </c>
      <c r="I23" s="16" t="s">
        <v>303</v>
      </c>
      <c r="J23" s="298" t="s">
        <v>238</v>
      </c>
      <c r="K23" s="1">
        <v>1</v>
      </c>
      <c r="L23" s="133">
        <v>42100</v>
      </c>
      <c r="M23" s="133">
        <v>42104</v>
      </c>
      <c r="N23" s="52">
        <f t="shared" si="0"/>
        <v>1</v>
      </c>
      <c r="O23" s="71">
        <v>1</v>
      </c>
      <c r="P23" s="2" t="s">
        <v>291</v>
      </c>
      <c r="Q23" s="2"/>
      <c r="R23" s="4" t="s">
        <v>1241</v>
      </c>
      <c r="S23" s="561">
        <f t="shared" si="1"/>
        <v>192</v>
      </c>
      <c r="T23" s="2" t="s">
        <v>1171</v>
      </c>
      <c r="U23" s="2" t="s">
        <v>1171</v>
      </c>
      <c r="V23" s="2" t="s">
        <v>1207</v>
      </c>
      <c r="W23" s="2" t="s">
        <v>1241</v>
      </c>
      <c r="X23" s="2" t="s">
        <v>1241</v>
      </c>
      <c r="Y23" s="2" t="s">
        <v>1241</v>
      </c>
      <c r="Z23" s="2" t="s">
        <v>1241</v>
      </c>
      <c r="AA23" s="2" t="s">
        <v>1241</v>
      </c>
      <c r="AB23" s="2" t="s">
        <v>1241</v>
      </c>
      <c r="AC23" s="2" t="s">
        <v>1241</v>
      </c>
      <c r="AD23" s="2" t="s">
        <v>1241</v>
      </c>
      <c r="AE23" s="2" t="s">
        <v>1241</v>
      </c>
      <c r="AF23" s="2" t="s">
        <v>1460</v>
      </c>
      <c r="AG23" s="2" t="s">
        <v>1241</v>
      </c>
      <c r="AH23" s="2" t="s">
        <v>1460</v>
      </c>
      <c r="AI23" s="2" t="s">
        <v>1241</v>
      </c>
      <c r="AJ23" s="2" t="s">
        <v>1460</v>
      </c>
      <c r="AK23" s="2" t="s">
        <v>1241</v>
      </c>
      <c r="AL23" s="2" t="s">
        <v>1460</v>
      </c>
      <c r="AM23" s="2" t="s">
        <v>1241</v>
      </c>
      <c r="AN23" s="2" t="s">
        <v>1460</v>
      </c>
      <c r="AO23" s="2" t="s">
        <v>1241</v>
      </c>
      <c r="AP23" s="2" t="s">
        <v>1460</v>
      </c>
      <c r="AQ23" s="2" t="s">
        <v>1241</v>
      </c>
      <c r="AR23" s="2" t="s">
        <v>1460</v>
      </c>
      <c r="AS23" s="2" t="s">
        <v>1241</v>
      </c>
      <c r="AT23" s="2" t="s">
        <v>1460</v>
      </c>
      <c r="AU23" s="2" t="s">
        <v>1241</v>
      </c>
      <c r="AV23" s="348" t="s">
        <v>7477</v>
      </c>
      <c r="AW23" s="131">
        <v>43122</v>
      </c>
      <c r="AX23" s="348" t="s">
        <v>7477</v>
      </c>
      <c r="AY23" s="348" t="s">
        <v>1460</v>
      </c>
      <c r="AZ23" s="2" t="s">
        <v>1207</v>
      </c>
      <c r="BA23" s="348" t="s">
        <v>1460</v>
      </c>
      <c r="BB23" s="348" t="s">
        <v>1460</v>
      </c>
      <c r="BC23" s="348" t="s">
        <v>1460</v>
      </c>
      <c r="BD23" s="348" t="s">
        <v>7477</v>
      </c>
      <c r="BE23" s="348" t="s">
        <v>1460</v>
      </c>
      <c r="BF23" s="348" t="s">
        <v>1460</v>
      </c>
    </row>
    <row r="24" spans="1:58" s="14" customFormat="1" ht="115.5" hidden="1" customHeight="1" x14ac:dyDescent="0.25">
      <c r="A24" s="28" t="s">
        <v>2230</v>
      </c>
      <c r="B24" s="7" t="s">
        <v>7370</v>
      </c>
      <c r="C24" s="44">
        <v>42661</v>
      </c>
      <c r="D24" s="44" t="s">
        <v>7077</v>
      </c>
      <c r="E24" s="28" t="s">
        <v>1293</v>
      </c>
      <c r="F24" s="2" t="s">
        <v>1084</v>
      </c>
      <c r="G24" s="3" t="s">
        <v>304</v>
      </c>
      <c r="H24" s="3" t="s">
        <v>292</v>
      </c>
      <c r="I24" s="16" t="s">
        <v>293</v>
      </c>
      <c r="J24" s="298" t="s">
        <v>294</v>
      </c>
      <c r="K24" s="1">
        <v>1</v>
      </c>
      <c r="L24" s="133">
        <v>42755</v>
      </c>
      <c r="M24" s="133">
        <v>43100</v>
      </c>
      <c r="N24" s="52">
        <f t="shared" si="0"/>
        <v>50</v>
      </c>
      <c r="O24" s="69">
        <v>1</v>
      </c>
      <c r="P24" s="2" t="s">
        <v>130</v>
      </c>
      <c r="Q24" s="2"/>
      <c r="R24" s="4" t="s">
        <v>1238</v>
      </c>
      <c r="S24" s="561">
        <f t="shared" si="1"/>
        <v>130</v>
      </c>
      <c r="T24" s="2" t="s">
        <v>1171</v>
      </c>
      <c r="U24" s="2" t="s">
        <v>1171</v>
      </c>
      <c r="V24" s="2" t="s">
        <v>1207</v>
      </c>
      <c r="W24" s="4" t="s">
        <v>1238</v>
      </c>
      <c r="X24" s="5" t="s">
        <v>1218</v>
      </c>
      <c r="Y24" s="5" t="s">
        <v>1218</v>
      </c>
      <c r="Z24" s="5" t="s">
        <v>1218</v>
      </c>
      <c r="AA24" s="5" t="s">
        <v>1218</v>
      </c>
      <c r="AB24" s="5" t="s">
        <v>1218</v>
      </c>
      <c r="AC24" s="5" t="s">
        <v>1218</v>
      </c>
      <c r="AD24" s="5" t="s">
        <v>1218</v>
      </c>
      <c r="AE24" s="5" t="s">
        <v>1218</v>
      </c>
      <c r="AF24" s="5" t="s">
        <v>2325</v>
      </c>
      <c r="AG24" s="5" t="s">
        <v>1218</v>
      </c>
      <c r="AH24" s="5" t="s">
        <v>2325</v>
      </c>
      <c r="AI24" s="135" t="s">
        <v>1218</v>
      </c>
      <c r="AJ24" s="150" t="s">
        <v>1218</v>
      </c>
      <c r="AK24" s="150" t="s">
        <v>1218</v>
      </c>
      <c r="AL24" s="150" t="s">
        <v>3562</v>
      </c>
      <c r="AM24" s="150" t="s">
        <v>1218</v>
      </c>
      <c r="AN24" s="150" t="s">
        <v>3562</v>
      </c>
      <c r="AO24" s="150" t="s">
        <v>1218</v>
      </c>
      <c r="AP24" s="150" t="s">
        <v>1460</v>
      </c>
      <c r="AQ24" s="150" t="s">
        <v>1218</v>
      </c>
      <c r="AR24" s="150" t="s">
        <v>1460</v>
      </c>
      <c r="AS24" s="150" t="s">
        <v>1218</v>
      </c>
      <c r="AT24" s="150" t="s">
        <v>1460</v>
      </c>
      <c r="AU24" s="150" t="s">
        <v>1218</v>
      </c>
      <c r="AV24" s="138" t="s">
        <v>874</v>
      </c>
      <c r="AW24" s="131">
        <v>43122</v>
      </c>
      <c r="AX24" s="364" t="s">
        <v>7475</v>
      </c>
      <c r="AY24" s="348"/>
      <c r="AZ24" s="29"/>
      <c r="BA24" s="29"/>
      <c r="BB24" s="29"/>
      <c r="BC24" s="29"/>
      <c r="BD24" s="367" t="s">
        <v>1193</v>
      </c>
      <c r="BE24" s="348"/>
      <c r="BF24" s="29"/>
    </row>
    <row r="25" spans="1:58" s="14" customFormat="1" ht="115.5" hidden="1" customHeight="1" x14ac:dyDescent="0.25">
      <c r="A25" s="28" t="s">
        <v>2231</v>
      </c>
      <c r="B25" s="7" t="s">
        <v>7370</v>
      </c>
      <c r="C25" s="44">
        <v>42661</v>
      </c>
      <c r="D25" s="44" t="s">
        <v>7077</v>
      </c>
      <c r="E25" s="28" t="s">
        <v>1293</v>
      </c>
      <c r="F25" s="2" t="s">
        <v>1085</v>
      </c>
      <c r="G25" s="3" t="s">
        <v>301</v>
      </c>
      <c r="H25" s="3" t="s">
        <v>289</v>
      </c>
      <c r="I25" s="16" t="s">
        <v>290</v>
      </c>
      <c r="J25" s="298" t="s">
        <v>238</v>
      </c>
      <c r="K25" s="1">
        <v>1</v>
      </c>
      <c r="L25" s="133">
        <v>42100</v>
      </c>
      <c r="M25" s="133">
        <v>42104</v>
      </c>
      <c r="N25" s="52">
        <f t="shared" si="0"/>
        <v>1</v>
      </c>
      <c r="O25" s="69">
        <v>1</v>
      </c>
      <c r="P25" s="2" t="s">
        <v>291</v>
      </c>
      <c r="Q25" s="2"/>
      <c r="R25" s="4" t="s">
        <v>1241</v>
      </c>
      <c r="S25" s="561">
        <f t="shared" si="1"/>
        <v>192</v>
      </c>
      <c r="T25" s="2" t="s">
        <v>1171</v>
      </c>
      <c r="U25" s="2" t="s">
        <v>1171</v>
      </c>
      <c r="V25" s="2" t="s">
        <v>1207</v>
      </c>
      <c r="W25" s="2" t="s">
        <v>1241</v>
      </c>
      <c r="X25" s="2" t="s">
        <v>1241</v>
      </c>
      <c r="Y25" s="2" t="s">
        <v>1241</v>
      </c>
      <c r="Z25" s="2" t="s">
        <v>1241</v>
      </c>
      <c r="AA25" s="2" t="s">
        <v>1241</v>
      </c>
      <c r="AB25" s="2" t="s">
        <v>1241</v>
      </c>
      <c r="AC25" s="2" t="s">
        <v>1241</v>
      </c>
      <c r="AD25" s="2" t="s">
        <v>1241</v>
      </c>
      <c r="AE25" s="2" t="s">
        <v>1241</v>
      </c>
      <c r="AF25" s="2" t="s">
        <v>1460</v>
      </c>
      <c r="AG25" s="2" t="s">
        <v>1241</v>
      </c>
      <c r="AH25" s="2" t="s">
        <v>1460</v>
      </c>
      <c r="AI25" s="2" t="s">
        <v>1241</v>
      </c>
      <c r="AJ25" s="2" t="s">
        <v>1460</v>
      </c>
      <c r="AK25" s="2" t="s">
        <v>1241</v>
      </c>
      <c r="AL25" s="2" t="s">
        <v>1460</v>
      </c>
      <c r="AM25" s="2" t="s">
        <v>1241</v>
      </c>
      <c r="AN25" s="2" t="s">
        <v>1460</v>
      </c>
      <c r="AO25" s="2" t="s">
        <v>1241</v>
      </c>
      <c r="AP25" s="2" t="s">
        <v>1460</v>
      </c>
      <c r="AQ25" s="2" t="s">
        <v>1241</v>
      </c>
      <c r="AR25" s="2" t="s">
        <v>1460</v>
      </c>
      <c r="AS25" s="2" t="s">
        <v>1241</v>
      </c>
      <c r="AT25" s="2" t="s">
        <v>1460</v>
      </c>
      <c r="AU25" s="2" t="s">
        <v>1241</v>
      </c>
      <c r="AV25" s="348" t="s">
        <v>7477</v>
      </c>
      <c r="AW25" s="131">
        <v>43122</v>
      </c>
      <c r="AX25" s="348" t="s">
        <v>7477</v>
      </c>
      <c r="AY25" s="348" t="s">
        <v>1460</v>
      </c>
      <c r="AZ25" s="2" t="s">
        <v>1207</v>
      </c>
      <c r="BA25" s="348" t="s">
        <v>1460</v>
      </c>
      <c r="BB25" s="348" t="s">
        <v>1460</v>
      </c>
      <c r="BC25" s="348" t="s">
        <v>1460</v>
      </c>
      <c r="BD25" s="348" t="s">
        <v>7477</v>
      </c>
      <c r="BE25" s="348" t="s">
        <v>1460</v>
      </c>
      <c r="BF25" s="348" t="s">
        <v>1460</v>
      </c>
    </row>
    <row r="26" spans="1:58" s="14" customFormat="1" ht="115.5" hidden="1" customHeight="1" x14ac:dyDescent="0.25">
      <c r="A26" s="28" t="s">
        <v>2232</v>
      </c>
      <c r="B26" s="7" t="s">
        <v>7370</v>
      </c>
      <c r="C26" s="44">
        <v>42661</v>
      </c>
      <c r="D26" s="44" t="s">
        <v>7077</v>
      </c>
      <c r="E26" s="28" t="s">
        <v>1293</v>
      </c>
      <c r="F26" s="2" t="s">
        <v>1086</v>
      </c>
      <c r="G26" s="3" t="s">
        <v>172</v>
      </c>
      <c r="H26" s="3" t="s">
        <v>173</v>
      </c>
      <c r="I26" s="16" t="s">
        <v>174</v>
      </c>
      <c r="J26" s="16" t="s">
        <v>30</v>
      </c>
      <c r="K26" s="1">
        <v>1</v>
      </c>
      <c r="L26" s="133">
        <v>42887</v>
      </c>
      <c r="M26" s="133">
        <v>43100</v>
      </c>
      <c r="N26" s="52">
        <f t="shared" si="0"/>
        <v>31</v>
      </c>
      <c r="O26" s="69">
        <v>1</v>
      </c>
      <c r="P26" s="2" t="s">
        <v>26</v>
      </c>
      <c r="Q26" s="2"/>
      <c r="R26" s="2" t="s">
        <v>1240</v>
      </c>
      <c r="S26" s="561">
        <f t="shared" si="1"/>
        <v>368</v>
      </c>
      <c r="T26" s="2" t="s">
        <v>1171</v>
      </c>
      <c r="U26" s="2" t="s">
        <v>1171</v>
      </c>
      <c r="V26" s="2" t="s">
        <v>1207</v>
      </c>
      <c r="W26" s="2" t="s">
        <v>1240</v>
      </c>
      <c r="X26" s="5" t="s">
        <v>1218</v>
      </c>
      <c r="Y26" s="5" t="s">
        <v>1218</v>
      </c>
      <c r="Z26" s="5" t="s">
        <v>1218</v>
      </c>
      <c r="AA26" s="5" t="s">
        <v>1218</v>
      </c>
      <c r="AB26" s="5" t="s">
        <v>1218</v>
      </c>
      <c r="AC26" s="5" t="s">
        <v>1218</v>
      </c>
      <c r="AD26" s="5" t="s">
        <v>1218</v>
      </c>
      <c r="AE26" s="5" t="s">
        <v>1218</v>
      </c>
      <c r="AF26" s="5" t="s">
        <v>2325</v>
      </c>
      <c r="AG26" s="5" t="s">
        <v>1218</v>
      </c>
      <c r="AH26" s="5" t="s">
        <v>2325</v>
      </c>
      <c r="AI26" s="135" t="s">
        <v>1218</v>
      </c>
      <c r="AJ26" s="150" t="s">
        <v>1218</v>
      </c>
      <c r="AK26" s="150" t="s">
        <v>1218</v>
      </c>
      <c r="AL26" s="150" t="s">
        <v>3562</v>
      </c>
      <c r="AM26" s="150" t="s">
        <v>1218</v>
      </c>
      <c r="AN26" s="150" t="s">
        <v>3562</v>
      </c>
      <c r="AO26" s="150" t="s">
        <v>1218</v>
      </c>
      <c r="AP26" s="150" t="s">
        <v>1460</v>
      </c>
      <c r="AQ26" s="150" t="s">
        <v>1218</v>
      </c>
      <c r="AR26" s="150" t="s">
        <v>1460</v>
      </c>
      <c r="AS26" s="150" t="s">
        <v>1218</v>
      </c>
      <c r="AT26" s="150" t="s">
        <v>1460</v>
      </c>
      <c r="AU26" s="150" t="s">
        <v>1218</v>
      </c>
      <c r="AV26" s="138" t="s">
        <v>874</v>
      </c>
      <c r="AW26" s="131">
        <v>43122</v>
      </c>
      <c r="AX26" s="364" t="s">
        <v>7356</v>
      </c>
      <c r="AY26" s="834">
        <v>44162</v>
      </c>
      <c r="AZ26" s="511" t="s">
        <v>2547</v>
      </c>
      <c r="BA26" s="511" t="s">
        <v>2548</v>
      </c>
      <c r="BB26" s="511" t="s">
        <v>3189</v>
      </c>
      <c r="BC26" s="511" t="s">
        <v>7359</v>
      </c>
      <c r="BD26" s="367" t="s">
        <v>2544</v>
      </c>
      <c r="BE26" s="348" t="s">
        <v>3497</v>
      </c>
      <c r="BF26" s="29"/>
    </row>
    <row r="27" spans="1:58" s="14" customFormat="1" ht="115.5" hidden="1" customHeight="1" x14ac:dyDescent="0.25">
      <c r="A27" s="28" t="s">
        <v>2233</v>
      </c>
      <c r="B27" s="7" t="s">
        <v>7370</v>
      </c>
      <c r="C27" s="44">
        <v>42661</v>
      </c>
      <c r="D27" s="44" t="s">
        <v>7076</v>
      </c>
      <c r="E27" s="28" t="s">
        <v>1294</v>
      </c>
      <c r="F27" s="2" t="s">
        <v>1087</v>
      </c>
      <c r="G27" s="3" t="s">
        <v>305</v>
      </c>
      <c r="H27" s="3" t="s">
        <v>306</v>
      </c>
      <c r="I27" s="16" t="s">
        <v>307</v>
      </c>
      <c r="J27" s="298" t="s">
        <v>308</v>
      </c>
      <c r="K27" s="1">
        <v>3</v>
      </c>
      <c r="L27" s="133">
        <v>42583</v>
      </c>
      <c r="M27" s="133">
        <v>43100</v>
      </c>
      <c r="N27" s="52">
        <f t="shared" si="0"/>
        <v>22</v>
      </c>
      <c r="O27" s="69">
        <v>3</v>
      </c>
      <c r="P27" s="2" t="s">
        <v>55</v>
      </c>
      <c r="Q27" s="2"/>
      <c r="R27" s="2" t="s">
        <v>1565</v>
      </c>
      <c r="S27" s="561">
        <f t="shared" si="1"/>
        <v>152</v>
      </c>
      <c r="T27" s="2" t="s">
        <v>1171</v>
      </c>
      <c r="U27" s="2" t="s">
        <v>1171</v>
      </c>
      <c r="V27" s="2" t="s">
        <v>1207</v>
      </c>
      <c r="W27" s="2" t="s">
        <v>1242</v>
      </c>
      <c r="X27" s="5" t="s">
        <v>1218</v>
      </c>
      <c r="Y27" s="5" t="s">
        <v>1218</v>
      </c>
      <c r="Z27" s="5" t="s">
        <v>1218</v>
      </c>
      <c r="AA27" s="5" t="s">
        <v>1218</v>
      </c>
      <c r="AB27" s="5" t="s">
        <v>1218</v>
      </c>
      <c r="AC27" s="5" t="s">
        <v>1218</v>
      </c>
      <c r="AD27" s="5" t="s">
        <v>1218</v>
      </c>
      <c r="AE27" s="5" t="s">
        <v>1218</v>
      </c>
      <c r="AF27" s="5" t="s">
        <v>2325</v>
      </c>
      <c r="AG27" s="5" t="s">
        <v>1218</v>
      </c>
      <c r="AH27" s="5" t="s">
        <v>2325</v>
      </c>
      <c r="AI27" s="135" t="s">
        <v>1218</v>
      </c>
      <c r="AJ27" s="150" t="s">
        <v>1218</v>
      </c>
      <c r="AK27" s="150" t="s">
        <v>1218</v>
      </c>
      <c r="AL27" s="150" t="s">
        <v>3562</v>
      </c>
      <c r="AM27" s="150" t="s">
        <v>1218</v>
      </c>
      <c r="AN27" s="150" t="s">
        <v>3562</v>
      </c>
      <c r="AO27" s="150" t="s">
        <v>1218</v>
      </c>
      <c r="AP27" s="150" t="s">
        <v>1460</v>
      </c>
      <c r="AQ27" s="150" t="s">
        <v>1218</v>
      </c>
      <c r="AR27" s="150" t="s">
        <v>1460</v>
      </c>
      <c r="AS27" s="150" t="s">
        <v>1218</v>
      </c>
      <c r="AT27" s="150" t="s">
        <v>1460</v>
      </c>
      <c r="AU27" s="150" t="s">
        <v>1218</v>
      </c>
      <c r="AV27" s="138" t="s">
        <v>874</v>
      </c>
      <c r="AW27" s="131">
        <v>43122</v>
      </c>
      <c r="AX27" s="364" t="s">
        <v>7475</v>
      </c>
      <c r="AY27" s="348"/>
      <c r="AZ27" s="29"/>
      <c r="BA27" s="29"/>
      <c r="BB27" s="29"/>
      <c r="BC27" s="29"/>
      <c r="BD27" s="367" t="s">
        <v>1193</v>
      </c>
      <c r="BE27" s="348"/>
      <c r="BF27" s="29"/>
    </row>
    <row r="28" spans="1:58" s="14" customFormat="1" ht="115.5" hidden="1" customHeight="1" x14ac:dyDescent="0.25">
      <c r="A28" s="28" t="s">
        <v>2234</v>
      </c>
      <c r="B28" s="7" t="s">
        <v>7370</v>
      </c>
      <c r="C28" s="44">
        <v>42661</v>
      </c>
      <c r="D28" s="44" t="s">
        <v>7076</v>
      </c>
      <c r="E28" s="28" t="s">
        <v>1295</v>
      </c>
      <c r="F28" s="2" t="s">
        <v>6351</v>
      </c>
      <c r="G28" s="3" t="s">
        <v>6350</v>
      </c>
      <c r="H28" s="3" t="s">
        <v>6349</v>
      </c>
      <c r="I28" s="16" t="s">
        <v>309</v>
      </c>
      <c r="J28" s="298" t="s">
        <v>310</v>
      </c>
      <c r="K28" s="1">
        <v>1</v>
      </c>
      <c r="L28" s="133">
        <v>42583</v>
      </c>
      <c r="M28" s="133">
        <v>43100</v>
      </c>
      <c r="N28" s="52">
        <f t="shared" si="0"/>
        <v>22</v>
      </c>
      <c r="O28" s="69">
        <v>1</v>
      </c>
      <c r="P28" s="2" t="s">
        <v>55</v>
      </c>
      <c r="Q28" s="2"/>
      <c r="R28" s="2" t="s">
        <v>6353</v>
      </c>
      <c r="S28" s="561">
        <f t="shared" si="1"/>
        <v>225</v>
      </c>
      <c r="T28" s="2" t="s">
        <v>1171</v>
      </c>
      <c r="U28" s="2" t="s">
        <v>1171</v>
      </c>
      <c r="V28" s="2" t="s">
        <v>1207</v>
      </c>
      <c r="W28" s="2" t="s">
        <v>6353</v>
      </c>
      <c r="X28" s="5" t="s">
        <v>1218</v>
      </c>
      <c r="Y28" s="5" t="s">
        <v>1218</v>
      </c>
      <c r="Z28" s="5" t="s">
        <v>1218</v>
      </c>
      <c r="AA28" s="5" t="s">
        <v>1218</v>
      </c>
      <c r="AB28" s="5" t="s">
        <v>1218</v>
      </c>
      <c r="AC28" s="5" t="s">
        <v>1218</v>
      </c>
      <c r="AD28" s="5" t="s">
        <v>1218</v>
      </c>
      <c r="AE28" s="5" t="s">
        <v>1218</v>
      </c>
      <c r="AF28" s="5" t="s">
        <v>2325</v>
      </c>
      <c r="AG28" s="5" t="s">
        <v>1218</v>
      </c>
      <c r="AH28" s="5" t="s">
        <v>2325</v>
      </c>
      <c r="AI28" s="135" t="s">
        <v>1218</v>
      </c>
      <c r="AJ28" s="150" t="s">
        <v>1218</v>
      </c>
      <c r="AK28" s="150" t="s">
        <v>1218</v>
      </c>
      <c r="AL28" s="150" t="s">
        <v>3562</v>
      </c>
      <c r="AM28" s="150" t="s">
        <v>1218</v>
      </c>
      <c r="AN28" s="150" t="s">
        <v>3562</v>
      </c>
      <c r="AO28" s="150" t="s">
        <v>1218</v>
      </c>
      <c r="AP28" s="150" t="s">
        <v>1460</v>
      </c>
      <c r="AQ28" s="150" t="s">
        <v>1218</v>
      </c>
      <c r="AR28" s="150" t="s">
        <v>1460</v>
      </c>
      <c r="AS28" s="150" t="s">
        <v>1218</v>
      </c>
      <c r="AT28" s="150" t="s">
        <v>1460</v>
      </c>
      <c r="AU28" s="150" t="s">
        <v>1218</v>
      </c>
      <c r="AV28" s="138" t="s">
        <v>874</v>
      </c>
      <c r="AW28" s="131">
        <v>43122</v>
      </c>
      <c r="AX28" s="364" t="s">
        <v>7475</v>
      </c>
      <c r="AY28" s="348"/>
      <c r="AZ28" s="29"/>
      <c r="BA28" s="29"/>
      <c r="BB28" s="29"/>
      <c r="BC28" s="29"/>
      <c r="BD28" s="367" t="s">
        <v>1193</v>
      </c>
      <c r="BE28" s="348"/>
      <c r="BF28" s="29"/>
    </row>
    <row r="29" spans="1:58" s="14" customFormat="1" ht="115.5" hidden="1" customHeight="1" x14ac:dyDescent="0.25">
      <c r="A29" s="28" t="s">
        <v>2235</v>
      </c>
      <c r="B29" s="7" t="s">
        <v>7370</v>
      </c>
      <c r="C29" s="44">
        <v>42661</v>
      </c>
      <c r="D29" s="44" t="s">
        <v>7076</v>
      </c>
      <c r="E29" s="28" t="s">
        <v>1295</v>
      </c>
      <c r="F29" s="2" t="s">
        <v>6352</v>
      </c>
      <c r="G29" s="3" t="s">
        <v>342</v>
      </c>
      <c r="H29" s="3" t="s">
        <v>343</v>
      </c>
      <c r="I29" s="16" t="s">
        <v>344</v>
      </c>
      <c r="J29" s="298" t="s">
        <v>76</v>
      </c>
      <c r="K29" s="1">
        <v>1</v>
      </c>
      <c r="L29" s="133">
        <v>42856</v>
      </c>
      <c r="M29" s="133">
        <v>43100</v>
      </c>
      <c r="N29" s="52">
        <f t="shared" si="0"/>
        <v>35</v>
      </c>
      <c r="O29" s="69">
        <v>1</v>
      </c>
      <c r="P29" s="2" t="s">
        <v>55</v>
      </c>
      <c r="Q29" s="2"/>
      <c r="R29" s="2" t="s">
        <v>6353</v>
      </c>
      <c r="S29" s="561">
        <f t="shared" si="1"/>
        <v>225</v>
      </c>
      <c r="T29" s="2" t="s">
        <v>1171</v>
      </c>
      <c r="U29" s="2" t="s">
        <v>1171</v>
      </c>
      <c r="V29" s="2" t="s">
        <v>1207</v>
      </c>
      <c r="W29" s="2" t="s">
        <v>6353</v>
      </c>
      <c r="X29" s="5" t="s">
        <v>1218</v>
      </c>
      <c r="Y29" s="5" t="s">
        <v>1218</v>
      </c>
      <c r="Z29" s="5" t="s">
        <v>1218</v>
      </c>
      <c r="AA29" s="5" t="s">
        <v>1218</v>
      </c>
      <c r="AB29" s="5" t="s">
        <v>1218</v>
      </c>
      <c r="AC29" s="5" t="s">
        <v>1218</v>
      </c>
      <c r="AD29" s="5" t="s">
        <v>1218</v>
      </c>
      <c r="AE29" s="5" t="s">
        <v>1218</v>
      </c>
      <c r="AF29" s="5" t="s">
        <v>2325</v>
      </c>
      <c r="AG29" s="5" t="s">
        <v>1218</v>
      </c>
      <c r="AH29" s="5" t="s">
        <v>2325</v>
      </c>
      <c r="AI29" s="135" t="s">
        <v>1218</v>
      </c>
      <c r="AJ29" s="150" t="s">
        <v>1218</v>
      </c>
      <c r="AK29" s="150" t="s">
        <v>1218</v>
      </c>
      <c r="AL29" s="150" t="s">
        <v>3562</v>
      </c>
      <c r="AM29" s="150" t="s">
        <v>1218</v>
      </c>
      <c r="AN29" s="150" t="s">
        <v>3562</v>
      </c>
      <c r="AO29" s="150" t="s">
        <v>1218</v>
      </c>
      <c r="AP29" s="150" t="s">
        <v>1460</v>
      </c>
      <c r="AQ29" s="150" t="s">
        <v>1218</v>
      </c>
      <c r="AR29" s="150" t="s">
        <v>1460</v>
      </c>
      <c r="AS29" s="150" t="s">
        <v>1218</v>
      </c>
      <c r="AT29" s="150" t="s">
        <v>1460</v>
      </c>
      <c r="AU29" s="150" t="s">
        <v>1218</v>
      </c>
      <c r="AV29" s="138" t="s">
        <v>874</v>
      </c>
      <c r="AW29" s="131">
        <v>43122</v>
      </c>
      <c r="AX29" s="364" t="s">
        <v>7475</v>
      </c>
      <c r="AY29" s="348"/>
      <c r="AZ29" s="29"/>
      <c r="BA29" s="29"/>
      <c r="BB29" s="29"/>
      <c r="BC29" s="29"/>
      <c r="BD29" s="367" t="s">
        <v>1193</v>
      </c>
      <c r="BE29" s="348"/>
      <c r="BF29" s="29"/>
    </row>
    <row r="30" spans="1:58" s="14" customFormat="1" ht="115.5" hidden="1" customHeight="1" x14ac:dyDescent="0.25">
      <c r="A30" s="28" t="s">
        <v>2236</v>
      </c>
      <c r="B30" s="5" t="s">
        <v>6346</v>
      </c>
      <c r="C30" s="44">
        <v>42661</v>
      </c>
      <c r="D30" s="44"/>
      <c r="E30" s="28" t="s">
        <v>1283</v>
      </c>
      <c r="F30" s="2" t="s">
        <v>1061</v>
      </c>
      <c r="G30" s="3" t="s">
        <v>147</v>
      </c>
      <c r="H30" s="3" t="s">
        <v>151</v>
      </c>
      <c r="I30" s="16" t="s">
        <v>151</v>
      </c>
      <c r="J30" s="298" t="s">
        <v>42</v>
      </c>
      <c r="K30" s="1">
        <v>1</v>
      </c>
      <c r="L30" s="133">
        <v>42737</v>
      </c>
      <c r="M30" s="133">
        <v>43100</v>
      </c>
      <c r="N30" s="52">
        <f t="shared" si="0"/>
        <v>52</v>
      </c>
      <c r="O30" s="69">
        <v>1</v>
      </c>
      <c r="P30" s="3" t="s">
        <v>26</v>
      </c>
      <c r="Q30" s="3"/>
      <c r="R30" s="2" t="s">
        <v>1247</v>
      </c>
      <c r="S30" s="561">
        <f t="shared" si="1"/>
        <v>211</v>
      </c>
      <c r="T30" s="2" t="s">
        <v>1171</v>
      </c>
      <c r="U30" s="2" t="s">
        <v>1171</v>
      </c>
      <c r="V30" s="3" t="s">
        <v>1207</v>
      </c>
      <c r="W30" s="2" t="s">
        <v>1247</v>
      </c>
      <c r="X30" s="5" t="s">
        <v>1218</v>
      </c>
      <c r="Y30" s="5" t="s">
        <v>1218</v>
      </c>
      <c r="Z30" s="5" t="s">
        <v>1218</v>
      </c>
      <c r="AA30" s="5" t="s">
        <v>1218</v>
      </c>
      <c r="AB30" s="5" t="s">
        <v>1218</v>
      </c>
      <c r="AC30" s="5" t="s">
        <v>1218</v>
      </c>
      <c r="AD30" s="5" t="s">
        <v>1218</v>
      </c>
      <c r="AE30" s="5" t="s">
        <v>1218</v>
      </c>
      <c r="AF30" s="5" t="s">
        <v>2325</v>
      </c>
      <c r="AG30" s="5" t="s">
        <v>1218</v>
      </c>
      <c r="AH30" s="5" t="s">
        <v>2325</v>
      </c>
      <c r="AI30" s="135" t="s">
        <v>1218</v>
      </c>
      <c r="AJ30" s="150" t="s">
        <v>1218</v>
      </c>
      <c r="AK30" s="150" t="s">
        <v>1218</v>
      </c>
      <c r="AL30" s="150" t="s">
        <v>3562</v>
      </c>
      <c r="AM30" s="150" t="s">
        <v>1218</v>
      </c>
      <c r="AN30" s="150" t="s">
        <v>3562</v>
      </c>
      <c r="AO30" s="150" t="s">
        <v>1218</v>
      </c>
      <c r="AP30" s="150" t="s">
        <v>1460</v>
      </c>
      <c r="AQ30" s="150" t="s">
        <v>1218</v>
      </c>
      <c r="AR30" s="150" t="s">
        <v>1460</v>
      </c>
      <c r="AS30" s="150" t="s">
        <v>1218</v>
      </c>
      <c r="AT30" s="150" t="s">
        <v>1460</v>
      </c>
      <c r="AU30" s="150" t="s">
        <v>1218</v>
      </c>
      <c r="AV30" s="138" t="s">
        <v>874</v>
      </c>
      <c r="AW30" s="131">
        <v>43122</v>
      </c>
      <c r="AX30" s="364" t="s">
        <v>7475</v>
      </c>
      <c r="AY30" s="348"/>
      <c r="AZ30" s="29"/>
      <c r="BA30" s="29"/>
      <c r="BB30" s="29"/>
      <c r="BC30" s="29"/>
      <c r="BD30" s="367" t="s">
        <v>1193</v>
      </c>
      <c r="BE30" s="348"/>
      <c r="BF30" s="29"/>
    </row>
    <row r="31" spans="1:58" s="14" customFormat="1" ht="115.5" hidden="1" customHeight="1" x14ac:dyDescent="0.25">
      <c r="A31" s="28" t="s">
        <v>2237</v>
      </c>
      <c r="B31" s="5" t="s">
        <v>6346</v>
      </c>
      <c r="C31" s="44">
        <v>42661</v>
      </c>
      <c r="D31" s="44"/>
      <c r="E31" s="28" t="s">
        <v>1371</v>
      </c>
      <c r="F31" s="2" t="s">
        <v>1062</v>
      </c>
      <c r="G31" s="3" t="s">
        <v>180</v>
      </c>
      <c r="H31" s="3" t="s">
        <v>181</v>
      </c>
      <c r="I31" s="16" t="s">
        <v>182</v>
      </c>
      <c r="J31" s="298" t="s">
        <v>30</v>
      </c>
      <c r="K31" s="1">
        <v>1</v>
      </c>
      <c r="L31" s="133">
        <v>42737</v>
      </c>
      <c r="M31" s="133">
        <v>43100</v>
      </c>
      <c r="N31" s="52">
        <f t="shared" si="0"/>
        <v>52</v>
      </c>
      <c r="O31" s="69">
        <v>1</v>
      </c>
      <c r="P31" s="2" t="s">
        <v>26</v>
      </c>
      <c r="Q31" s="2"/>
      <c r="R31" s="2" t="s">
        <v>1248</v>
      </c>
      <c r="S31" s="561">
        <f t="shared" si="1"/>
        <v>344</v>
      </c>
      <c r="T31" s="2" t="s">
        <v>1171</v>
      </c>
      <c r="U31" s="2" t="s">
        <v>1171</v>
      </c>
      <c r="V31" s="2" t="s">
        <v>1207</v>
      </c>
      <c r="W31" s="2" t="s">
        <v>1248</v>
      </c>
      <c r="X31" s="5" t="s">
        <v>1218</v>
      </c>
      <c r="Y31" s="5" t="s">
        <v>1218</v>
      </c>
      <c r="Z31" s="5" t="s">
        <v>1218</v>
      </c>
      <c r="AA31" s="5" t="s">
        <v>1218</v>
      </c>
      <c r="AB31" s="5" t="s">
        <v>1218</v>
      </c>
      <c r="AC31" s="5" t="s">
        <v>1218</v>
      </c>
      <c r="AD31" s="5" t="s">
        <v>1218</v>
      </c>
      <c r="AE31" s="5" t="s">
        <v>1218</v>
      </c>
      <c r="AF31" s="5" t="s">
        <v>2325</v>
      </c>
      <c r="AG31" s="5" t="s">
        <v>1218</v>
      </c>
      <c r="AH31" s="5" t="s">
        <v>2325</v>
      </c>
      <c r="AI31" s="135" t="s">
        <v>1218</v>
      </c>
      <c r="AJ31" s="150" t="s">
        <v>1218</v>
      </c>
      <c r="AK31" s="150" t="s">
        <v>1218</v>
      </c>
      <c r="AL31" s="150" t="s">
        <v>3562</v>
      </c>
      <c r="AM31" s="150" t="s">
        <v>1218</v>
      </c>
      <c r="AN31" s="150" t="s">
        <v>3562</v>
      </c>
      <c r="AO31" s="150" t="s">
        <v>1218</v>
      </c>
      <c r="AP31" s="150" t="s">
        <v>1460</v>
      </c>
      <c r="AQ31" s="150" t="s">
        <v>1218</v>
      </c>
      <c r="AR31" s="150" t="s">
        <v>1460</v>
      </c>
      <c r="AS31" s="150" t="s">
        <v>1218</v>
      </c>
      <c r="AT31" s="150" t="s">
        <v>1460</v>
      </c>
      <c r="AU31" s="150" t="s">
        <v>1218</v>
      </c>
      <c r="AV31" s="138" t="s">
        <v>874</v>
      </c>
      <c r="AW31" s="131">
        <v>43122</v>
      </c>
      <c r="AX31" s="364" t="s">
        <v>7475</v>
      </c>
      <c r="AY31" s="348"/>
      <c r="AZ31" s="29"/>
      <c r="BA31" s="29"/>
      <c r="BB31" s="29"/>
      <c r="BC31" s="29"/>
      <c r="BD31" s="367" t="s">
        <v>1193</v>
      </c>
      <c r="BE31" s="348"/>
      <c r="BF31" s="29"/>
    </row>
    <row r="32" spans="1:58" s="14" customFormat="1" ht="115.5" hidden="1" customHeight="1" x14ac:dyDescent="0.25">
      <c r="A32" s="28" t="s">
        <v>2238</v>
      </c>
      <c r="B32" s="5" t="s">
        <v>6346</v>
      </c>
      <c r="C32" s="44">
        <v>42661</v>
      </c>
      <c r="D32" s="44"/>
      <c r="E32" s="28" t="s">
        <v>1284</v>
      </c>
      <c r="F32" s="2" t="s">
        <v>1063</v>
      </c>
      <c r="G32" s="3" t="s">
        <v>147</v>
      </c>
      <c r="H32" s="3" t="s">
        <v>151</v>
      </c>
      <c r="I32" s="16" t="s">
        <v>151</v>
      </c>
      <c r="J32" s="298" t="s">
        <v>42</v>
      </c>
      <c r="K32" s="1">
        <v>1</v>
      </c>
      <c r="L32" s="133">
        <v>42737</v>
      </c>
      <c r="M32" s="133">
        <v>43100</v>
      </c>
      <c r="N32" s="52">
        <f t="shared" si="0"/>
        <v>52</v>
      </c>
      <c r="O32" s="69">
        <v>1</v>
      </c>
      <c r="P32" s="2" t="s">
        <v>26</v>
      </c>
      <c r="Q32" s="2"/>
      <c r="R32" s="2" t="s">
        <v>1247</v>
      </c>
      <c r="S32" s="561">
        <f t="shared" si="1"/>
        <v>211</v>
      </c>
      <c r="T32" s="2" t="s">
        <v>1171</v>
      </c>
      <c r="U32" s="2" t="s">
        <v>1171</v>
      </c>
      <c r="V32" s="2" t="s">
        <v>1207</v>
      </c>
      <c r="W32" s="2" t="s">
        <v>1247</v>
      </c>
      <c r="X32" s="5" t="s">
        <v>1218</v>
      </c>
      <c r="Y32" s="5" t="s">
        <v>1218</v>
      </c>
      <c r="Z32" s="5" t="s">
        <v>1218</v>
      </c>
      <c r="AA32" s="5" t="s">
        <v>1218</v>
      </c>
      <c r="AB32" s="5" t="s">
        <v>1218</v>
      </c>
      <c r="AC32" s="5" t="s">
        <v>1218</v>
      </c>
      <c r="AD32" s="5" t="s">
        <v>1218</v>
      </c>
      <c r="AE32" s="5" t="s">
        <v>1218</v>
      </c>
      <c r="AF32" s="5" t="s">
        <v>2325</v>
      </c>
      <c r="AG32" s="5" t="s">
        <v>1218</v>
      </c>
      <c r="AH32" s="5" t="s">
        <v>2325</v>
      </c>
      <c r="AI32" s="135" t="s">
        <v>1218</v>
      </c>
      <c r="AJ32" s="150" t="s">
        <v>1218</v>
      </c>
      <c r="AK32" s="150" t="s">
        <v>1218</v>
      </c>
      <c r="AL32" s="150" t="s">
        <v>3562</v>
      </c>
      <c r="AM32" s="150" t="s">
        <v>1218</v>
      </c>
      <c r="AN32" s="150" t="s">
        <v>3562</v>
      </c>
      <c r="AO32" s="150" t="s">
        <v>1218</v>
      </c>
      <c r="AP32" s="150" t="s">
        <v>1460</v>
      </c>
      <c r="AQ32" s="150" t="s">
        <v>1218</v>
      </c>
      <c r="AR32" s="150" t="s">
        <v>1460</v>
      </c>
      <c r="AS32" s="150" t="s">
        <v>1218</v>
      </c>
      <c r="AT32" s="150" t="s">
        <v>1460</v>
      </c>
      <c r="AU32" s="150" t="s">
        <v>1218</v>
      </c>
      <c r="AV32" s="138" t="s">
        <v>874</v>
      </c>
      <c r="AW32" s="131">
        <v>43122</v>
      </c>
      <c r="AX32" s="364" t="s">
        <v>7475</v>
      </c>
      <c r="AY32" s="348"/>
      <c r="AZ32" s="29"/>
      <c r="BA32" s="29"/>
      <c r="BB32" s="29"/>
      <c r="BC32" s="29"/>
      <c r="BD32" s="367" t="s">
        <v>1193</v>
      </c>
      <c r="BE32" s="348"/>
      <c r="BF32" s="29"/>
    </row>
    <row r="33" spans="1:58" s="14" customFormat="1" ht="115.5" hidden="1" customHeight="1" x14ac:dyDescent="0.25">
      <c r="A33" s="28" t="s">
        <v>2239</v>
      </c>
      <c r="B33" s="5" t="s">
        <v>6346</v>
      </c>
      <c r="C33" s="44">
        <v>42661</v>
      </c>
      <c r="D33" s="44"/>
      <c r="E33" s="28" t="s">
        <v>1300</v>
      </c>
      <c r="F33" s="2" t="s">
        <v>1064</v>
      </c>
      <c r="G33" s="3" t="s">
        <v>185</v>
      </c>
      <c r="H33" s="3" t="s">
        <v>186</v>
      </c>
      <c r="I33" s="16" t="s">
        <v>50</v>
      </c>
      <c r="J33" s="298" t="s">
        <v>30</v>
      </c>
      <c r="K33" s="1">
        <v>1</v>
      </c>
      <c r="L33" s="133">
        <v>42737</v>
      </c>
      <c r="M33" s="133">
        <v>43100</v>
      </c>
      <c r="N33" s="52">
        <f t="shared" si="0"/>
        <v>52</v>
      </c>
      <c r="O33" s="69">
        <v>1</v>
      </c>
      <c r="P33" s="2" t="s">
        <v>26</v>
      </c>
      <c r="Q33" s="2"/>
      <c r="R33" s="2" t="s">
        <v>1566</v>
      </c>
      <c r="S33" s="561">
        <f t="shared" si="1"/>
        <v>348</v>
      </c>
      <c r="T33" s="2" t="s">
        <v>1171</v>
      </c>
      <c r="U33" s="2" t="s">
        <v>1171</v>
      </c>
      <c r="V33" s="2" t="s">
        <v>1207</v>
      </c>
      <c r="W33" s="2" t="s">
        <v>1249</v>
      </c>
      <c r="X33" s="5" t="s">
        <v>1218</v>
      </c>
      <c r="Y33" s="5" t="s">
        <v>1218</v>
      </c>
      <c r="Z33" s="5" t="s">
        <v>1218</v>
      </c>
      <c r="AA33" s="5" t="s">
        <v>1218</v>
      </c>
      <c r="AB33" s="5" t="s">
        <v>1218</v>
      </c>
      <c r="AC33" s="5" t="s">
        <v>1218</v>
      </c>
      <c r="AD33" s="5" t="s">
        <v>1218</v>
      </c>
      <c r="AE33" s="5" t="s">
        <v>1218</v>
      </c>
      <c r="AF33" s="5" t="s">
        <v>2325</v>
      </c>
      <c r="AG33" s="5" t="s">
        <v>1218</v>
      </c>
      <c r="AH33" s="5" t="s">
        <v>2325</v>
      </c>
      <c r="AI33" s="135" t="s">
        <v>1218</v>
      </c>
      <c r="AJ33" s="150" t="s">
        <v>1218</v>
      </c>
      <c r="AK33" s="150" t="s">
        <v>1218</v>
      </c>
      <c r="AL33" s="150" t="s">
        <v>3562</v>
      </c>
      <c r="AM33" s="150" t="s">
        <v>1218</v>
      </c>
      <c r="AN33" s="150" t="s">
        <v>3562</v>
      </c>
      <c r="AO33" s="150" t="s">
        <v>1218</v>
      </c>
      <c r="AP33" s="150" t="s">
        <v>1460</v>
      </c>
      <c r="AQ33" s="150" t="s">
        <v>1218</v>
      </c>
      <c r="AR33" s="150" t="s">
        <v>1460</v>
      </c>
      <c r="AS33" s="150" t="s">
        <v>1218</v>
      </c>
      <c r="AT33" s="150" t="s">
        <v>1460</v>
      </c>
      <c r="AU33" s="150" t="s">
        <v>1218</v>
      </c>
      <c r="AV33" s="138" t="s">
        <v>874</v>
      </c>
      <c r="AW33" s="131">
        <v>43122</v>
      </c>
      <c r="AX33" s="364" t="s">
        <v>7475</v>
      </c>
      <c r="AY33" s="348"/>
      <c r="AZ33" s="29"/>
      <c r="BA33" s="29"/>
      <c r="BB33" s="29"/>
      <c r="BC33" s="29"/>
      <c r="BD33" s="367" t="s">
        <v>1193</v>
      </c>
      <c r="BE33" s="348"/>
      <c r="BF33" s="29"/>
    </row>
    <row r="34" spans="1:58" s="14" customFormat="1" ht="115.5" hidden="1" customHeight="1" x14ac:dyDescent="0.25">
      <c r="A34" s="28" t="s">
        <v>2240</v>
      </c>
      <c r="B34" s="5" t="s">
        <v>6346</v>
      </c>
      <c r="C34" s="44">
        <v>42661</v>
      </c>
      <c r="D34" s="44"/>
      <c r="E34" s="28" t="s">
        <v>1290</v>
      </c>
      <c r="F34" s="2" t="s">
        <v>1065</v>
      </c>
      <c r="G34" s="3" t="s">
        <v>147</v>
      </c>
      <c r="H34" s="3" t="s">
        <v>151</v>
      </c>
      <c r="I34" s="16" t="s">
        <v>151</v>
      </c>
      <c r="J34" s="298" t="s">
        <v>42</v>
      </c>
      <c r="K34" s="1">
        <v>1</v>
      </c>
      <c r="L34" s="133">
        <v>42737</v>
      </c>
      <c r="M34" s="133">
        <v>43100</v>
      </c>
      <c r="N34" s="52">
        <f t="shared" si="0"/>
        <v>52</v>
      </c>
      <c r="O34" s="69">
        <v>1</v>
      </c>
      <c r="P34" s="2" t="s">
        <v>26</v>
      </c>
      <c r="Q34" s="2"/>
      <c r="R34" s="2" t="s">
        <v>1250</v>
      </c>
      <c r="S34" s="561">
        <f t="shared" si="1"/>
        <v>303</v>
      </c>
      <c r="T34" s="2" t="s">
        <v>1171</v>
      </c>
      <c r="U34" s="2" t="s">
        <v>1171</v>
      </c>
      <c r="V34" s="2" t="s">
        <v>1207</v>
      </c>
      <c r="W34" s="2" t="s">
        <v>1250</v>
      </c>
      <c r="X34" s="5" t="s">
        <v>1218</v>
      </c>
      <c r="Y34" s="5" t="s">
        <v>1218</v>
      </c>
      <c r="Z34" s="5" t="s">
        <v>1218</v>
      </c>
      <c r="AA34" s="5" t="s">
        <v>1218</v>
      </c>
      <c r="AB34" s="5" t="s">
        <v>1218</v>
      </c>
      <c r="AC34" s="5" t="s">
        <v>1218</v>
      </c>
      <c r="AD34" s="5" t="s">
        <v>1218</v>
      </c>
      <c r="AE34" s="5" t="s">
        <v>1218</v>
      </c>
      <c r="AF34" s="5" t="s">
        <v>2325</v>
      </c>
      <c r="AG34" s="5" t="s">
        <v>1218</v>
      </c>
      <c r="AH34" s="5" t="s">
        <v>2325</v>
      </c>
      <c r="AI34" s="135" t="s">
        <v>1218</v>
      </c>
      <c r="AJ34" s="150" t="s">
        <v>1218</v>
      </c>
      <c r="AK34" s="150" t="s">
        <v>1218</v>
      </c>
      <c r="AL34" s="150" t="s">
        <v>3562</v>
      </c>
      <c r="AM34" s="150" t="s">
        <v>1218</v>
      </c>
      <c r="AN34" s="150" t="s">
        <v>3562</v>
      </c>
      <c r="AO34" s="150" t="s">
        <v>1218</v>
      </c>
      <c r="AP34" s="150" t="s">
        <v>1460</v>
      </c>
      <c r="AQ34" s="150" t="s">
        <v>1218</v>
      </c>
      <c r="AR34" s="150" t="s">
        <v>1460</v>
      </c>
      <c r="AS34" s="150" t="s">
        <v>1218</v>
      </c>
      <c r="AT34" s="150" t="s">
        <v>1460</v>
      </c>
      <c r="AU34" s="150" t="s">
        <v>1218</v>
      </c>
      <c r="AV34" s="138" t="s">
        <v>874</v>
      </c>
      <c r="AW34" s="131">
        <v>43122</v>
      </c>
      <c r="AX34" s="364" t="s">
        <v>7475</v>
      </c>
      <c r="AY34" s="348"/>
      <c r="AZ34" s="29"/>
      <c r="BA34" s="29"/>
      <c r="BB34" s="29"/>
      <c r="BC34" s="29"/>
      <c r="BD34" s="367" t="s">
        <v>1193</v>
      </c>
      <c r="BE34" s="348"/>
      <c r="BF34" s="29"/>
    </row>
    <row r="35" spans="1:58" s="14" customFormat="1" ht="115.5" hidden="1" customHeight="1" x14ac:dyDescent="0.25">
      <c r="A35" s="28" t="s">
        <v>2241</v>
      </c>
      <c r="B35" s="5" t="s">
        <v>6346</v>
      </c>
      <c r="C35" s="44">
        <v>42661</v>
      </c>
      <c r="D35" s="44"/>
      <c r="E35" s="28" t="s">
        <v>1289</v>
      </c>
      <c r="F35" s="2" t="s">
        <v>1066</v>
      </c>
      <c r="G35" s="3" t="s">
        <v>147</v>
      </c>
      <c r="H35" s="3" t="s">
        <v>151</v>
      </c>
      <c r="I35" s="16" t="s">
        <v>151</v>
      </c>
      <c r="J35" s="298" t="s">
        <v>42</v>
      </c>
      <c r="K35" s="1">
        <v>1</v>
      </c>
      <c r="L35" s="133">
        <v>42737</v>
      </c>
      <c r="M35" s="133">
        <v>43100</v>
      </c>
      <c r="N35" s="52">
        <f t="shared" si="0"/>
        <v>52</v>
      </c>
      <c r="O35" s="69">
        <v>1</v>
      </c>
      <c r="P35" s="2" t="s">
        <v>26</v>
      </c>
      <c r="Q35" s="2"/>
      <c r="R35" s="2" t="s">
        <v>1250</v>
      </c>
      <c r="S35" s="561">
        <f t="shared" si="1"/>
        <v>303</v>
      </c>
      <c r="T35" s="2" t="s">
        <v>1171</v>
      </c>
      <c r="U35" s="2" t="s">
        <v>1171</v>
      </c>
      <c r="V35" s="2" t="s">
        <v>1207</v>
      </c>
      <c r="W35" s="2" t="s">
        <v>1250</v>
      </c>
      <c r="X35" s="5" t="s">
        <v>1218</v>
      </c>
      <c r="Y35" s="5" t="s">
        <v>1218</v>
      </c>
      <c r="Z35" s="5" t="s">
        <v>1218</v>
      </c>
      <c r="AA35" s="5" t="s">
        <v>1218</v>
      </c>
      <c r="AB35" s="5" t="s">
        <v>1218</v>
      </c>
      <c r="AC35" s="5" t="s">
        <v>1218</v>
      </c>
      <c r="AD35" s="5" t="s">
        <v>1218</v>
      </c>
      <c r="AE35" s="5" t="s">
        <v>1218</v>
      </c>
      <c r="AF35" s="5" t="s">
        <v>2325</v>
      </c>
      <c r="AG35" s="5" t="s">
        <v>1218</v>
      </c>
      <c r="AH35" s="5" t="s">
        <v>2325</v>
      </c>
      <c r="AI35" s="135" t="s">
        <v>1218</v>
      </c>
      <c r="AJ35" s="150" t="s">
        <v>1218</v>
      </c>
      <c r="AK35" s="150" t="s">
        <v>1218</v>
      </c>
      <c r="AL35" s="150" t="s">
        <v>3562</v>
      </c>
      <c r="AM35" s="150" t="s">
        <v>1218</v>
      </c>
      <c r="AN35" s="150" t="s">
        <v>3562</v>
      </c>
      <c r="AO35" s="150" t="s">
        <v>1218</v>
      </c>
      <c r="AP35" s="150" t="s">
        <v>1460</v>
      </c>
      <c r="AQ35" s="150" t="s">
        <v>1218</v>
      </c>
      <c r="AR35" s="150" t="s">
        <v>1460</v>
      </c>
      <c r="AS35" s="150" t="s">
        <v>1218</v>
      </c>
      <c r="AT35" s="150" t="s">
        <v>1460</v>
      </c>
      <c r="AU35" s="150" t="s">
        <v>1218</v>
      </c>
      <c r="AV35" s="138" t="s">
        <v>874</v>
      </c>
      <c r="AW35" s="131">
        <v>43122</v>
      </c>
      <c r="AX35" s="364" t="s">
        <v>7475</v>
      </c>
      <c r="AY35" s="348"/>
      <c r="AZ35" s="29"/>
      <c r="BA35" s="29"/>
      <c r="BB35" s="29"/>
      <c r="BC35" s="29"/>
      <c r="BD35" s="367" t="s">
        <v>1193</v>
      </c>
      <c r="BE35" s="348"/>
      <c r="BF35" s="29"/>
    </row>
    <row r="36" spans="1:58" s="14" customFormat="1" ht="115.5" hidden="1" customHeight="1" x14ac:dyDescent="0.25">
      <c r="A36" s="28" t="s">
        <v>2242</v>
      </c>
      <c r="B36" s="5" t="s">
        <v>6346</v>
      </c>
      <c r="C36" s="44">
        <v>42661</v>
      </c>
      <c r="D36" s="44"/>
      <c r="E36" s="28" t="s">
        <v>1378</v>
      </c>
      <c r="F36" s="2" t="s">
        <v>1067</v>
      </c>
      <c r="G36" s="3" t="s">
        <v>187</v>
      </c>
      <c r="H36" s="3" t="s">
        <v>188</v>
      </c>
      <c r="I36" s="16" t="s">
        <v>50</v>
      </c>
      <c r="J36" s="298" t="s">
        <v>30</v>
      </c>
      <c r="K36" s="1">
        <v>1</v>
      </c>
      <c r="L36" s="133">
        <v>42737</v>
      </c>
      <c r="M36" s="133">
        <v>43100</v>
      </c>
      <c r="N36" s="52">
        <f t="shared" si="0"/>
        <v>52</v>
      </c>
      <c r="O36" s="69">
        <v>1</v>
      </c>
      <c r="P36" s="2" t="s">
        <v>26</v>
      </c>
      <c r="Q36" s="2"/>
      <c r="R36" s="2" t="s">
        <v>1248</v>
      </c>
      <c r="S36" s="561">
        <f t="shared" si="1"/>
        <v>344</v>
      </c>
      <c r="T36" s="2" t="s">
        <v>1171</v>
      </c>
      <c r="U36" s="2" t="s">
        <v>1171</v>
      </c>
      <c r="V36" s="2" t="s">
        <v>1207</v>
      </c>
      <c r="W36" s="2" t="s">
        <v>1248</v>
      </c>
      <c r="X36" s="5" t="s">
        <v>1218</v>
      </c>
      <c r="Y36" s="5" t="s">
        <v>1218</v>
      </c>
      <c r="Z36" s="5" t="s">
        <v>1218</v>
      </c>
      <c r="AA36" s="5" t="s">
        <v>1218</v>
      </c>
      <c r="AB36" s="5" t="s">
        <v>1218</v>
      </c>
      <c r="AC36" s="5" t="s">
        <v>1218</v>
      </c>
      <c r="AD36" s="5" t="s">
        <v>1218</v>
      </c>
      <c r="AE36" s="5" t="s">
        <v>1218</v>
      </c>
      <c r="AF36" s="5" t="s">
        <v>2325</v>
      </c>
      <c r="AG36" s="5" t="s">
        <v>1218</v>
      </c>
      <c r="AH36" s="5" t="s">
        <v>2325</v>
      </c>
      <c r="AI36" s="135" t="s">
        <v>1218</v>
      </c>
      <c r="AJ36" s="150" t="s">
        <v>1218</v>
      </c>
      <c r="AK36" s="150" t="s">
        <v>1218</v>
      </c>
      <c r="AL36" s="150" t="s">
        <v>3562</v>
      </c>
      <c r="AM36" s="150" t="s">
        <v>1218</v>
      </c>
      <c r="AN36" s="150" t="s">
        <v>3562</v>
      </c>
      <c r="AO36" s="150" t="s">
        <v>1218</v>
      </c>
      <c r="AP36" s="150" t="s">
        <v>1460</v>
      </c>
      <c r="AQ36" s="150" t="s">
        <v>1218</v>
      </c>
      <c r="AR36" s="150" t="s">
        <v>1460</v>
      </c>
      <c r="AS36" s="150" t="s">
        <v>1218</v>
      </c>
      <c r="AT36" s="150" t="s">
        <v>1460</v>
      </c>
      <c r="AU36" s="150" t="s">
        <v>1218</v>
      </c>
      <c r="AV36" s="138" t="s">
        <v>874</v>
      </c>
      <c r="AW36" s="131">
        <v>43122</v>
      </c>
      <c r="AX36" s="364" t="s">
        <v>7475</v>
      </c>
      <c r="AY36" s="348"/>
      <c r="AZ36" s="29"/>
      <c r="BA36" s="29"/>
      <c r="BB36" s="29"/>
      <c r="BC36" s="29"/>
      <c r="BD36" s="367" t="s">
        <v>1193</v>
      </c>
      <c r="BE36" s="348"/>
      <c r="BF36" s="29"/>
    </row>
    <row r="37" spans="1:58" s="14" customFormat="1" ht="115.5" hidden="1" customHeight="1" x14ac:dyDescent="0.25">
      <c r="A37" s="28" t="s">
        <v>2243</v>
      </c>
      <c r="B37" s="5" t="s">
        <v>6346</v>
      </c>
      <c r="C37" s="44">
        <v>42661</v>
      </c>
      <c r="D37" s="44"/>
      <c r="E37" s="28" t="s">
        <v>1292</v>
      </c>
      <c r="F37" s="2" t="s">
        <v>1068</v>
      </c>
      <c r="G37" s="3" t="s">
        <v>1460</v>
      </c>
      <c r="H37" s="3" t="s">
        <v>1460</v>
      </c>
      <c r="I37" s="3" t="s">
        <v>1460</v>
      </c>
      <c r="J37" s="5" t="s">
        <v>1460</v>
      </c>
      <c r="K37" s="1">
        <v>0</v>
      </c>
      <c r="L37" s="133">
        <v>43122</v>
      </c>
      <c r="M37" s="133">
        <v>43122</v>
      </c>
      <c r="N37" s="52">
        <f t="shared" si="0"/>
        <v>0</v>
      </c>
      <c r="O37" s="69">
        <v>1</v>
      </c>
      <c r="P37" s="2" t="s">
        <v>26</v>
      </c>
      <c r="Q37" s="2"/>
      <c r="R37" s="2" t="s">
        <v>1567</v>
      </c>
      <c r="S37" s="561">
        <f t="shared" si="1"/>
        <v>375</v>
      </c>
      <c r="T37" s="2" t="s">
        <v>1171</v>
      </c>
      <c r="U37" s="2" t="s">
        <v>1171</v>
      </c>
      <c r="V37" s="2" t="s">
        <v>1207</v>
      </c>
      <c r="W37" s="2" t="s">
        <v>1251</v>
      </c>
      <c r="X37" s="5" t="s">
        <v>1218</v>
      </c>
      <c r="Y37" s="5" t="s">
        <v>1218</v>
      </c>
      <c r="Z37" s="5" t="s">
        <v>1218</v>
      </c>
      <c r="AA37" s="5" t="s">
        <v>1218</v>
      </c>
      <c r="AB37" s="5" t="s">
        <v>1218</v>
      </c>
      <c r="AC37" s="5" t="s">
        <v>1218</v>
      </c>
      <c r="AD37" s="5" t="s">
        <v>1218</v>
      </c>
      <c r="AE37" s="5" t="s">
        <v>1218</v>
      </c>
      <c r="AF37" s="5" t="s">
        <v>2325</v>
      </c>
      <c r="AG37" s="5" t="s">
        <v>1218</v>
      </c>
      <c r="AH37" s="5" t="s">
        <v>2325</v>
      </c>
      <c r="AI37" s="135" t="s">
        <v>1218</v>
      </c>
      <c r="AJ37" s="150" t="s">
        <v>1218</v>
      </c>
      <c r="AK37" s="150" t="s">
        <v>1218</v>
      </c>
      <c r="AL37" s="150" t="s">
        <v>3562</v>
      </c>
      <c r="AM37" s="150" t="s">
        <v>1218</v>
      </c>
      <c r="AN37" s="150" t="s">
        <v>3562</v>
      </c>
      <c r="AO37" s="150" t="s">
        <v>1218</v>
      </c>
      <c r="AP37" s="150" t="s">
        <v>1460</v>
      </c>
      <c r="AQ37" s="150" t="s">
        <v>1218</v>
      </c>
      <c r="AR37" s="150" t="s">
        <v>1460</v>
      </c>
      <c r="AS37" s="150" t="s">
        <v>1218</v>
      </c>
      <c r="AT37" s="150" t="s">
        <v>1460</v>
      </c>
      <c r="AU37" s="150" t="s">
        <v>1218</v>
      </c>
      <c r="AV37" s="138" t="s">
        <v>874</v>
      </c>
      <c r="AW37" s="131">
        <v>43122</v>
      </c>
      <c r="AX37" s="364" t="s">
        <v>7475</v>
      </c>
      <c r="AY37" s="348"/>
      <c r="AZ37" s="29"/>
      <c r="BA37" s="29"/>
      <c r="BB37" s="29"/>
      <c r="BC37" s="29"/>
      <c r="BD37" s="367" t="s">
        <v>1193</v>
      </c>
      <c r="BE37" s="348"/>
      <c r="BF37" s="29"/>
    </row>
    <row r="38" spans="1:58" s="14" customFormat="1" ht="115.5" hidden="1" customHeight="1" x14ac:dyDescent="0.25">
      <c r="A38" s="28" t="s">
        <v>2244</v>
      </c>
      <c r="B38" s="5" t="s">
        <v>6346</v>
      </c>
      <c r="C38" s="44">
        <v>42661</v>
      </c>
      <c r="D38" s="44"/>
      <c r="E38" s="28" t="s">
        <v>1293</v>
      </c>
      <c r="F38" s="2" t="s">
        <v>1069</v>
      </c>
      <c r="G38" s="3" t="s">
        <v>147</v>
      </c>
      <c r="H38" s="3" t="s">
        <v>151</v>
      </c>
      <c r="I38" s="16" t="s">
        <v>151</v>
      </c>
      <c r="J38" s="298" t="s">
        <v>42</v>
      </c>
      <c r="K38" s="1">
        <v>1</v>
      </c>
      <c r="L38" s="133">
        <v>42737</v>
      </c>
      <c r="M38" s="133">
        <v>43100</v>
      </c>
      <c r="N38" s="52">
        <f t="shared" si="0"/>
        <v>52</v>
      </c>
      <c r="O38" s="69">
        <v>1</v>
      </c>
      <c r="P38" s="2" t="s">
        <v>26</v>
      </c>
      <c r="Q38" s="2"/>
      <c r="R38" s="2" t="s">
        <v>1250</v>
      </c>
      <c r="S38" s="561">
        <f t="shared" si="1"/>
        <v>303</v>
      </c>
      <c r="T38" s="2" t="s">
        <v>1171</v>
      </c>
      <c r="U38" s="2" t="s">
        <v>1171</v>
      </c>
      <c r="V38" s="2" t="s">
        <v>1207</v>
      </c>
      <c r="W38" s="2" t="s">
        <v>1250</v>
      </c>
      <c r="X38" s="5" t="s">
        <v>1218</v>
      </c>
      <c r="Y38" s="5" t="s">
        <v>1218</v>
      </c>
      <c r="Z38" s="5" t="s">
        <v>1218</v>
      </c>
      <c r="AA38" s="5" t="s">
        <v>1218</v>
      </c>
      <c r="AB38" s="5" t="s">
        <v>1218</v>
      </c>
      <c r="AC38" s="5" t="s">
        <v>1218</v>
      </c>
      <c r="AD38" s="5" t="s">
        <v>1218</v>
      </c>
      <c r="AE38" s="5" t="s">
        <v>1218</v>
      </c>
      <c r="AF38" s="5" t="s">
        <v>2325</v>
      </c>
      <c r="AG38" s="5" t="s">
        <v>1218</v>
      </c>
      <c r="AH38" s="5" t="s">
        <v>2325</v>
      </c>
      <c r="AI38" s="135" t="s">
        <v>1218</v>
      </c>
      <c r="AJ38" s="150" t="s">
        <v>1218</v>
      </c>
      <c r="AK38" s="150" t="s">
        <v>1218</v>
      </c>
      <c r="AL38" s="150" t="s">
        <v>3562</v>
      </c>
      <c r="AM38" s="150" t="s">
        <v>1218</v>
      </c>
      <c r="AN38" s="150" t="s">
        <v>3562</v>
      </c>
      <c r="AO38" s="150" t="s">
        <v>1218</v>
      </c>
      <c r="AP38" s="150" t="s">
        <v>1460</v>
      </c>
      <c r="AQ38" s="150" t="s">
        <v>1218</v>
      </c>
      <c r="AR38" s="150" t="s">
        <v>1460</v>
      </c>
      <c r="AS38" s="150" t="s">
        <v>1218</v>
      </c>
      <c r="AT38" s="150" t="s">
        <v>1460</v>
      </c>
      <c r="AU38" s="150" t="s">
        <v>1218</v>
      </c>
      <c r="AV38" s="138" t="s">
        <v>874</v>
      </c>
      <c r="AW38" s="131">
        <v>43122</v>
      </c>
      <c r="AX38" s="364" t="s">
        <v>7475</v>
      </c>
      <c r="AY38" s="348"/>
      <c r="AZ38" s="29"/>
      <c r="BA38" s="29"/>
      <c r="BB38" s="29"/>
      <c r="BC38" s="29"/>
      <c r="BD38" s="367" t="s">
        <v>1193</v>
      </c>
      <c r="BE38" s="348"/>
      <c r="BF38" s="29"/>
    </row>
    <row r="39" spans="1:58" s="14" customFormat="1" ht="115.5" hidden="1" customHeight="1" x14ac:dyDescent="0.25">
      <c r="A39" s="28" t="s">
        <v>2245</v>
      </c>
      <c r="B39" s="5" t="s">
        <v>6346</v>
      </c>
      <c r="C39" s="44">
        <v>42661</v>
      </c>
      <c r="D39" s="44"/>
      <c r="E39" s="28" t="s">
        <v>1294</v>
      </c>
      <c r="F39" s="2" t="s">
        <v>1070</v>
      </c>
      <c r="G39" s="3" t="s">
        <v>147</v>
      </c>
      <c r="H39" s="3" t="s">
        <v>151</v>
      </c>
      <c r="I39" s="16" t="s">
        <v>151</v>
      </c>
      <c r="J39" s="298" t="s">
        <v>42</v>
      </c>
      <c r="K39" s="1">
        <v>1</v>
      </c>
      <c r="L39" s="133">
        <v>42737</v>
      </c>
      <c r="M39" s="133">
        <v>43100</v>
      </c>
      <c r="N39" s="52">
        <f t="shared" si="0"/>
        <v>52</v>
      </c>
      <c r="O39" s="69">
        <v>1</v>
      </c>
      <c r="P39" s="2" t="s">
        <v>26</v>
      </c>
      <c r="Q39" s="2"/>
      <c r="R39" s="2" t="s">
        <v>1252</v>
      </c>
      <c r="S39" s="561">
        <f t="shared" si="1"/>
        <v>273</v>
      </c>
      <c r="T39" s="2" t="s">
        <v>1171</v>
      </c>
      <c r="U39" s="2" t="s">
        <v>1171</v>
      </c>
      <c r="V39" s="2" t="s">
        <v>1207</v>
      </c>
      <c r="W39" s="2" t="s">
        <v>1252</v>
      </c>
      <c r="X39" s="5" t="s">
        <v>1218</v>
      </c>
      <c r="Y39" s="5" t="s">
        <v>1218</v>
      </c>
      <c r="Z39" s="5" t="s">
        <v>1218</v>
      </c>
      <c r="AA39" s="5" t="s">
        <v>1218</v>
      </c>
      <c r="AB39" s="5" t="s">
        <v>1218</v>
      </c>
      <c r="AC39" s="5" t="s">
        <v>1218</v>
      </c>
      <c r="AD39" s="5" t="s">
        <v>1218</v>
      </c>
      <c r="AE39" s="5" t="s">
        <v>1218</v>
      </c>
      <c r="AF39" s="5" t="s">
        <v>2325</v>
      </c>
      <c r="AG39" s="5" t="s">
        <v>1218</v>
      </c>
      <c r="AH39" s="5" t="s">
        <v>2325</v>
      </c>
      <c r="AI39" s="135" t="s">
        <v>1218</v>
      </c>
      <c r="AJ39" s="150" t="s">
        <v>1218</v>
      </c>
      <c r="AK39" s="150" t="s">
        <v>1218</v>
      </c>
      <c r="AL39" s="150" t="s">
        <v>3562</v>
      </c>
      <c r="AM39" s="150" t="s">
        <v>1218</v>
      </c>
      <c r="AN39" s="150" t="s">
        <v>3562</v>
      </c>
      <c r="AO39" s="150" t="s">
        <v>1218</v>
      </c>
      <c r="AP39" s="150" t="s">
        <v>1460</v>
      </c>
      <c r="AQ39" s="150" t="s">
        <v>1218</v>
      </c>
      <c r="AR39" s="150" t="s">
        <v>1460</v>
      </c>
      <c r="AS39" s="150" t="s">
        <v>1218</v>
      </c>
      <c r="AT39" s="150" t="s">
        <v>1460</v>
      </c>
      <c r="AU39" s="150" t="s">
        <v>1218</v>
      </c>
      <c r="AV39" s="138" t="s">
        <v>874</v>
      </c>
      <c r="AW39" s="131">
        <v>43122</v>
      </c>
      <c r="AX39" s="364" t="s">
        <v>7475</v>
      </c>
      <c r="AY39" s="348"/>
      <c r="AZ39" s="29"/>
      <c r="BA39" s="29"/>
      <c r="BB39" s="29"/>
      <c r="BC39" s="29"/>
      <c r="BD39" s="367" t="s">
        <v>1193</v>
      </c>
      <c r="BE39" s="348"/>
      <c r="BF39" s="29"/>
    </row>
    <row r="40" spans="1:58" s="14" customFormat="1" ht="115.5" hidden="1" customHeight="1" x14ac:dyDescent="0.25">
      <c r="A40" s="28" t="s">
        <v>2246</v>
      </c>
      <c r="B40" s="5" t="s">
        <v>6344</v>
      </c>
      <c r="C40" s="44">
        <v>42661</v>
      </c>
      <c r="D40" s="44"/>
      <c r="E40" s="28" t="s">
        <v>1297</v>
      </c>
      <c r="F40" s="2" t="s">
        <v>1075</v>
      </c>
      <c r="G40" s="3" t="s">
        <v>131</v>
      </c>
      <c r="H40" s="3" t="s">
        <v>132</v>
      </c>
      <c r="I40" s="16" t="s">
        <v>133</v>
      </c>
      <c r="J40" s="298" t="s">
        <v>68</v>
      </c>
      <c r="K40" s="1">
        <v>1</v>
      </c>
      <c r="L40" s="133">
        <v>42767</v>
      </c>
      <c r="M40" s="133">
        <v>43069</v>
      </c>
      <c r="N40" s="52">
        <f t="shared" si="0"/>
        <v>44</v>
      </c>
      <c r="O40" s="69">
        <v>1</v>
      </c>
      <c r="P40" s="2" t="s">
        <v>184</v>
      </c>
      <c r="Q40" s="2" t="s">
        <v>190</v>
      </c>
      <c r="R40" s="2" t="s">
        <v>1244</v>
      </c>
      <c r="S40" s="561">
        <f t="shared" si="1"/>
        <v>170</v>
      </c>
      <c r="T40" s="2" t="s">
        <v>1171</v>
      </c>
      <c r="U40" s="2" t="s">
        <v>1171</v>
      </c>
      <c r="V40" s="2" t="s">
        <v>1207</v>
      </c>
      <c r="W40" s="2" t="s">
        <v>1244</v>
      </c>
      <c r="X40" s="5" t="s">
        <v>1218</v>
      </c>
      <c r="Y40" s="5" t="s">
        <v>1218</v>
      </c>
      <c r="Z40" s="5" t="s">
        <v>1218</v>
      </c>
      <c r="AA40" s="5" t="s">
        <v>1218</v>
      </c>
      <c r="AB40" s="5" t="s">
        <v>1218</v>
      </c>
      <c r="AC40" s="5" t="s">
        <v>1218</v>
      </c>
      <c r="AD40" s="5" t="s">
        <v>1218</v>
      </c>
      <c r="AE40" s="5" t="s">
        <v>1218</v>
      </c>
      <c r="AF40" s="5" t="s">
        <v>2325</v>
      </c>
      <c r="AG40" s="5" t="s">
        <v>1218</v>
      </c>
      <c r="AH40" s="5" t="s">
        <v>2325</v>
      </c>
      <c r="AI40" s="135" t="s">
        <v>1218</v>
      </c>
      <c r="AJ40" s="150" t="s">
        <v>1218</v>
      </c>
      <c r="AK40" s="150" t="s">
        <v>1218</v>
      </c>
      <c r="AL40" s="150" t="s">
        <v>3562</v>
      </c>
      <c r="AM40" s="150" t="s">
        <v>1218</v>
      </c>
      <c r="AN40" s="150" t="s">
        <v>3562</v>
      </c>
      <c r="AO40" s="150" t="s">
        <v>1218</v>
      </c>
      <c r="AP40" s="150" t="s">
        <v>1460</v>
      </c>
      <c r="AQ40" s="150" t="s">
        <v>1218</v>
      </c>
      <c r="AR40" s="150" t="s">
        <v>1460</v>
      </c>
      <c r="AS40" s="150" t="s">
        <v>1218</v>
      </c>
      <c r="AT40" s="150" t="s">
        <v>1460</v>
      </c>
      <c r="AU40" s="150" t="s">
        <v>1218</v>
      </c>
      <c r="AV40" s="138" t="s">
        <v>874</v>
      </c>
      <c r="AW40" s="131">
        <v>43122</v>
      </c>
      <c r="AX40" s="364" t="s">
        <v>7475</v>
      </c>
      <c r="AY40" s="348"/>
      <c r="AZ40" s="29"/>
      <c r="BA40" s="29"/>
      <c r="BB40" s="29"/>
      <c r="BC40" s="29"/>
      <c r="BD40" s="367" t="s">
        <v>1193</v>
      </c>
      <c r="BE40" s="348"/>
      <c r="BF40" s="29"/>
    </row>
    <row r="41" spans="1:58" s="14" customFormat="1" ht="115.5" hidden="1" customHeight="1" x14ac:dyDescent="0.25">
      <c r="A41" s="28" t="s">
        <v>2247</v>
      </c>
      <c r="B41" s="5" t="s">
        <v>6344</v>
      </c>
      <c r="C41" s="44">
        <v>42661</v>
      </c>
      <c r="D41" s="44"/>
      <c r="E41" s="28" t="s">
        <v>1298</v>
      </c>
      <c r="F41" s="2" t="s">
        <v>1076</v>
      </c>
      <c r="G41" s="3" t="s">
        <v>191</v>
      </c>
      <c r="H41" s="3" t="s">
        <v>192</v>
      </c>
      <c r="I41" s="16" t="s">
        <v>193</v>
      </c>
      <c r="J41" s="298" t="s">
        <v>194</v>
      </c>
      <c r="K41" s="1">
        <v>1</v>
      </c>
      <c r="L41" s="133">
        <v>43009</v>
      </c>
      <c r="M41" s="133">
        <v>43281</v>
      </c>
      <c r="N41" s="52">
        <f t="shared" si="0"/>
        <v>39</v>
      </c>
      <c r="O41" s="69">
        <v>1</v>
      </c>
      <c r="P41" s="2" t="s">
        <v>26</v>
      </c>
      <c r="Q41" s="2"/>
      <c r="R41" s="2" t="s">
        <v>1568</v>
      </c>
      <c r="S41" s="561">
        <f t="shared" si="1"/>
        <v>357</v>
      </c>
      <c r="T41" s="2" t="s">
        <v>1171</v>
      </c>
      <c r="U41" s="2" t="s">
        <v>1171</v>
      </c>
      <c r="V41" s="2" t="s">
        <v>1207</v>
      </c>
      <c r="W41" s="2" t="s">
        <v>1245</v>
      </c>
      <c r="X41" s="2" t="s">
        <v>1246</v>
      </c>
      <c r="Y41" s="5" t="s">
        <v>1221</v>
      </c>
      <c r="Z41" s="5" t="s">
        <v>1221</v>
      </c>
      <c r="AA41" s="5" t="s">
        <v>1221</v>
      </c>
      <c r="AB41" s="5" t="s">
        <v>1221</v>
      </c>
      <c r="AC41" s="5" t="s">
        <v>1221</v>
      </c>
      <c r="AD41" s="5" t="s">
        <v>1221</v>
      </c>
      <c r="AE41" s="5" t="s">
        <v>1221</v>
      </c>
      <c r="AF41" s="5" t="s">
        <v>2321</v>
      </c>
      <c r="AG41" s="5" t="s">
        <v>1221</v>
      </c>
      <c r="AH41" s="5" t="s">
        <v>2321</v>
      </c>
      <c r="AI41" s="135" t="s">
        <v>1221</v>
      </c>
      <c r="AJ41" s="135" t="s">
        <v>1221</v>
      </c>
      <c r="AK41" s="135" t="s">
        <v>1221</v>
      </c>
      <c r="AL41" s="135" t="s">
        <v>3562</v>
      </c>
      <c r="AM41" s="135" t="s">
        <v>1221</v>
      </c>
      <c r="AN41" s="135" t="s">
        <v>3562</v>
      </c>
      <c r="AO41" s="135" t="s">
        <v>1221</v>
      </c>
      <c r="AP41" s="135" t="s">
        <v>1460</v>
      </c>
      <c r="AQ41" s="135" t="s">
        <v>1221</v>
      </c>
      <c r="AR41" s="135" t="s">
        <v>1460</v>
      </c>
      <c r="AS41" s="135" t="s">
        <v>1221</v>
      </c>
      <c r="AT41" s="135" t="s">
        <v>1460</v>
      </c>
      <c r="AU41" s="135" t="s">
        <v>1221</v>
      </c>
      <c r="AV41" s="138" t="s">
        <v>874</v>
      </c>
      <c r="AW41" s="131">
        <v>43307</v>
      </c>
      <c r="AX41" s="364" t="s">
        <v>7475</v>
      </c>
      <c r="AY41" s="348"/>
      <c r="AZ41" s="29"/>
      <c r="BA41" s="29"/>
      <c r="BB41" s="29"/>
      <c r="BC41" s="29"/>
      <c r="BD41" s="367" t="s">
        <v>1193</v>
      </c>
      <c r="BE41" s="348"/>
      <c r="BF41" s="29"/>
    </row>
    <row r="42" spans="1:58" s="14" customFormat="1" ht="115.5" hidden="1" customHeight="1" x14ac:dyDescent="0.25">
      <c r="A42" s="28" t="s">
        <v>2248</v>
      </c>
      <c r="B42" s="7" t="s">
        <v>6348</v>
      </c>
      <c r="C42" s="44">
        <v>42661</v>
      </c>
      <c r="D42" s="44"/>
      <c r="E42" s="28" t="s">
        <v>1283</v>
      </c>
      <c r="F42" s="2" t="s">
        <v>1115</v>
      </c>
      <c r="G42" s="3" t="s">
        <v>195</v>
      </c>
      <c r="H42" s="3" t="s">
        <v>196</v>
      </c>
      <c r="I42" s="16" t="s">
        <v>197</v>
      </c>
      <c r="J42" s="298" t="s">
        <v>36</v>
      </c>
      <c r="K42" s="1">
        <v>1</v>
      </c>
      <c r="L42" s="133">
        <v>42977</v>
      </c>
      <c r="M42" s="133">
        <v>43100</v>
      </c>
      <c r="N42" s="52">
        <f t="shared" si="0"/>
        <v>18</v>
      </c>
      <c r="O42" s="69">
        <v>1</v>
      </c>
      <c r="P42" s="2" t="s">
        <v>55</v>
      </c>
      <c r="Q42" s="2"/>
      <c r="R42" s="4" t="s">
        <v>1234</v>
      </c>
      <c r="S42" s="561">
        <f t="shared" si="1"/>
        <v>384</v>
      </c>
      <c r="T42" s="2" t="s">
        <v>1171</v>
      </c>
      <c r="U42" s="2" t="s">
        <v>1171</v>
      </c>
      <c r="V42" s="2" t="s">
        <v>1207</v>
      </c>
      <c r="W42" s="4" t="s">
        <v>1234</v>
      </c>
      <c r="X42" s="5" t="s">
        <v>1218</v>
      </c>
      <c r="Y42" s="5" t="s">
        <v>1218</v>
      </c>
      <c r="Z42" s="5" t="s">
        <v>1218</v>
      </c>
      <c r="AA42" s="5" t="s">
        <v>1218</v>
      </c>
      <c r="AB42" s="5" t="s">
        <v>1218</v>
      </c>
      <c r="AC42" s="5" t="s">
        <v>1218</v>
      </c>
      <c r="AD42" s="5" t="s">
        <v>1218</v>
      </c>
      <c r="AE42" s="5" t="s">
        <v>1218</v>
      </c>
      <c r="AF42" s="5" t="s">
        <v>2325</v>
      </c>
      <c r="AG42" s="5" t="s">
        <v>1218</v>
      </c>
      <c r="AH42" s="5" t="s">
        <v>2325</v>
      </c>
      <c r="AI42" s="135" t="s">
        <v>1218</v>
      </c>
      <c r="AJ42" s="150" t="s">
        <v>1218</v>
      </c>
      <c r="AK42" s="150" t="s">
        <v>1218</v>
      </c>
      <c r="AL42" s="150" t="s">
        <v>3562</v>
      </c>
      <c r="AM42" s="150" t="s">
        <v>1218</v>
      </c>
      <c r="AN42" s="150" t="s">
        <v>3562</v>
      </c>
      <c r="AO42" s="150" t="s">
        <v>1218</v>
      </c>
      <c r="AP42" s="150" t="s">
        <v>1460</v>
      </c>
      <c r="AQ42" s="150" t="s">
        <v>1218</v>
      </c>
      <c r="AR42" s="150" t="s">
        <v>1460</v>
      </c>
      <c r="AS42" s="150" t="s">
        <v>1218</v>
      </c>
      <c r="AT42" s="150" t="s">
        <v>1460</v>
      </c>
      <c r="AU42" s="150" t="s">
        <v>1218</v>
      </c>
      <c r="AV42" s="138" t="s">
        <v>874</v>
      </c>
      <c r="AW42" s="131">
        <v>43122</v>
      </c>
      <c r="AX42" s="364" t="s">
        <v>7475</v>
      </c>
      <c r="AY42" s="348"/>
      <c r="AZ42" s="29"/>
      <c r="BA42" s="29"/>
      <c r="BB42" s="29"/>
      <c r="BC42" s="29"/>
      <c r="BD42" s="367" t="s">
        <v>1193</v>
      </c>
      <c r="BE42" s="348"/>
      <c r="BF42" s="29"/>
    </row>
    <row r="43" spans="1:58" s="14" customFormat="1" ht="115.5" hidden="1" customHeight="1" x14ac:dyDescent="0.25">
      <c r="A43" s="28" t="s">
        <v>2249</v>
      </c>
      <c r="B43" s="7" t="s">
        <v>6348</v>
      </c>
      <c r="C43" s="44">
        <v>42661</v>
      </c>
      <c r="D43" s="44"/>
      <c r="E43" s="28" t="s">
        <v>1371</v>
      </c>
      <c r="F43" s="2" t="s">
        <v>1116</v>
      </c>
      <c r="G43" s="3" t="s">
        <v>195</v>
      </c>
      <c r="H43" s="3" t="s">
        <v>197</v>
      </c>
      <c r="I43" s="16" t="s">
        <v>197</v>
      </c>
      <c r="J43" s="298" t="s">
        <v>36</v>
      </c>
      <c r="K43" s="1">
        <v>1</v>
      </c>
      <c r="L43" s="133">
        <v>42977</v>
      </c>
      <c r="M43" s="133">
        <v>43100</v>
      </c>
      <c r="N43" s="52">
        <f t="shared" si="0"/>
        <v>18</v>
      </c>
      <c r="O43" s="69">
        <v>1</v>
      </c>
      <c r="P43" s="2" t="s">
        <v>55</v>
      </c>
      <c r="Q43" s="2"/>
      <c r="R43" s="2" t="s">
        <v>1234</v>
      </c>
      <c r="S43" s="561">
        <f t="shared" si="1"/>
        <v>384</v>
      </c>
      <c r="T43" s="2" t="s">
        <v>1171</v>
      </c>
      <c r="U43" s="2" t="s">
        <v>1171</v>
      </c>
      <c r="V43" s="2" t="s">
        <v>1207</v>
      </c>
      <c r="W43" s="2" t="s">
        <v>1234</v>
      </c>
      <c r="X43" s="5" t="s">
        <v>1218</v>
      </c>
      <c r="Y43" s="5" t="s">
        <v>1218</v>
      </c>
      <c r="Z43" s="5" t="s">
        <v>1218</v>
      </c>
      <c r="AA43" s="5" t="s">
        <v>1218</v>
      </c>
      <c r="AB43" s="5" t="s">
        <v>1218</v>
      </c>
      <c r="AC43" s="5" t="s">
        <v>1218</v>
      </c>
      <c r="AD43" s="5" t="s">
        <v>1218</v>
      </c>
      <c r="AE43" s="5" t="s">
        <v>1218</v>
      </c>
      <c r="AF43" s="5" t="s">
        <v>2325</v>
      </c>
      <c r="AG43" s="5" t="s">
        <v>1218</v>
      </c>
      <c r="AH43" s="5" t="s">
        <v>2325</v>
      </c>
      <c r="AI43" s="135" t="s">
        <v>1218</v>
      </c>
      <c r="AJ43" s="150" t="s">
        <v>1218</v>
      </c>
      <c r="AK43" s="150" t="s">
        <v>1218</v>
      </c>
      <c r="AL43" s="150" t="s">
        <v>3562</v>
      </c>
      <c r="AM43" s="150" t="s">
        <v>1218</v>
      </c>
      <c r="AN43" s="150" t="s">
        <v>3562</v>
      </c>
      <c r="AO43" s="150" t="s">
        <v>1218</v>
      </c>
      <c r="AP43" s="150" t="s">
        <v>1460</v>
      </c>
      <c r="AQ43" s="150" t="s">
        <v>1218</v>
      </c>
      <c r="AR43" s="150" t="s">
        <v>1460</v>
      </c>
      <c r="AS43" s="150" t="s">
        <v>1218</v>
      </c>
      <c r="AT43" s="150" t="s">
        <v>1460</v>
      </c>
      <c r="AU43" s="150" t="s">
        <v>1218</v>
      </c>
      <c r="AV43" s="138" t="s">
        <v>874</v>
      </c>
      <c r="AW43" s="131">
        <v>43122</v>
      </c>
      <c r="AX43" s="364" t="s">
        <v>7475</v>
      </c>
      <c r="AY43" s="348"/>
      <c r="AZ43" s="29"/>
      <c r="BA43" s="29"/>
      <c r="BB43" s="29"/>
      <c r="BC43" s="29"/>
      <c r="BD43" s="367" t="s">
        <v>1193</v>
      </c>
      <c r="BE43" s="348"/>
      <c r="BF43" s="29"/>
    </row>
    <row r="44" spans="1:58" s="14" customFormat="1" ht="115.5" hidden="1" customHeight="1" x14ac:dyDescent="0.25">
      <c r="A44" s="28" t="s">
        <v>2250</v>
      </c>
      <c r="B44" s="7" t="s">
        <v>6348</v>
      </c>
      <c r="C44" s="44">
        <v>42661</v>
      </c>
      <c r="D44" s="44"/>
      <c r="E44" s="28" t="s">
        <v>1284</v>
      </c>
      <c r="F44" s="2" t="s">
        <v>1117</v>
      </c>
      <c r="G44" s="3" t="s">
        <v>198</v>
      </c>
      <c r="H44" s="3" t="s">
        <v>199</v>
      </c>
      <c r="I44" s="16" t="s">
        <v>200</v>
      </c>
      <c r="J44" s="298" t="s">
        <v>201</v>
      </c>
      <c r="K44" s="1">
        <v>1</v>
      </c>
      <c r="L44" s="133">
        <v>40693</v>
      </c>
      <c r="M44" s="133">
        <v>42369</v>
      </c>
      <c r="N44" s="52">
        <f t="shared" si="0"/>
        <v>32</v>
      </c>
      <c r="O44" s="71">
        <v>1</v>
      </c>
      <c r="P44" s="2" t="s">
        <v>55</v>
      </c>
      <c r="Q44" s="2"/>
      <c r="R44" s="2" t="s">
        <v>1569</v>
      </c>
      <c r="S44" s="561">
        <f t="shared" si="1"/>
        <v>384</v>
      </c>
      <c r="T44" s="2" t="s">
        <v>1171</v>
      </c>
      <c r="U44" s="2" t="s">
        <v>1171</v>
      </c>
      <c r="V44" s="2" t="s">
        <v>1207</v>
      </c>
      <c r="W44" s="2" t="s">
        <v>1235</v>
      </c>
      <c r="X44" s="5" t="s">
        <v>1218</v>
      </c>
      <c r="Y44" s="5" t="s">
        <v>1218</v>
      </c>
      <c r="Z44" s="5" t="s">
        <v>1218</v>
      </c>
      <c r="AA44" s="5" t="s">
        <v>1218</v>
      </c>
      <c r="AB44" s="5" t="s">
        <v>1218</v>
      </c>
      <c r="AC44" s="5" t="s">
        <v>1218</v>
      </c>
      <c r="AD44" s="5" t="s">
        <v>1218</v>
      </c>
      <c r="AE44" s="5" t="s">
        <v>1218</v>
      </c>
      <c r="AF44" s="5" t="s">
        <v>2325</v>
      </c>
      <c r="AG44" s="5" t="s">
        <v>1218</v>
      </c>
      <c r="AH44" s="5" t="s">
        <v>2325</v>
      </c>
      <c r="AI44" s="135" t="s">
        <v>1218</v>
      </c>
      <c r="AJ44" s="150" t="s">
        <v>1218</v>
      </c>
      <c r="AK44" s="150" t="s">
        <v>1218</v>
      </c>
      <c r="AL44" s="150" t="s">
        <v>3562</v>
      </c>
      <c r="AM44" s="150" t="s">
        <v>1218</v>
      </c>
      <c r="AN44" s="150" t="s">
        <v>3562</v>
      </c>
      <c r="AO44" s="150" t="s">
        <v>1218</v>
      </c>
      <c r="AP44" s="150" t="s">
        <v>1460</v>
      </c>
      <c r="AQ44" s="150" t="s">
        <v>1218</v>
      </c>
      <c r="AR44" s="150" t="s">
        <v>1460</v>
      </c>
      <c r="AS44" s="150" t="s">
        <v>1218</v>
      </c>
      <c r="AT44" s="150" t="s">
        <v>1460</v>
      </c>
      <c r="AU44" s="150" t="s">
        <v>1218</v>
      </c>
      <c r="AV44" s="138" t="s">
        <v>874</v>
      </c>
      <c r="AW44" s="131">
        <v>43122</v>
      </c>
      <c r="AX44" s="364" t="s">
        <v>7475</v>
      </c>
      <c r="AY44" s="348"/>
      <c r="AZ44" s="29"/>
      <c r="BA44" s="29"/>
      <c r="BB44" s="29"/>
      <c r="BC44" s="29"/>
      <c r="BD44" s="367" t="s">
        <v>1193</v>
      </c>
      <c r="BE44" s="348"/>
      <c r="BF44" s="29"/>
    </row>
    <row r="45" spans="1:58" s="14" customFormat="1" ht="115.5" hidden="1" customHeight="1" x14ac:dyDescent="0.25">
      <c r="A45" s="28" t="s">
        <v>2251</v>
      </c>
      <c r="B45" s="7" t="s">
        <v>7371</v>
      </c>
      <c r="C45" s="44">
        <v>42661</v>
      </c>
      <c r="D45" s="44" t="s">
        <v>7077</v>
      </c>
      <c r="E45" s="28" t="s">
        <v>1283</v>
      </c>
      <c r="F45" s="3" t="s">
        <v>1120</v>
      </c>
      <c r="G45" s="3" t="s">
        <v>202</v>
      </c>
      <c r="H45" s="3" t="s">
        <v>203</v>
      </c>
      <c r="I45" s="16" t="s">
        <v>204</v>
      </c>
      <c r="J45" s="298" t="s">
        <v>205</v>
      </c>
      <c r="K45" s="1">
        <v>1</v>
      </c>
      <c r="L45" s="133">
        <v>41640</v>
      </c>
      <c r="M45" s="133">
        <v>41820</v>
      </c>
      <c r="N45" s="52">
        <f t="shared" si="0"/>
        <v>26</v>
      </c>
      <c r="O45" s="69">
        <v>1</v>
      </c>
      <c r="P45" s="2" t="s">
        <v>55</v>
      </c>
      <c r="Q45" s="2"/>
      <c r="R45" s="2" t="s">
        <v>6360</v>
      </c>
      <c r="S45" s="561">
        <f t="shared" si="1"/>
        <v>242</v>
      </c>
      <c r="T45" s="2" t="s">
        <v>1171</v>
      </c>
      <c r="U45" s="2" t="s">
        <v>1171</v>
      </c>
      <c r="V45" s="3" t="s">
        <v>6361</v>
      </c>
      <c r="W45" s="2" t="s">
        <v>1218</v>
      </c>
      <c r="X45" s="2" t="s">
        <v>1218</v>
      </c>
      <c r="Y45" s="5" t="s">
        <v>1218</v>
      </c>
      <c r="Z45" s="5" t="s">
        <v>1218</v>
      </c>
      <c r="AA45" s="5" t="s">
        <v>1218</v>
      </c>
      <c r="AB45" s="5" t="s">
        <v>1218</v>
      </c>
      <c r="AC45" s="5" t="s">
        <v>1218</v>
      </c>
      <c r="AD45" s="5" t="s">
        <v>1218</v>
      </c>
      <c r="AE45" s="5" t="s">
        <v>1218</v>
      </c>
      <c r="AF45" s="5" t="s">
        <v>2325</v>
      </c>
      <c r="AG45" s="5" t="s">
        <v>1218</v>
      </c>
      <c r="AH45" s="5" t="s">
        <v>2325</v>
      </c>
      <c r="AI45" s="135" t="s">
        <v>1218</v>
      </c>
      <c r="AJ45" s="150" t="s">
        <v>1218</v>
      </c>
      <c r="AK45" s="150" t="s">
        <v>1218</v>
      </c>
      <c r="AL45" s="150" t="s">
        <v>3562</v>
      </c>
      <c r="AM45" s="150" t="s">
        <v>1218</v>
      </c>
      <c r="AN45" s="150" t="s">
        <v>3562</v>
      </c>
      <c r="AO45" s="150" t="s">
        <v>1218</v>
      </c>
      <c r="AP45" s="150" t="s">
        <v>1460</v>
      </c>
      <c r="AQ45" s="150" t="s">
        <v>1218</v>
      </c>
      <c r="AR45" s="150" t="s">
        <v>1460</v>
      </c>
      <c r="AS45" s="150" t="s">
        <v>1218</v>
      </c>
      <c r="AT45" s="150" t="s">
        <v>1460</v>
      </c>
      <c r="AU45" s="150" t="s">
        <v>1218</v>
      </c>
      <c r="AV45" s="138" t="s">
        <v>874</v>
      </c>
      <c r="AW45" s="131">
        <v>43122</v>
      </c>
      <c r="AX45" s="364" t="s">
        <v>7475</v>
      </c>
      <c r="AY45" s="348"/>
      <c r="AZ45" s="29"/>
      <c r="BA45" s="29"/>
      <c r="BB45" s="29"/>
      <c r="BC45" s="29"/>
      <c r="BD45" s="367" t="s">
        <v>1193</v>
      </c>
      <c r="BE45" s="348"/>
      <c r="BF45" s="29"/>
    </row>
    <row r="46" spans="1:58" s="14" customFormat="1" ht="115.5" hidden="1" customHeight="1" x14ac:dyDescent="0.25">
      <c r="A46" s="28" t="s">
        <v>2252</v>
      </c>
      <c r="B46" s="7" t="s">
        <v>7371</v>
      </c>
      <c r="C46" s="44">
        <v>42661</v>
      </c>
      <c r="D46" s="44" t="s">
        <v>7077</v>
      </c>
      <c r="E46" s="28" t="s">
        <v>1371</v>
      </c>
      <c r="F46" s="2" t="s">
        <v>1121</v>
      </c>
      <c r="G46" s="3" t="s">
        <v>206</v>
      </c>
      <c r="H46" s="3" t="s">
        <v>207</v>
      </c>
      <c r="I46" s="16" t="s">
        <v>208</v>
      </c>
      <c r="J46" s="298" t="s">
        <v>209</v>
      </c>
      <c r="K46" s="1">
        <v>10</v>
      </c>
      <c r="L46" s="133">
        <v>42736</v>
      </c>
      <c r="M46" s="133">
        <v>43281</v>
      </c>
      <c r="N46" s="52">
        <f t="shared" si="0"/>
        <v>26</v>
      </c>
      <c r="O46" s="69">
        <v>10</v>
      </c>
      <c r="P46" s="2" t="s">
        <v>55</v>
      </c>
      <c r="Q46" s="2"/>
      <c r="R46" s="2" t="s">
        <v>1570</v>
      </c>
      <c r="S46" s="561">
        <f t="shared" si="1"/>
        <v>338</v>
      </c>
      <c r="T46" s="2" t="s">
        <v>1171</v>
      </c>
      <c r="U46" s="2" t="s">
        <v>1171</v>
      </c>
      <c r="V46" s="2" t="s">
        <v>1207</v>
      </c>
      <c r="W46" s="5" t="s">
        <v>1225</v>
      </c>
      <c r="X46" s="2" t="s">
        <v>1232</v>
      </c>
      <c r="Y46" s="5" t="s">
        <v>1221</v>
      </c>
      <c r="Z46" s="5" t="s">
        <v>1221</v>
      </c>
      <c r="AA46" s="5" t="s">
        <v>1221</v>
      </c>
      <c r="AB46" s="5" t="s">
        <v>1221</v>
      </c>
      <c r="AC46" s="5" t="s">
        <v>1221</v>
      </c>
      <c r="AD46" s="5" t="s">
        <v>1221</v>
      </c>
      <c r="AE46" s="5" t="s">
        <v>1221</v>
      </c>
      <c r="AF46" s="5" t="s">
        <v>2321</v>
      </c>
      <c r="AG46" s="5" t="s">
        <v>1221</v>
      </c>
      <c r="AH46" s="5" t="s">
        <v>2321</v>
      </c>
      <c r="AI46" s="135" t="s">
        <v>1221</v>
      </c>
      <c r="AJ46" s="135" t="s">
        <v>1221</v>
      </c>
      <c r="AK46" s="135" t="s">
        <v>1221</v>
      </c>
      <c r="AL46" s="135" t="s">
        <v>3562</v>
      </c>
      <c r="AM46" s="135" t="s">
        <v>1221</v>
      </c>
      <c r="AN46" s="135" t="s">
        <v>3562</v>
      </c>
      <c r="AO46" s="135" t="s">
        <v>1221</v>
      </c>
      <c r="AP46" s="135" t="s">
        <v>1460</v>
      </c>
      <c r="AQ46" s="135" t="s">
        <v>1221</v>
      </c>
      <c r="AR46" s="135" t="s">
        <v>1460</v>
      </c>
      <c r="AS46" s="135" t="s">
        <v>1221</v>
      </c>
      <c r="AT46" s="135" t="s">
        <v>1460</v>
      </c>
      <c r="AU46" s="135" t="s">
        <v>1221</v>
      </c>
      <c r="AV46" s="138" t="s">
        <v>874</v>
      </c>
      <c r="AW46" s="131">
        <v>43307</v>
      </c>
      <c r="AX46" s="364" t="s">
        <v>7475</v>
      </c>
      <c r="AY46" s="348"/>
      <c r="AZ46" s="29"/>
      <c r="BA46" s="29"/>
      <c r="BB46" s="29"/>
      <c r="BC46" s="29"/>
      <c r="BD46" s="367" t="s">
        <v>1193</v>
      </c>
      <c r="BE46" s="348"/>
      <c r="BF46" s="29"/>
    </row>
    <row r="47" spans="1:58" s="14" customFormat="1" ht="115.5" hidden="1" customHeight="1" x14ac:dyDescent="0.25">
      <c r="A47" s="28" t="s">
        <v>2253</v>
      </c>
      <c r="B47" s="7" t="s">
        <v>7371</v>
      </c>
      <c r="C47" s="44">
        <v>42661</v>
      </c>
      <c r="D47" s="44" t="s">
        <v>7076</v>
      </c>
      <c r="E47" s="28" t="s">
        <v>1284</v>
      </c>
      <c r="F47" s="2" t="s">
        <v>1122</v>
      </c>
      <c r="G47" s="3" t="s">
        <v>210</v>
      </c>
      <c r="H47" s="3" t="s">
        <v>211</v>
      </c>
      <c r="I47" s="16" t="s">
        <v>211</v>
      </c>
      <c r="J47" s="298" t="s">
        <v>212</v>
      </c>
      <c r="K47" s="1">
        <v>1</v>
      </c>
      <c r="L47" s="133">
        <v>41640</v>
      </c>
      <c r="M47" s="133">
        <v>42003</v>
      </c>
      <c r="N47" s="52">
        <f t="shared" si="0"/>
        <v>52</v>
      </c>
      <c r="O47" s="69">
        <v>1</v>
      </c>
      <c r="P47" s="2" t="s">
        <v>55</v>
      </c>
      <c r="Q47" s="2"/>
      <c r="R47" s="2" t="s">
        <v>1571</v>
      </c>
      <c r="S47" s="561">
        <f t="shared" si="1"/>
        <v>384</v>
      </c>
      <c r="T47" s="2" t="s">
        <v>1171</v>
      </c>
      <c r="U47" s="2" t="s">
        <v>1171</v>
      </c>
      <c r="V47" s="2" t="s">
        <v>1207</v>
      </c>
      <c r="W47" s="2" t="s">
        <v>1226</v>
      </c>
      <c r="X47" s="2" t="s">
        <v>1218</v>
      </c>
      <c r="Y47" s="5" t="s">
        <v>1218</v>
      </c>
      <c r="Z47" s="5" t="s">
        <v>1218</v>
      </c>
      <c r="AA47" s="5" t="s">
        <v>1218</v>
      </c>
      <c r="AB47" s="5" t="s">
        <v>1218</v>
      </c>
      <c r="AC47" s="5" t="s">
        <v>1218</v>
      </c>
      <c r="AD47" s="5" t="s">
        <v>1218</v>
      </c>
      <c r="AE47" s="5" t="s">
        <v>1218</v>
      </c>
      <c r="AF47" s="5" t="s">
        <v>2325</v>
      </c>
      <c r="AG47" s="5" t="s">
        <v>1218</v>
      </c>
      <c r="AH47" s="5" t="s">
        <v>2325</v>
      </c>
      <c r="AI47" s="135" t="s">
        <v>1218</v>
      </c>
      <c r="AJ47" s="150" t="s">
        <v>1218</v>
      </c>
      <c r="AK47" s="150" t="s">
        <v>1218</v>
      </c>
      <c r="AL47" s="150" t="s">
        <v>3562</v>
      </c>
      <c r="AM47" s="150" t="s">
        <v>1218</v>
      </c>
      <c r="AN47" s="150" t="s">
        <v>3562</v>
      </c>
      <c r="AO47" s="150" t="s">
        <v>1218</v>
      </c>
      <c r="AP47" s="150" t="s">
        <v>1460</v>
      </c>
      <c r="AQ47" s="150" t="s">
        <v>1218</v>
      </c>
      <c r="AR47" s="150" t="s">
        <v>1460</v>
      </c>
      <c r="AS47" s="150" t="s">
        <v>1218</v>
      </c>
      <c r="AT47" s="150" t="s">
        <v>1460</v>
      </c>
      <c r="AU47" s="150" t="s">
        <v>1218</v>
      </c>
      <c r="AV47" s="138" t="s">
        <v>874</v>
      </c>
      <c r="AW47" s="131">
        <v>43122</v>
      </c>
      <c r="AX47" s="364" t="s">
        <v>7475</v>
      </c>
      <c r="AY47" s="348"/>
      <c r="AZ47" s="29"/>
      <c r="BA47" s="29"/>
      <c r="BB47" s="29"/>
      <c r="BC47" s="29"/>
      <c r="BD47" s="367" t="s">
        <v>1193</v>
      </c>
      <c r="BE47" s="348"/>
      <c r="BF47" s="29"/>
    </row>
    <row r="48" spans="1:58" s="14" customFormat="1" ht="115.5" hidden="1" customHeight="1" x14ac:dyDescent="0.25">
      <c r="A48" s="28" t="s">
        <v>2254</v>
      </c>
      <c r="B48" s="7" t="s">
        <v>7371</v>
      </c>
      <c r="C48" s="44">
        <v>42661</v>
      </c>
      <c r="D48" s="44" t="s">
        <v>7077</v>
      </c>
      <c r="E48" s="28" t="s">
        <v>1300</v>
      </c>
      <c r="F48" s="2" t="s">
        <v>1123</v>
      </c>
      <c r="G48" s="3" t="s">
        <v>213</v>
      </c>
      <c r="H48" s="3" t="s">
        <v>214</v>
      </c>
      <c r="I48" s="16" t="s">
        <v>215</v>
      </c>
      <c r="J48" s="298" t="s">
        <v>216</v>
      </c>
      <c r="K48" s="1">
        <v>10</v>
      </c>
      <c r="L48" s="133">
        <v>41640</v>
      </c>
      <c r="M48" s="133">
        <v>42003</v>
      </c>
      <c r="N48" s="52">
        <f t="shared" si="0"/>
        <v>52</v>
      </c>
      <c r="O48" s="69">
        <v>10</v>
      </c>
      <c r="P48" s="2" t="s">
        <v>55</v>
      </c>
      <c r="Q48" s="2"/>
      <c r="R48" s="2" t="s">
        <v>6704</v>
      </c>
      <c r="S48" s="561">
        <f t="shared" si="1"/>
        <v>384</v>
      </c>
      <c r="T48" s="2" t="s">
        <v>1171</v>
      </c>
      <c r="U48" s="2" t="s">
        <v>1171</v>
      </c>
      <c r="V48" s="2" t="s">
        <v>1207</v>
      </c>
      <c r="W48" s="2" t="s">
        <v>1227</v>
      </c>
      <c r="X48" s="2" t="s">
        <v>1218</v>
      </c>
      <c r="Y48" s="5" t="s">
        <v>1218</v>
      </c>
      <c r="Z48" s="5" t="s">
        <v>1218</v>
      </c>
      <c r="AA48" s="5" t="s">
        <v>1218</v>
      </c>
      <c r="AB48" s="5" t="s">
        <v>1218</v>
      </c>
      <c r="AC48" s="5" t="s">
        <v>1218</v>
      </c>
      <c r="AD48" s="5" t="s">
        <v>1218</v>
      </c>
      <c r="AE48" s="5" t="s">
        <v>1218</v>
      </c>
      <c r="AF48" s="5" t="s">
        <v>2325</v>
      </c>
      <c r="AG48" s="5" t="s">
        <v>1218</v>
      </c>
      <c r="AH48" s="5" t="s">
        <v>2325</v>
      </c>
      <c r="AI48" s="135" t="s">
        <v>1218</v>
      </c>
      <c r="AJ48" s="150" t="s">
        <v>1218</v>
      </c>
      <c r="AK48" s="150" t="s">
        <v>1218</v>
      </c>
      <c r="AL48" s="150" t="s">
        <v>3562</v>
      </c>
      <c r="AM48" s="150" t="s">
        <v>1218</v>
      </c>
      <c r="AN48" s="150" t="s">
        <v>3562</v>
      </c>
      <c r="AO48" s="150" t="s">
        <v>1218</v>
      </c>
      <c r="AP48" s="150" t="s">
        <v>1460</v>
      </c>
      <c r="AQ48" s="150" t="s">
        <v>1218</v>
      </c>
      <c r="AR48" s="150" t="s">
        <v>1460</v>
      </c>
      <c r="AS48" s="150" t="s">
        <v>1218</v>
      </c>
      <c r="AT48" s="150" t="s">
        <v>1460</v>
      </c>
      <c r="AU48" s="150" t="s">
        <v>1218</v>
      </c>
      <c r="AV48" s="138" t="s">
        <v>874</v>
      </c>
      <c r="AW48" s="131">
        <v>43122</v>
      </c>
      <c r="AX48" s="364" t="s">
        <v>7475</v>
      </c>
      <c r="AY48" s="348"/>
      <c r="AZ48" s="29"/>
      <c r="BA48" s="29"/>
      <c r="BB48" s="29"/>
      <c r="BC48" s="29"/>
      <c r="BD48" s="367" t="s">
        <v>1193</v>
      </c>
      <c r="BE48" s="348"/>
      <c r="BF48" s="29"/>
    </row>
    <row r="49" spans="1:58" s="14" customFormat="1" ht="115.5" hidden="1" customHeight="1" x14ac:dyDescent="0.25">
      <c r="A49" s="28" t="s">
        <v>2255</v>
      </c>
      <c r="B49" s="7" t="s">
        <v>7371</v>
      </c>
      <c r="C49" s="44">
        <v>42661</v>
      </c>
      <c r="D49" s="44" t="s">
        <v>7077</v>
      </c>
      <c r="E49" s="28" t="s">
        <v>1290</v>
      </c>
      <c r="F49" s="2" t="s">
        <v>1124</v>
      </c>
      <c r="G49" s="3" t="s">
        <v>217</v>
      </c>
      <c r="H49" s="3" t="s">
        <v>218</v>
      </c>
      <c r="I49" s="16" t="s">
        <v>219</v>
      </c>
      <c r="J49" s="298" t="s">
        <v>220</v>
      </c>
      <c r="K49" s="1">
        <v>2</v>
      </c>
      <c r="L49" s="133">
        <v>41640</v>
      </c>
      <c r="M49" s="133">
        <v>41820</v>
      </c>
      <c r="N49" s="52">
        <f t="shared" si="0"/>
        <v>26</v>
      </c>
      <c r="O49" s="69">
        <v>2</v>
      </c>
      <c r="P49" s="2" t="s">
        <v>55</v>
      </c>
      <c r="Q49" s="2"/>
      <c r="R49" s="2" t="s">
        <v>1228</v>
      </c>
      <c r="S49" s="561">
        <f t="shared" si="1"/>
        <v>264</v>
      </c>
      <c r="T49" s="2" t="s">
        <v>1171</v>
      </c>
      <c r="U49" s="2" t="s">
        <v>1171</v>
      </c>
      <c r="V49" s="2" t="s">
        <v>1207</v>
      </c>
      <c r="W49" s="2" t="s">
        <v>1228</v>
      </c>
      <c r="X49" s="2" t="s">
        <v>1218</v>
      </c>
      <c r="Y49" s="5" t="s">
        <v>1218</v>
      </c>
      <c r="Z49" s="5" t="s">
        <v>1218</v>
      </c>
      <c r="AA49" s="5" t="s">
        <v>1218</v>
      </c>
      <c r="AB49" s="5" t="s">
        <v>1218</v>
      </c>
      <c r="AC49" s="5" t="s">
        <v>1218</v>
      </c>
      <c r="AD49" s="5" t="s">
        <v>1218</v>
      </c>
      <c r="AE49" s="5" t="s">
        <v>1218</v>
      </c>
      <c r="AF49" s="5" t="s">
        <v>2325</v>
      </c>
      <c r="AG49" s="5" t="s">
        <v>1218</v>
      </c>
      <c r="AH49" s="5" t="s">
        <v>2325</v>
      </c>
      <c r="AI49" s="135" t="s">
        <v>1218</v>
      </c>
      <c r="AJ49" s="150" t="s">
        <v>1218</v>
      </c>
      <c r="AK49" s="150" t="s">
        <v>1218</v>
      </c>
      <c r="AL49" s="150" t="s">
        <v>3562</v>
      </c>
      <c r="AM49" s="150" t="s">
        <v>1218</v>
      </c>
      <c r="AN49" s="150" t="s">
        <v>3562</v>
      </c>
      <c r="AO49" s="150" t="s">
        <v>1218</v>
      </c>
      <c r="AP49" s="150" t="s">
        <v>1460</v>
      </c>
      <c r="AQ49" s="150" t="s">
        <v>1218</v>
      </c>
      <c r="AR49" s="150" t="s">
        <v>1460</v>
      </c>
      <c r="AS49" s="150" t="s">
        <v>1218</v>
      </c>
      <c r="AT49" s="150" t="s">
        <v>1460</v>
      </c>
      <c r="AU49" s="150" t="s">
        <v>1218</v>
      </c>
      <c r="AV49" s="138" t="s">
        <v>874</v>
      </c>
      <c r="AW49" s="131">
        <v>43122</v>
      </c>
      <c r="AX49" s="364" t="s">
        <v>7475</v>
      </c>
      <c r="AY49" s="348"/>
      <c r="AZ49" s="29"/>
      <c r="BA49" s="29"/>
      <c r="BB49" s="29"/>
      <c r="BC49" s="29"/>
      <c r="BD49" s="367" t="s">
        <v>1193</v>
      </c>
      <c r="BE49" s="348"/>
      <c r="BF49" s="29"/>
    </row>
    <row r="50" spans="1:58" s="14" customFormat="1" ht="115.5" hidden="1" customHeight="1" x14ac:dyDescent="0.25">
      <c r="A50" s="28" t="s">
        <v>2256</v>
      </c>
      <c r="B50" s="7" t="s">
        <v>7371</v>
      </c>
      <c r="C50" s="44">
        <v>42661</v>
      </c>
      <c r="D50" s="44" t="s">
        <v>7077</v>
      </c>
      <c r="E50" s="28" t="s">
        <v>1288</v>
      </c>
      <c r="F50" s="2" t="s">
        <v>1125</v>
      </c>
      <c r="G50" s="3" t="s">
        <v>221</v>
      </c>
      <c r="H50" s="3" t="s">
        <v>222</v>
      </c>
      <c r="I50" s="16" t="s">
        <v>223</v>
      </c>
      <c r="J50" s="298" t="s">
        <v>224</v>
      </c>
      <c r="K50" s="1">
        <v>10</v>
      </c>
      <c r="L50" s="133">
        <v>41640</v>
      </c>
      <c r="M50" s="133">
        <v>42003</v>
      </c>
      <c r="N50" s="52">
        <f t="shared" si="0"/>
        <v>52</v>
      </c>
      <c r="O50" s="69">
        <v>10</v>
      </c>
      <c r="P50" s="2" t="s">
        <v>55</v>
      </c>
      <c r="Q50" s="2"/>
      <c r="R50" s="2" t="s">
        <v>1229</v>
      </c>
      <c r="S50" s="561">
        <f t="shared" si="1"/>
        <v>236</v>
      </c>
      <c r="T50" s="2" t="s">
        <v>1171</v>
      </c>
      <c r="U50" s="2" t="s">
        <v>1171</v>
      </c>
      <c r="V50" s="2" t="s">
        <v>1207</v>
      </c>
      <c r="W50" s="2" t="s">
        <v>1229</v>
      </c>
      <c r="X50" s="2" t="s">
        <v>1218</v>
      </c>
      <c r="Y50" s="5" t="s">
        <v>1218</v>
      </c>
      <c r="Z50" s="5" t="s">
        <v>1218</v>
      </c>
      <c r="AA50" s="5" t="s">
        <v>1218</v>
      </c>
      <c r="AB50" s="5" t="s">
        <v>1218</v>
      </c>
      <c r="AC50" s="5" t="s">
        <v>1218</v>
      </c>
      <c r="AD50" s="5" t="s">
        <v>1218</v>
      </c>
      <c r="AE50" s="5" t="s">
        <v>1218</v>
      </c>
      <c r="AF50" s="5" t="s">
        <v>2325</v>
      </c>
      <c r="AG50" s="5" t="s">
        <v>1218</v>
      </c>
      <c r="AH50" s="5" t="s">
        <v>2325</v>
      </c>
      <c r="AI50" s="135" t="s">
        <v>1218</v>
      </c>
      <c r="AJ50" s="150" t="s">
        <v>1218</v>
      </c>
      <c r="AK50" s="150" t="s">
        <v>1218</v>
      </c>
      <c r="AL50" s="150" t="s">
        <v>3562</v>
      </c>
      <c r="AM50" s="150" t="s">
        <v>1218</v>
      </c>
      <c r="AN50" s="150" t="s">
        <v>3562</v>
      </c>
      <c r="AO50" s="150" t="s">
        <v>1218</v>
      </c>
      <c r="AP50" s="150" t="s">
        <v>1460</v>
      </c>
      <c r="AQ50" s="150" t="s">
        <v>1218</v>
      </c>
      <c r="AR50" s="150" t="s">
        <v>1460</v>
      </c>
      <c r="AS50" s="150" t="s">
        <v>1218</v>
      </c>
      <c r="AT50" s="150" t="s">
        <v>1460</v>
      </c>
      <c r="AU50" s="150" t="s">
        <v>1218</v>
      </c>
      <c r="AV50" s="138" t="s">
        <v>874</v>
      </c>
      <c r="AW50" s="131">
        <v>43122</v>
      </c>
      <c r="AX50" s="364" t="s">
        <v>7475</v>
      </c>
      <c r="AY50" s="348"/>
      <c r="AZ50" s="29"/>
      <c r="BA50" s="29"/>
      <c r="BB50" s="29"/>
      <c r="BC50" s="29"/>
      <c r="BD50" s="367" t="s">
        <v>1193</v>
      </c>
      <c r="BE50" s="348"/>
      <c r="BF50" s="29"/>
    </row>
    <row r="51" spans="1:58" s="14" customFormat="1" ht="115.5" hidden="1" customHeight="1" x14ac:dyDescent="0.25">
      <c r="A51" s="28" t="s">
        <v>2257</v>
      </c>
      <c r="B51" s="7" t="s">
        <v>7371</v>
      </c>
      <c r="C51" s="44">
        <v>42661</v>
      </c>
      <c r="D51" s="44" t="s">
        <v>7076</v>
      </c>
      <c r="E51" s="28" t="s">
        <v>1377</v>
      </c>
      <c r="F51" s="2" t="s">
        <v>1126</v>
      </c>
      <c r="G51" s="3" t="s">
        <v>18</v>
      </c>
      <c r="H51" s="3" t="s">
        <v>53</v>
      </c>
      <c r="I51" s="16" t="s">
        <v>54</v>
      </c>
      <c r="J51" s="298" t="s">
        <v>21</v>
      </c>
      <c r="K51" s="1">
        <v>3</v>
      </c>
      <c r="L51" s="133">
        <v>42795</v>
      </c>
      <c r="M51" s="133">
        <v>43100</v>
      </c>
      <c r="N51" s="52">
        <f t="shared" si="0"/>
        <v>44</v>
      </c>
      <c r="O51" s="69">
        <v>3</v>
      </c>
      <c r="P51" s="2" t="s">
        <v>55</v>
      </c>
      <c r="Q51" s="2"/>
      <c r="R51" s="2" t="s">
        <v>1230</v>
      </c>
      <c r="S51" s="561">
        <f t="shared" si="1"/>
        <v>229</v>
      </c>
      <c r="T51" s="2" t="s">
        <v>1171</v>
      </c>
      <c r="U51" s="2" t="s">
        <v>1171</v>
      </c>
      <c r="V51" s="2" t="s">
        <v>1207</v>
      </c>
      <c r="W51" s="2" t="s">
        <v>1230</v>
      </c>
      <c r="X51" s="2" t="s">
        <v>1218</v>
      </c>
      <c r="Y51" s="5" t="s">
        <v>1218</v>
      </c>
      <c r="Z51" s="5" t="s">
        <v>1218</v>
      </c>
      <c r="AA51" s="5" t="s">
        <v>1218</v>
      </c>
      <c r="AB51" s="5" t="s">
        <v>1218</v>
      </c>
      <c r="AC51" s="5" t="s">
        <v>1218</v>
      </c>
      <c r="AD51" s="5" t="s">
        <v>1218</v>
      </c>
      <c r="AE51" s="5" t="s">
        <v>1218</v>
      </c>
      <c r="AF51" s="5" t="s">
        <v>2325</v>
      </c>
      <c r="AG51" s="5" t="s">
        <v>1218</v>
      </c>
      <c r="AH51" s="5" t="s">
        <v>2325</v>
      </c>
      <c r="AI51" s="135" t="s">
        <v>1218</v>
      </c>
      <c r="AJ51" s="150" t="s">
        <v>1218</v>
      </c>
      <c r="AK51" s="150" t="s">
        <v>1218</v>
      </c>
      <c r="AL51" s="150" t="s">
        <v>3562</v>
      </c>
      <c r="AM51" s="150" t="s">
        <v>1218</v>
      </c>
      <c r="AN51" s="150" t="s">
        <v>3562</v>
      </c>
      <c r="AO51" s="150" t="s">
        <v>1218</v>
      </c>
      <c r="AP51" s="150" t="s">
        <v>1460</v>
      </c>
      <c r="AQ51" s="150" t="s">
        <v>1218</v>
      </c>
      <c r="AR51" s="150" t="s">
        <v>1460</v>
      </c>
      <c r="AS51" s="150" t="s">
        <v>1218</v>
      </c>
      <c r="AT51" s="150" t="s">
        <v>1460</v>
      </c>
      <c r="AU51" s="150" t="s">
        <v>1218</v>
      </c>
      <c r="AV51" s="138" t="s">
        <v>874</v>
      </c>
      <c r="AW51" s="131">
        <v>43122</v>
      </c>
      <c r="AX51" s="364" t="s">
        <v>7475</v>
      </c>
      <c r="AY51" s="348"/>
      <c r="AZ51" s="29"/>
      <c r="BA51" s="29"/>
      <c r="BB51" s="29"/>
      <c r="BC51" s="29"/>
      <c r="BD51" s="367" t="s">
        <v>1193</v>
      </c>
      <c r="BE51" s="348"/>
      <c r="BF51" s="29"/>
    </row>
    <row r="52" spans="1:58" s="14" customFormat="1" ht="115.5" hidden="1" customHeight="1" x14ac:dyDescent="0.25">
      <c r="A52" s="28" t="s">
        <v>2258</v>
      </c>
      <c r="B52" s="7" t="s">
        <v>7371</v>
      </c>
      <c r="C52" s="44">
        <v>42661</v>
      </c>
      <c r="D52" s="44" t="s">
        <v>7076</v>
      </c>
      <c r="E52" s="28" t="s">
        <v>1289</v>
      </c>
      <c r="F52" s="2" t="s">
        <v>1127</v>
      </c>
      <c r="G52" s="3" t="s">
        <v>254</v>
      </c>
      <c r="H52" s="3" t="s">
        <v>255</v>
      </c>
      <c r="I52" s="16" t="s">
        <v>256</v>
      </c>
      <c r="J52" s="298" t="s">
        <v>257</v>
      </c>
      <c r="K52" s="1">
        <v>1</v>
      </c>
      <c r="L52" s="133">
        <v>41640</v>
      </c>
      <c r="M52" s="133">
        <v>41759</v>
      </c>
      <c r="N52" s="52">
        <f t="shared" si="0"/>
        <v>17</v>
      </c>
      <c r="O52" s="69">
        <v>1</v>
      </c>
      <c r="P52" s="2" t="s">
        <v>55</v>
      </c>
      <c r="Q52" s="2"/>
      <c r="R52" s="2" t="s">
        <v>1231</v>
      </c>
      <c r="S52" s="561">
        <f t="shared" si="1"/>
        <v>263</v>
      </c>
      <c r="T52" s="2" t="s">
        <v>1171</v>
      </c>
      <c r="U52" s="2" t="s">
        <v>1171</v>
      </c>
      <c r="V52" s="2" t="s">
        <v>1207</v>
      </c>
      <c r="W52" s="2" t="s">
        <v>1231</v>
      </c>
      <c r="X52" s="2" t="s">
        <v>1218</v>
      </c>
      <c r="Y52" s="5" t="s">
        <v>1218</v>
      </c>
      <c r="Z52" s="5" t="s">
        <v>1218</v>
      </c>
      <c r="AA52" s="5" t="s">
        <v>1218</v>
      </c>
      <c r="AB52" s="5" t="s">
        <v>1218</v>
      </c>
      <c r="AC52" s="5" t="s">
        <v>1218</v>
      </c>
      <c r="AD52" s="5" t="s">
        <v>1218</v>
      </c>
      <c r="AE52" s="5" t="s">
        <v>1218</v>
      </c>
      <c r="AF52" s="5" t="s">
        <v>2325</v>
      </c>
      <c r="AG52" s="5" t="s">
        <v>1218</v>
      </c>
      <c r="AH52" s="5" t="s">
        <v>2325</v>
      </c>
      <c r="AI52" s="135" t="s">
        <v>1218</v>
      </c>
      <c r="AJ52" s="150" t="s">
        <v>1218</v>
      </c>
      <c r="AK52" s="150" t="s">
        <v>1218</v>
      </c>
      <c r="AL52" s="150" t="s">
        <v>3562</v>
      </c>
      <c r="AM52" s="150" t="s">
        <v>1218</v>
      </c>
      <c r="AN52" s="150" t="s">
        <v>3562</v>
      </c>
      <c r="AO52" s="150" t="s">
        <v>1218</v>
      </c>
      <c r="AP52" s="150" t="s">
        <v>1460</v>
      </c>
      <c r="AQ52" s="150" t="s">
        <v>1218</v>
      </c>
      <c r="AR52" s="150" t="s">
        <v>1460</v>
      </c>
      <c r="AS52" s="150" t="s">
        <v>1218</v>
      </c>
      <c r="AT52" s="150" t="s">
        <v>1460</v>
      </c>
      <c r="AU52" s="150" t="s">
        <v>1218</v>
      </c>
      <c r="AV52" s="138" t="s">
        <v>874</v>
      </c>
      <c r="AW52" s="131">
        <v>43122</v>
      </c>
      <c r="AX52" s="364" t="s">
        <v>7475</v>
      </c>
      <c r="AY52" s="348"/>
      <c r="AZ52" s="29"/>
      <c r="BA52" s="29"/>
      <c r="BB52" s="29"/>
      <c r="BC52" s="29"/>
      <c r="BD52" s="367" t="s">
        <v>1193</v>
      </c>
      <c r="BE52" s="348"/>
      <c r="BF52" s="29"/>
    </row>
    <row r="53" spans="1:58" s="14" customFormat="1" ht="115.5" hidden="1" customHeight="1" x14ac:dyDescent="0.25">
      <c r="A53" s="28" t="s">
        <v>2259</v>
      </c>
      <c r="B53" s="7" t="s">
        <v>7372</v>
      </c>
      <c r="C53" s="44">
        <v>42661</v>
      </c>
      <c r="D53" s="44" t="s">
        <v>7077</v>
      </c>
      <c r="E53" s="28" t="s">
        <v>1371</v>
      </c>
      <c r="F53" s="2" t="s">
        <v>1118</v>
      </c>
      <c r="G53" s="3" t="s">
        <v>225</v>
      </c>
      <c r="H53" s="3" t="s">
        <v>226</v>
      </c>
      <c r="I53" s="16" t="s">
        <v>227</v>
      </c>
      <c r="J53" s="298" t="s">
        <v>228</v>
      </c>
      <c r="K53" s="1">
        <v>1</v>
      </c>
      <c r="L53" s="133">
        <v>42917</v>
      </c>
      <c r="M53" s="133">
        <v>43100</v>
      </c>
      <c r="N53" s="52">
        <f t="shared" si="0"/>
        <v>27</v>
      </c>
      <c r="O53" s="69">
        <v>1</v>
      </c>
      <c r="P53" s="2" t="s">
        <v>130</v>
      </c>
      <c r="Q53" s="2"/>
      <c r="R53" s="2" t="s">
        <v>1183</v>
      </c>
      <c r="S53" s="561">
        <f t="shared" si="1"/>
        <v>243</v>
      </c>
      <c r="T53" s="2" t="s">
        <v>1171</v>
      </c>
      <c r="U53" s="2" t="s">
        <v>1171</v>
      </c>
      <c r="V53" s="2" t="s">
        <v>1207</v>
      </c>
      <c r="W53" s="2" t="s">
        <v>1183</v>
      </c>
      <c r="X53" s="5" t="s">
        <v>1218</v>
      </c>
      <c r="Y53" s="5" t="s">
        <v>1218</v>
      </c>
      <c r="Z53" s="5" t="s">
        <v>1218</v>
      </c>
      <c r="AA53" s="5" t="s">
        <v>1218</v>
      </c>
      <c r="AB53" s="5" t="s">
        <v>1218</v>
      </c>
      <c r="AC53" s="5" t="s">
        <v>1218</v>
      </c>
      <c r="AD53" s="5" t="s">
        <v>1218</v>
      </c>
      <c r="AE53" s="5" t="s">
        <v>1218</v>
      </c>
      <c r="AF53" s="5" t="s">
        <v>2325</v>
      </c>
      <c r="AG53" s="5" t="s">
        <v>1218</v>
      </c>
      <c r="AH53" s="5" t="s">
        <v>2325</v>
      </c>
      <c r="AI53" s="135" t="s">
        <v>1218</v>
      </c>
      <c r="AJ53" s="150" t="s">
        <v>1218</v>
      </c>
      <c r="AK53" s="150" t="s">
        <v>1218</v>
      </c>
      <c r="AL53" s="150" t="s">
        <v>3562</v>
      </c>
      <c r="AM53" s="150" t="s">
        <v>1218</v>
      </c>
      <c r="AN53" s="150" t="s">
        <v>3562</v>
      </c>
      <c r="AO53" s="150" t="s">
        <v>1218</v>
      </c>
      <c r="AP53" s="150" t="s">
        <v>1460</v>
      </c>
      <c r="AQ53" s="150" t="s">
        <v>1218</v>
      </c>
      <c r="AR53" s="150" t="s">
        <v>1460</v>
      </c>
      <c r="AS53" s="150" t="s">
        <v>1218</v>
      </c>
      <c r="AT53" s="150" t="s">
        <v>1460</v>
      </c>
      <c r="AU53" s="150" t="s">
        <v>1218</v>
      </c>
      <c r="AV53" s="138" t="s">
        <v>874</v>
      </c>
      <c r="AW53" s="131">
        <v>43122</v>
      </c>
      <c r="AX53" s="364" t="s">
        <v>7475</v>
      </c>
      <c r="AY53" s="348"/>
      <c r="AZ53" s="29"/>
      <c r="BA53" s="29"/>
      <c r="BB53" s="29"/>
      <c r="BC53" s="29"/>
      <c r="BD53" s="367" t="s">
        <v>1193</v>
      </c>
      <c r="BE53" s="348"/>
      <c r="BF53" s="29"/>
    </row>
    <row r="54" spans="1:58" s="14" customFormat="1" ht="115.5" hidden="1" customHeight="1" x14ac:dyDescent="0.25">
      <c r="A54" s="28" t="s">
        <v>2260</v>
      </c>
      <c r="B54" s="7" t="s">
        <v>7372</v>
      </c>
      <c r="C54" s="44">
        <v>42661</v>
      </c>
      <c r="D54" s="44" t="s">
        <v>7077</v>
      </c>
      <c r="E54" s="28" t="s">
        <v>1284</v>
      </c>
      <c r="F54" s="2" t="s">
        <v>1119</v>
      </c>
      <c r="G54" s="3" t="s">
        <v>225</v>
      </c>
      <c r="H54" s="3" t="s">
        <v>226</v>
      </c>
      <c r="I54" s="16" t="s">
        <v>229</v>
      </c>
      <c r="J54" s="298" t="s">
        <v>228</v>
      </c>
      <c r="K54" s="1">
        <v>1</v>
      </c>
      <c r="L54" s="133">
        <v>42917</v>
      </c>
      <c r="M54" s="133">
        <v>43100</v>
      </c>
      <c r="N54" s="52">
        <f t="shared" si="0"/>
        <v>27</v>
      </c>
      <c r="O54" s="69">
        <v>1</v>
      </c>
      <c r="P54" s="2" t="s">
        <v>130</v>
      </c>
      <c r="Q54" s="2"/>
      <c r="R54" s="2" t="s">
        <v>1183</v>
      </c>
      <c r="S54" s="561">
        <f t="shared" si="1"/>
        <v>243</v>
      </c>
      <c r="T54" s="2" t="s">
        <v>1171</v>
      </c>
      <c r="U54" s="2" t="s">
        <v>1171</v>
      </c>
      <c r="V54" s="2" t="s">
        <v>1207</v>
      </c>
      <c r="W54" s="2" t="s">
        <v>1183</v>
      </c>
      <c r="X54" s="5" t="s">
        <v>1218</v>
      </c>
      <c r="Y54" s="5" t="s">
        <v>1218</v>
      </c>
      <c r="Z54" s="5" t="s">
        <v>1218</v>
      </c>
      <c r="AA54" s="5" t="s">
        <v>1218</v>
      </c>
      <c r="AB54" s="5" t="s">
        <v>1218</v>
      </c>
      <c r="AC54" s="5" t="s">
        <v>1218</v>
      </c>
      <c r="AD54" s="5" t="s">
        <v>1218</v>
      </c>
      <c r="AE54" s="5" t="s">
        <v>1218</v>
      </c>
      <c r="AF54" s="5" t="s">
        <v>2325</v>
      </c>
      <c r="AG54" s="5" t="s">
        <v>1218</v>
      </c>
      <c r="AH54" s="5" t="s">
        <v>2325</v>
      </c>
      <c r="AI54" s="135" t="s">
        <v>1218</v>
      </c>
      <c r="AJ54" s="150" t="s">
        <v>1218</v>
      </c>
      <c r="AK54" s="150" t="s">
        <v>1218</v>
      </c>
      <c r="AL54" s="150" t="s">
        <v>3562</v>
      </c>
      <c r="AM54" s="150" t="s">
        <v>1218</v>
      </c>
      <c r="AN54" s="150" t="s">
        <v>3562</v>
      </c>
      <c r="AO54" s="150" t="s">
        <v>1218</v>
      </c>
      <c r="AP54" s="150" t="s">
        <v>1460</v>
      </c>
      <c r="AQ54" s="150" t="s">
        <v>1218</v>
      </c>
      <c r="AR54" s="150" t="s">
        <v>1460</v>
      </c>
      <c r="AS54" s="150" t="s">
        <v>1218</v>
      </c>
      <c r="AT54" s="150" t="s">
        <v>1460</v>
      </c>
      <c r="AU54" s="150" t="s">
        <v>1218</v>
      </c>
      <c r="AV54" s="138" t="s">
        <v>874</v>
      </c>
      <c r="AW54" s="131">
        <v>43122</v>
      </c>
      <c r="AX54" s="364" t="s">
        <v>7475</v>
      </c>
      <c r="AY54" s="348"/>
      <c r="AZ54" s="29"/>
      <c r="BA54" s="29"/>
      <c r="BB54" s="29"/>
      <c r="BC54" s="29"/>
      <c r="BD54" s="367" t="s">
        <v>1193</v>
      </c>
      <c r="BE54" s="348"/>
      <c r="BF54" s="29"/>
    </row>
    <row r="55" spans="1:58" s="14" customFormat="1" ht="115.5" hidden="1" customHeight="1" x14ac:dyDescent="0.25">
      <c r="A55" s="28" t="s">
        <v>2261</v>
      </c>
      <c r="B55" s="7" t="s">
        <v>7374</v>
      </c>
      <c r="C55" s="44">
        <v>42661</v>
      </c>
      <c r="D55" s="44"/>
      <c r="E55" s="28" t="s">
        <v>1299</v>
      </c>
      <c r="F55" s="2" t="s">
        <v>7079</v>
      </c>
      <c r="G55" s="3" t="s">
        <v>230</v>
      </c>
      <c r="H55" s="3" t="s">
        <v>231</v>
      </c>
      <c r="I55" s="16" t="s">
        <v>231</v>
      </c>
      <c r="J55" s="298" t="s">
        <v>232</v>
      </c>
      <c r="K55" s="1">
        <v>1</v>
      </c>
      <c r="L55" s="133">
        <v>42795</v>
      </c>
      <c r="M55" s="133">
        <v>43190</v>
      </c>
      <c r="N55" s="52">
        <f t="shared" si="0"/>
        <v>5</v>
      </c>
      <c r="O55" s="69">
        <v>1</v>
      </c>
      <c r="P55" s="2" t="s">
        <v>233</v>
      </c>
      <c r="Q55" s="2"/>
      <c r="R55" s="4" t="s">
        <v>1220</v>
      </c>
      <c r="S55" s="561">
        <f t="shared" si="1"/>
        <v>327</v>
      </c>
      <c r="T55" s="2" t="s">
        <v>1171</v>
      </c>
      <c r="U55" s="2" t="s">
        <v>1171</v>
      </c>
      <c r="V55" s="2" t="s">
        <v>1207</v>
      </c>
      <c r="W55" s="2" t="s">
        <v>1210</v>
      </c>
      <c r="X55" s="3" t="s">
        <v>234</v>
      </c>
      <c r="Y55" s="5" t="s">
        <v>1221</v>
      </c>
      <c r="Z55" s="5" t="s">
        <v>1221</v>
      </c>
      <c r="AA55" s="5" t="s">
        <v>1221</v>
      </c>
      <c r="AB55" s="5" t="s">
        <v>1221</v>
      </c>
      <c r="AC55" s="5" t="s">
        <v>1221</v>
      </c>
      <c r="AD55" s="5" t="s">
        <v>1221</v>
      </c>
      <c r="AE55" s="5" t="s">
        <v>1221</v>
      </c>
      <c r="AF55" s="5" t="s">
        <v>2321</v>
      </c>
      <c r="AG55" s="5" t="s">
        <v>1221</v>
      </c>
      <c r="AH55" s="5" t="s">
        <v>2321</v>
      </c>
      <c r="AI55" s="135" t="s">
        <v>1221</v>
      </c>
      <c r="AJ55" s="135" t="s">
        <v>1221</v>
      </c>
      <c r="AK55" s="135" t="s">
        <v>1221</v>
      </c>
      <c r="AL55" s="135" t="s">
        <v>3562</v>
      </c>
      <c r="AM55" s="135" t="s">
        <v>1221</v>
      </c>
      <c r="AN55" s="135" t="s">
        <v>3562</v>
      </c>
      <c r="AO55" s="135" t="s">
        <v>1221</v>
      </c>
      <c r="AP55" s="135" t="s">
        <v>1460</v>
      </c>
      <c r="AQ55" s="135" t="s">
        <v>1221</v>
      </c>
      <c r="AR55" s="135" t="s">
        <v>1460</v>
      </c>
      <c r="AS55" s="135" t="s">
        <v>1221</v>
      </c>
      <c r="AT55" s="135" t="s">
        <v>1460</v>
      </c>
      <c r="AU55" s="135" t="s">
        <v>1221</v>
      </c>
      <c r="AV55" s="138" t="s">
        <v>874</v>
      </c>
      <c r="AW55" s="131">
        <v>43307</v>
      </c>
      <c r="AX55" s="364" t="s">
        <v>7475</v>
      </c>
      <c r="AY55" s="348"/>
      <c r="AZ55" s="29"/>
      <c r="BA55" s="29"/>
      <c r="BB55" s="29"/>
      <c r="BC55" s="29"/>
      <c r="BD55" s="367" t="s">
        <v>1193</v>
      </c>
      <c r="BE55" s="348"/>
      <c r="BF55" s="29"/>
    </row>
    <row r="56" spans="1:58" s="14" customFormat="1" ht="115.5" hidden="1" customHeight="1" x14ac:dyDescent="0.25">
      <c r="A56" s="28" t="s">
        <v>2262</v>
      </c>
      <c r="B56" s="7" t="s">
        <v>6345</v>
      </c>
      <c r="C56" s="44">
        <v>42661</v>
      </c>
      <c r="D56" s="44"/>
      <c r="E56" s="28" t="s">
        <v>1283</v>
      </c>
      <c r="F56" s="2" t="s">
        <v>1096</v>
      </c>
      <c r="G56" s="3" t="s">
        <v>70</v>
      </c>
      <c r="H56" s="3" t="s">
        <v>71</v>
      </c>
      <c r="I56" s="16" t="s">
        <v>72</v>
      </c>
      <c r="J56" s="298" t="s">
        <v>68</v>
      </c>
      <c r="K56" s="1">
        <v>1</v>
      </c>
      <c r="L56" s="133">
        <v>42795</v>
      </c>
      <c r="M56" s="133">
        <v>43100</v>
      </c>
      <c r="N56" s="52">
        <f t="shared" si="0"/>
        <v>44</v>
      </c>
      <c r="O56" s="69">
        <v>1</v>
      </c>
      <c r="P56" s="2" t="s">
        <v>1413</v>
      </c>
      <c r="Q56" s="2" t="s">
        <v>69</v>
      </c>
      <c r="R56" s="2" t="s">
        <v>1572</v>
      </c>
      <c r="S56" s="561">
        <f t="shared" si="1"/>
        <v>231</v>
      </c>
      <c r="T56" s="2" t="s">
        <v>1171</v>
      </c>
      <c r="U56" s="2" t="s">
        <v>1171</v>
      </c>
      <c r="V56" s="2" t="s">
        <v>1207</v>
      </c>
      <c r="W56" s="2" t="s">
        <v>1208</v>
      </c>
      <c r="X56" s="5" t="s">
        <v>1218</v>
      </c>
      <c r="Y56" s="5" t="s">
        <v>1218</v>
      </c>
      <c r="Z56" s="5" t="s">
        <v>1218</v>
      </c>
      <c r="AA56" s="5" t="s">
        <v>1218</v>
      </c>
      <c r="AB56" s="5" t="s">
        <v>1218</v>
      </c>
      <c r="AC56" s="5" t="s">
        <v>1218</v>
      </c>
      <c r="AD56" s="5" t="s">
        <v>1218</v>
      </c>
      <c r="AE56" s="5" t="s">
        <v>1218</v>
      </c>
      <c r="AF56" s="5" t="s">
        <v>2325</v>
      </c>
      <c r="AG56" s="5" t="s">
        <v>1218</v>
      </c>
      <c r="AH56" s="5" t="s">
        <v>2325</v>
      </c>
      <c r="AI56" s="135" t="s">
        <v>1218</v>
      </c>
      <c r="AJ56" s="150" t="s">
        <v>1218</v>
      </c>
      <c r="AK56" s="150" t="s">
        <v>1218</v>
      </c>
      <c r="AL56" s="150" t="s">
        <v>3562</v>
      </c>
      <c r="AM56" s="150" t="s">
        <v>1218</v>
      </c>
      <c r="AN56" s="150" t="s">
        <v>3562</v>
      </c>
      <c r="AO56" s="150" t="s">
        <v>1218</v>
      </c>
      <c r="AP56" s="150" t="s">
        <v>1460</v>
      </c>
      <c r="AQ56" s="150" t="s">
        <v>1218</v>
      </c>
      <c r="AR56" s="150" t="s">
        <v>1460</v>
      </c>
      <c r="AS56" s="150" t="s">
        <v>1218</v>
      </c>
      <c r="AT56" s="150" t="s">
        <v>1460</v>
      </c>
      <c r="AU56" s="150" t="s">
        <v>1218</v>
      </c>
      <c r="AV56" s="138" t="s">
        <v>874</v>
      </c>
      <c r="AW56" s="131">
        <v>43122</v>
      </c>
      <c r="AX56" s="364" t="s">
        <v>7475</v>
      </c>
      <c r="AY56" s="348"/>
      <c r="AZ56" s="29"/>
      <c r="BA56" s="29"/>
      <c r="BB56" s="29"/>
      <c r="BC56" s="29"/>
      <c r="BD56" s="367" t="s">
        <v>1193</v>
      </c>
      <c r="BE56" s="348"/>
      <c r="BF56" s="29"/>
    </row>
    <row r="57" spans="1:58" s="14" customFormat="1" ht="115.5" hidden="1" customHeight="1" x14ac:dyDescent="0.25">
      <c r="A57" s="28" t="s">
        <v>2263</v>
      </c>
      <c r="B57" s="7" t="s">
        <v>6345</v>
      </c>
      <c r="C57" s="44">
        <v>42661</v>
      </c>
      <c r="D57" s="44"/>
      <c r="E57" s="28" t="s">
        <v>1371</v>
      </c>
      <c r="F57" s="2" t="s">
        <v>1097</v>
      </c>
      <c r="G57" s="3" t="s">
        <v>70</v>
      </c>
      <c r="H57" s="3" t="s">
        <v>71</v>
      </c>
      <c r="I57" s="16" t="s">
        <v>72</v>
      </c>
      <c r="J57" s="298" t="s">
        <v>68</v>
      </c>
      <c r="K57" s="1">
        <v>1</v>
      </c>
      <c r="L57" s="133">
        <v>42795</v>
      </c>
      <c r="M57" s="133">
        <v>43100</v>
      </c>
      <c r="N57" s="52">
        <f t="shared" si="0"/>
        <v>44</v>
      </c>
      <c r="O57" s="69">
        <v>1</v>
      </c>
      <c r="P57" s="2" t="s">
        <v>1413</v>
      </c>
      <c r="Q57" s="2" t="s">
        <v>69</v>
      </c>
      <c r="R57" s="2" t="s">
        <v>1572</v>
      </c>
      <c r="S57" s="561">
        <f t="shared" si="1"/>
        <v>231</v>
      </c>
      <c r="T57" s="2" t="s">
        <v>1171</v>
      </c>
      <c r="U57" s="2" t="s">
        <v>1171</v>
      </c>
      <c r="V57" s="2" t="s">
        <v>1207</v>
      </c>
      <c r="W57" s="2" t="s">
        <v>1208</v>
      </c>
      <c r="X57" s="5" t="s">
        <v>1218</v>
      </c>
      <c r="Y57" s="5" t="s">
        <v>1218</v>
      </c>
      <c r="Z57" s="5" t="s">
        <v>1218</v>
      </c>
      <c r="AA57" s="5" t="s">
        <v>1218</v>
      </c>
      <c r="AB57" s="5" t="s">
        <v>1218</v>
      </c>
      <c r="AC57" s="5" t="s">
        <v>1218</v>
      </c>
      <c r="AD57" s="5" t="s">
        <v>1218</v>
      </c>
      <c r="AE57" s="5" t="s">
        <v>1218</v>
      </c>
      <c r="AF57" s="5" t="s">
        <v>2325</v>
      </c>
      <c r="AG57" s="5" t="s">
        <v>1218</v>
      </c>
      <c r="AH57" s="5" t="s">
        <v>2325</v>
      </c>
      <c r="AI57" s="135" t="s">
        <v>1218</v>
      </c>
      <c r="AJ57" s="150" t="s">
        <v>1218</v>
      </c>
      <c r="AK57" s="150" t="s">
        <v>1218</v>
      </c>
      <c r="AL57" s="150" t="s">
        <v>3562</v>
      </c>
      <c r="AM57" s="150" t="s">
        <v>1218</v>
      </c>
      <c r="AN57" s="150" t="s">
        <v>3562</v>
      </c>
      <c r="AO57" s="150" t="s">
        <v>1218</v>
      </c>
      <c r="AP57" s="150" t="s">
        <v>1460</v>
      </c>
      <c r="AQ57" s="150" t="s">
        <v>1218</v>
      </c>
      <c r="AR57" s="150" t="s">
        <v>1460</v>
      </c>
      <c r="AS57" s="150" t="s">
        <v>1218</v>
      </c>
      <c r="AT57" s="150" t="s">
        <v>1460</v>
      </c>
      <c r="AU57" s="150" t="s">
        <v>1218</v>
      </c>
      <c r="AV57" s="138" t="s">
        <v>874</v>
      </c>
      <c r="AW57" s="131">
        <v>43122</v>
      </c>
      <c r="AX57" s="364" t="s">
        <v>7475</v>
      </c>
      <c r="AY57" s="348"/>
      <c r="AZ57" s="29"/>
      <c r="BA57" s="29"/>
      <c r="BB57" s="29"/>
      <c r="BC57" s="29"/>
      <c r="BD57" s="367" t="s">
        <v>1193</v>
      </c>
      <c r="BE57" s="348"/>
      <c r="BF57" s="29"/>
    </row>
    <row r="58" spans="1:58" s="14" customFormat="1" ht="115.5" hidden="1" customHeight="1" x14ac:dyDescent="0.25">
      <c r="A58" s="28" t="s">
        <v>2264</v>
      </c>
      <c r="B58" s="7" t="s">
        <v>6345</v>
      </c>
      <c r="C58" s="44">
        <v>42661</v>
      </c>
      <c r="D58" s="44"/>
      <c r="E58" s="28" t="s">
        <v>1300</v>
      </c>
      <c r="F58" s="2" t="s">
        <v>1098</v>
      </c>
      <c r="G58" s="3" t="s">
        <v>70</v>
      </c>
      <c r="H58" s="3" t="s">
        <v>71</v>
      </c>
      <c r="I58" s="16" t="s">
        <v>72</v>
      </c>
      <c r="J58" s="298" t="s">
        <v>68</v>
      </c>
      <c r="K58" s="1">
        <v>1</v>
      </c>
      <c r="L58" s="133">
        <v>42795</v>
      </c>
      <c r="M58" s="133">
        <v>43100</v>
      </c>
      <c r="N58" s="52">
        <f t="shared" si="0"/>
        <v>44</v>
      </c>
      <c r="O58" s="69">
        <v>1</v>
      </c>
      <c r="P58" s="2" t="s">
        <v>1413</v>
      </c>
      <c r="Q58" s="2" t="s">
        <v>69</v>
      </c>
      <c r="R58" s="2" t="s">
        <v>1572</v>
      </c>
      <c r="S58" s="561">
        <f t="shared" si="1"/>
        <v>231</v>
      </c>
      <c r="T58" s="2" t="s">
        <v>1171</v>
      </c>
      <c r="U58" s="2" t="s">
        <v>1171</v>
      </c>
      <c r="V58" s="2" t="s">
        <v>1207</v>
      </c>
      <c r="W58" s="2" t="s">
        <v>1208</v>
      </c>
      <c r="X58" s="5" t="s">
        <v>1218</v>
      </c>
      <c r="Y58" s="5" t="s">
        <v>1218</v>
      </c>
      <c r="Z58" s="5" t="s">
        <v>1218</v>
      </c>
      <c r="AA58" s="5" t="s">
        <v>1218</v>
      </c>
      <c r="AB58" s="5" t="s">
        <v>1218</v>
      </c>
      <c r="AC58" s="5" t="s">
        <v>1218</v>
      </c>
      <c r="AD58" s="5" t="s">
        <v>1218</v>
      </c>
      <c r="AE58" s="5" t="s">
        <v>1218</v>
      </c>
      <c r="AF58" s="5" t="s">
        <v>2325</v>
      </c>
      <c r="AG58" s="5" t="s">
        <v>1218</v>
      </c>
      <c r="AH58" s="5" t="s">
        <v>2325</v>
      </c>
      <c r="AI58" s="135" t="s">
        <v>1218</v>
      </c>
      <c r="AJ58" s="150" t="s">
        <v>1218</v>
      </c>
      <c r="AK58" s="150" t="s">
        <v>1218</v>
      </c>
      <c r="AL58" s="150" t="s">
        <v>3562</v>
      </c>
      <c r="AM58" s="150" t="s">
        <v>1218</v>
      </c>
      <c r="AN58" s="150" t="s">
        <v>3562</v>
      </c>
      <c r="AO58" s="150" t="s">
        <v>1218</v>
      </c>
      <c r="AP58" s="150" t="s">
        <v>1460</v>
      </c>
      <c r="AQ58" s="150" t="s">
        <v>1218</v>
      </c>
      <c r="AR58" s="150" t="s">
        <v>1460</v>
      </c>
      <c r="AS58" s="150" t="s">
        <v>1218</v>
      </c>
      <c r="AT58" s="150" t="s">
        <v>1460</v>
      </c>
      <c r="AU58" s="150" t="s">
        <v>1218</v>
      </c>
      <c r="AV58" s="138" t="s">
        <v>874</v>
      </c>
      <c r="AW58" s="131">
        <v>43122</v>
      </c>
      <c r="AX58" s="364" t="s">
        <v>7475</v>
      </c>
      <c r="AY58" s="348"/>
      <c r="AZ58" s="29"/>
      <c r="BA58" s="29"/>
      <c r="BB58" s="29"/>
      <c r="BC58" s="29"/>
      <c r="BD58" s="367" t="s">
        <v>1193</v>
      </c>
      <c r="BE58" s="348"/>
      <c r="BF58" s="29"/>
    </row>
    <row r="59" spans="1:58" s="14" customFormat="1" ht="115.5" hidden="1" customHeight="1" x14ac:dyDescent="0.25">
      <c r="A59" s="28" t="s">
        <v>2265</v>
      </c>
      <c r="B59" s="7" t="s">
        <v>6345</v>
      </c>
      <c r="C59" s="44">
        <v>42661</v>
      </c>
      <c r="D59" s="44"/>
      <c r="E59" s="28" t="s">
        <v>1288</v>
      </c>
      <c r="F59" s="2" t="s">
        <v>1099</v>
      </c>
      <c r="G59" s="3" t="s">
        <v>70</v>
      </c>
      <c r="H59" s="3" t="s">
        <v>71</v>
      </c>
      <c r="I59" s="16" t="s">
        <v>72</v>
      </c>
      <c r="J59" s="298" t="s">
        <v>68</v>
      </c>
      <c r="K59" s="1">
        <v>1</v>
      </c>
      <c r="L59" s="133">
        <v>42795</v>
      </c>
      <c r="M59" s="133">
        <v>43100</v>
      </c>
      <c r="N59" s="52">
        <f t="shared" si="0"/>
        <v>44</v>
      </c>
      <c r="O59" s="69">
        <v>1</v>
      </c>
      <c r="P59" s="2" t="s">
        <v>1413</v>
      </c>
      <c r="Q59" s="2" t="s">
        <v>69</v>
      </c>
      <c r="R59" s="2" t="s">
        <v>1572</v>
      </c>
      <c r="S59" s="561">
        <f t="shared" si="1"/>
        <v>231</v>
      </c>
      <c r="T59" s="2" t="s">
        <v>1171</v>
      </c>
      <c r="U59" s="2" t="s">
        <v>1171</v>
      </c>
      <c r="V59" s="2" t="s">
        <v>1207</v>
      </c>
      <c r="W59" s="2" t="s">
        <v>1208</v>
      </c>
      <c r="X59" s="5" t="s">
        <v>1218</v>
      </c>
      <c r="Y59" s="5" t="s">
        <v>1218</v>
      </c>
      <c r="Z59" s="5" t="s">
        <v>1218</v>
      </c>
      <c r="AA59" s="5" t="s">
        <v>1218</v>
      </c>
      <c r="AB59" s="5" t="s">
        <v>1218</v>
      </c>
      <c r="AC59" s="5" t="s">
        <v>1218</v>
      </c>
      <c r="AD59" s="5" t="s">
        <v>1218</v>
      </c>
      <c r="AE59" s="5" t="s">
        <v>1218</v>
      </c>
      <c r="AF59" s="5" t="s">
        <v>2325</v>
      </c>
      <c r="AG59" s="5" t="s">
        <v>1218</v>
      </c>
      <c r="AH59" s="5" t="s">
        <v>2325</v>
      </c>
      <c r="AI59" s="135" t="s">
        <v>1218</v>
      </c>
      <c r="AJ59" s="150" t="s">
        <v>1218</v>
      </c>
      <c r="AK59" s="150" t="s">
        <v>1218</v>
      </c>
      <c r="AL59" s="150" t="s">
        <v>3562</v>
      </c>
      <c r="AM59" s="150" t="s">
        <v>1218</v>
      </c>
      <c r="AN59" s="150" t="s">
        <v>3562</v>
      </c>
      <c r="AO59" s="150" t="s">
        <v>1218</v>
      </c>
      <c r="AP59" s="150" t="s">
        <v>1460</v>
      </c>
      <c r="AQ59" s="150" t="s">
        <v>1218</v>
      </c>
      <c r="AR59" s="150" t="s">
        <v>1460</v>
      </c>
      <c r="AS59" s="150" t="s">
        <v>1218</v>
      </c>
      <c r="AT59" s="150" t="s">
        <v>1460</v>
      </c>
      <c r="AU59" s="150" t="s">
        <v>1218</v>
      </c>
      <c r="AV59" s="138" t="s">
        <v>874</v>
      </c>
      <c r="AW59" s="131">
        <v>43122</v>
      </c>
      <c r="AX59" s="364" t="s">
        <v>7475</v>
      </c>
      <c r="AY59" s="348"/>
      <c r="AZ59" s="29"/>
      <c r="BA59" s="29"/>
      <c r="BB59" s="29"/>
      <c r="BC59" s="29"/>
      <c r="BD59" s="367" t="s">
        <v>1193</v>
      </c>
      <c r="BE59" s="348"/>
      <c r="BF59" s="29"/>
    </row>
    <row r="60" spans="1:58" s="14" customFormat="1" ht="115.5" hidden="1" customHeight="1" x14ac:dyDescent="0.25">
      <c r="A60" s="28" t="s">
        <v>2266</v>
      </c>
      <c r="B60" s="7" t="s">
        <v>6345</v>
      </c>
      <c r="C60" s="44">
        <v>42661</v>
      </c>
      <c r="D60" s="44"/>
      <c r="E60" s="28" t="s">
        <v>1377</v>
      </c>
      <c r="F60" s="2" t="s">
        <v>1100</v>
      </c>
      <c r="G60" s="3" t="s">
        <v>70</v>
      </c>
      <c r="H60" s="3" t="s">
        <v>71</v>
      </c>
      <c r="I60" s="16" t="s">
        <v>72</v>
      </c>
      <c r="J60" s="298" t="s">
        <v>68</v>
      </c>
      <c r="K60" s="1">
        <v>1</v>
      </c>
      <c r="L60" s="133">
        <v>42795</v>
      </c>
      <c r="M60" s="133">
        <v>43100</v>
      </c>
      <c r="N60" s="52">
        <f t="shared" si="0"/>
        <v>44</v>
      </c>
      <c r="O60" s="69">
        <v>1</v>
      </c>
      <c r="P60" s="2" t="s">
        <v>1413</v>
      </c>
      <c r="Q60" s="2" t="s">
        <v>69</v>
      </c>
      <c r="R60" s="2" t="s">
        <v>1572</v>
      </c>
      <c r="S60" s="561">
        <f t="shared" si="1"/>
        <v>231</v>
      </c>
      <c r="T60" s="2" t="s">
        <v>1171</v>
      </c>
      <c r="U60" s="2" t="s">
        <v>1171</v>
      </c>
      <c r="V60" s="2" t="s">
        <v>1207</v>
      </c>
      <c r="W60" s="2" t="s">
        <v>1208</v>
      </c>
      <c r="X60" s="5" t="s">
        <v>1218</v>
      </c>
      <c r="Y60" s="5" t="s">
        <v>1218</v>
      </c>
      <c r="Z60" s="5" t="s">
        <v>1218</v>
      </c>
      <c r="AA60" s="5" t="s">
        <v>1218</v>
      </c>
      <c r="AB60" s="5" t="s">
        <v>1218</v>
      </c>
      <c r="AC60" s="5" t="s">
        <v>1218</v>
      </c>
      <c r="AD60" s="5" t="s">
        <v>1218</v>
      </c>
      <c r="AE60" s="5" t="s">
        <v>1218</v>
      </c>
      <c r="AF60" s="5" t="s">
        <v>2325</v>
      </c>
      <c r="AG60" s="5" t="s">
        <v>1218</v>
      </c>
      <c r="AH60" s="5" t="s">
        <v>2325</v>
      </c>
      <c r="AI60" s="135" t="s">
        <v>1218</v>
      </c>
      <c r="AJ60" s="150" t="s">
        <v>1218</v>
      </c>
      <c r="AK60" s="150" t="s">
        <v>1218</v>
      </c>
      <c r="AL60" s="150" t="s">
        <v>3562</v>
      </c>
      <c r="AM60" s="150" t="s">
        <v>1218</v>
      </c>
      <c r="AN60" s="150" t="s">
        <v>3562</v>
      </c>
      <c r="AO60" s="150" t="s">
        <v>1218</v>
      </c>
      <c r="AP60" s="150" t="s">
        <v>1460</v>
      </c>
      <c r="AQ60" s="150" t="s">
        <v>1218</v>
      </c>
      <c r="AR60" s="150" t="s">
        <v>1460</v>
      </c>
      <c r="AS60" s="150" t="s">
        <v>1218</v>
      </c>
      <c r="AT60" s="150" t="s">
        <v>1460</v>
      </c>
      <c r="AU60" s="150" t="s">
        <v>1218</v>
      </c>
      <c r="AV60" s="138" t="s">
        <v>874</v>
      </c>
      <c r="AW60" s="131">
        <v>43122</v>
      </c>
      <c r="AX60" s="364" t="s">
        <v>7475</v>
      </c>
      <c r="AY60" s="348"/>
      <c r="AZ60" s="29"/>
      <c r="BA60" s="29"/>
      <c r="BB60" s="29"/>
      <c r="BC60" s="29"/>
      <c r="BD60" s="367" t="s">
        <v>1193</v>
      </c>
      <c r="BE60" s="348"/>
      <c r="BF60" s="29"/>
    </row>
    <row r="61" spans="1:58" s="14" customFormat="1" ht="115.5" hidden="1" customHeight="1" x14ac:dyDescent="0.25">
      <c r="A61" s="28" t="s">
        <v>2267</v>
      </c>
      <c r="B61" s="7" t="s">
        <v>6345</v>
      </c>
      <c r="C61" s="44">
        <v>42661</v>
      </c>
      <c r="D61" s="44"/>
      <c r="E61" s="28" t="s">
        <v>1289</v>
      </c>
      <c r="F61" s="2" t="s">
        <v>1101</v>
      </c>
      <c r="G61" s="3" t="s">
        <v>70</v>
      </c>
      <c r="H61" s="3" t="s">
        <v>71</v>
      </c>
      <c r="I61" s="16" t="s">
        <v>72</v>
      </c>
      <c r="J61" s="298" t="s">
        <v>68</v>
      </c>
      <c r="K61" s="1">
        <v>1</v>
      </c>
      <c r="L61" s="133">
        <v>42795</v>
      </c>
      <c r="M61" s="133">
        <v>43100</v>
      </c>
      <c r="N61" s="52">
        <f t="shared" si="0"/>
        <v>44</v>
      </c>
      <c r="O61" s="69">
        <v>1</v>
      </c>
      <c r="P61" s="2" t="s">
        <v>1413</v>
      </c>
      <c r="Q61" s="2" t="s">
        <v>69</v>
      </c>
      <c r="R61" s="2" t="s">
        <v>1572</v>
      </c>
      <c r="S61" s="561">
        <f t="shared" si="1"/>
        <v>231</v>
      </c>
      <c r="T61" s="2" t="s">
        <v>1171</v>
      </c>
      <c r="U61" s="2" t="s">
        <v>1171</v>
      </c>
      <c r="V61" s="2" t="s">
        <v>1207</v>
      </c>
      <c r="W61" s="2" t="s">
        <v>1208</v>
      </c>
      <c r="X61" s="5" t="s">
        <v>1218</v>
      </c>
      <c r="Y61" s="5" t="s">
        <v>1218</v>
      </c>
      <c r="Z61" s="5" t="s">
        <v>1218</v>
      </c>
      <c r="AA61" s="5" t="s">
        <v>1218</v>
      </c>
      <c r="AB61" s="5" t="s">
        <v>1218</v>
      </c>
      <c r="AC61" s="5" t="s">
        <v>1218</v>
      </c>
      <c r="AD61" s="5" t="s">
        <v>1218</v>
      </c>
      <c r="AE61" s="5" t="s">
        <v>1218</v>
      </c>
      <c r="AF61" s="5" t="s">
        <v>2325</v>
      </c>
      <c r="AG61" s="5" t="s">
        <v>1218</v>
      </c>
      <c r="AH61" s="5" t="s">
        <v>2325</v>
      </c>
      <c r="AI61" s="135" t="s">
        <v>1218</v>
      </c>
      <c r="AJ61" s="150" t="s">
        <v>1218</v>
      </c>
      <c r="AK61" s="150" t="s">
        <v>1218</v>
      </c>
      <c r="AL61" s="150" t="s">
        <v>3562</v>
      </c>
      <c r="AM61" s="150" t="s">
        <v>1218</v>
      </c>
      <c r="AN61" s="150" t="s">
        <v>3562</v>
      </c>
      <c r="AO61" s="150" t="s">
        <v>1218</v>
      </c>
      <c r="AP61" s="150" t="s">
        <v>1460</v>
      </c>
      <c r="AQ61" s="150" t="s">
        <v>1218</v>
      </c>
      <c r="AR61" s="150" t="s">
        <v>1460</v>
      </c>
      <c r="AS61" s="150" t="s">
        <v>1218</v>
      </c>
      <c r="AT61" s="150" t="s">
        <v>1460</v>
      </c>
      <c r="AU61" s="150" t="s">
        <v>1218</v>
      </c>
      <c r="AV61" s="138" t="s">
        <v>874</v>
      </c>
      <c r="AW61" s="131">
        <v>43122</v>
      </c>
      <c r="AX61" s="364" t="s">
        <v>7475</v>
      </c>
      <c r="AY61" s="348"/>
      <c r="AZ61" s="29"/>
      <c r="BA61" s="29"/>
      <c r="BB61" s="29"/>
      <c r="BC61" s="29"/>
      <c r="BD61" s="367" t="s">
        <v>1193</v>
      </c>
      <c r="BE61" s="348"/>
      <c r="BF61" s="29"/>
    </row>
    <row r="62" spans="1:58" s="14" customFormat="1" ht="115.5" hidden="1" customHeight="1" x14ac:dyDescent="0.25">
      <c r="A62" s="28" t="s">
        <v>2268</v>
      </c>
      <c r="B62" s="7" t="s">
        <v>6345</v>
      </c>
      <c r="C62" s="44">
        <v>42661</v>
      </c>
      <c r="D62" s="44"/>
      <c r="E62" s="28" t="s">
        <v>1378</v>
      </c>
      <c r="F62" s="2" t="s">
        <v>1102</v>
      </c>
      <c r="G62" s="3" t="s">
        <v>70</v>
      </c>
      <c r="H62" s="3" t="s">
        <v>71</v>
      </c>
      <c r="I62" s="16" t="s">
        <v>72</v>
      </c>
      <c r="J62" s="298" t="s">
        <v>68</v>
      </c>
      <c r="K62" s="1">
        <v>1</v>
      </c>
      <c r="L62" s="133">
        <v>42795</v>
      </c>
      <c r="M62" s="133">
        <v>43100</v>
      </c>
      <c r="N62" s="52">
        <f t="shared" si="0"/>
        <v>44</v>
      </c>
      <c r="O62" s="69">
        <v>1</v>
      </c>
      <c r="P62" s="2" t="s">
        <v>1413</v>
      </c>
      <c r="Q62" s="2" t="s">
        <v>69</v>
      </c>
      <c r="R62" s="2" t="s">
        <v>1572</v>
      </c>
      <c r="S62" s="561">
        <f t="shared" si="1"/>
        <v>231</v>
      </c>
      <c r="T62" s="2" t="s">
        <v>1171</v>
      </c>
      <c r="U62" s="2" t="s">
        <v>1171</v>
      </c>
      <c r="V62" s="2" t="s">
        <v>1207</v>
      </c>
      <c r="W62" s="2" t="s">
        <v>1208</v>
      </c>
      <c r="X62" s="5" t="s">
        <v>1218</v>
      </c>
      <c r="Y62" s="5" t="s">
        <v>1218</v>
      </c>
      <c r="Z62" s="5" t="s">
        <v>1218</v>
      </c>
      <c r="AA62" s="5" t="s">
        <v>1218</v>
      </c>
      <c r="AB62" s="5" t="s">
        <v>1218</v>
      </c>
      <c r="AC62" s="5" t="s">
        <v>1218</v>
      </c>
      <c r="AD62" s="5" t="s">
        <v>1218</v>
      </c>
      <c r="AE62" s="5" t="s">
        <v>1218</v>
      </c>
      <c r="AF62" s="5" t="s">
        <v>2325</v>
      </c>
      <c r="AG62" s="5" t="s">
        <v>1218</v>
      </c>
      <c r="AH62" s="5" t="s">
        <v>2325</v>
      </c>
      <c r="AI62" s="135" t="s">
        <v>1218</v>
      </c>
      <c r="AJ62" s="150" t="s">
        <v>1218</v>
      </c>
      <c r="AK62" s="150" t="s">
        <v>1218</v>
      </c>
      <c r="AL62" s="150" t="s">
        <v>3562</v>
      </c>
      <c r="AM62" s="150" t="s">
        <v>1218</v>
      </c>
      <c r="AN62" s="150" t="s">
        <v>3562</v>
      </c>
      <c r="AO62" s="150" t="s">
        <v>1218</v>
      </c>
      <c r="AP62" s="150" t="s">
        <v>1460</v>
      </c>
      <c r="AQ62" s="150" t="s">
        <v>1218</v>
      </c>
      <c r="AR62" s="150" t="s">
        <v>1460</v>
      </c>
      <c r="AS62" s="150" t="s">
        <v>1218</v>
      </c>
      <c r="AT62" s="150" t="s">
        <v>1460</v>
      </c>
      <c r="AU62" s="150" t="s">
        <v>1218</v>
      </c>
      <c r="AV62" s="138" t="s">
        <v>874</v>
      </c>
      <c r="AW62" s="131">
        <v>43122</v>
      </c>
      <c r="AX62" s="364" t="s">
        <v>7475</v>
      </c>
      <c r="AY62" s="348"/>
      <c r="AZ62" s="29"/>
      <c r="BA62" s="29"/>
      <c r="BB62" s="29"/>
      <c r="BC62" s="29"/>
      <c r="BD62" s="367" t="s">
        <v>1193</v>
      </c>
      <c r="BE62" s="348"/>
      <c r="BF62" s="29"/>
    </row>
    <row r="63" spans="1:58" s="14" customFormat="1" ht="115.5" hidden="1" customHeight="1" x14ac:dyDescent="0.25">
      <c r="A63" s="28" t="s">
        <v>2269</v>
      </c>
      <c r="B63" s="7" t="s">
        <v>6345</v>
      </c>
      <c r="C63" s="44">
        <v>42661</v>
      </c>
      <c r="D63" s="44"/>
      <c r="E63" s="28" t="s">
        <v>1292</v>
      </c>
      <c r="F63" s="2" t="s">
        <v>1103</v>
      </c>
      <c r="G63" s="3" t="s">
        <v>70</v>
      </c>
      <c r="H63" s="3" t="s">
        <v>71</v>
      </c>
      <c r="I63" s="16" t="s">
        <v>72</v>
      </c>
      <c r="J63" s="298" t="s">
        <v>68</v>
      </c>
      <c r="K63" s="1">
        <v>1</v>
      </c>
      <c r="L63" s="133">
        <v>42795</v>
      </c>
      <c r="M63" s="133">
        <v>43100</v>
      </c>
      <c r="N63" s="52">
        <f t="shared" si="0"/>
        <v>44</v>
      </c>
      <c r="O63" s="69">
        <v>1</v>
      </c>
      <c r="P63" s="2" t="s">
        <v>1413</v>
      </c>
      <c r="Q63" s="2" t="s">
        <v>69</v>
      </c>
      <c r="R63" s="2" t="s">
        <v>1572</v>
      </c>
      <c r="S63" s="561">
        <f t="shared" si="1"/>
        <v>231</v>
      </c>
      <c r="T63" s="2" t="s">
        <v>1171</v>
      </c>
      <c r="U63" s="2" t="s">
        <v>1171</v>
      </c>
      <c r="V63" s="2" t="s">
        <v>1207</v>
      </c>
      <c r="W63" s="2" t="s">
        <v>1208</v>
      </c>
      <c r="X63" s="5" t="s">
        <v>1218</v>
      </c>
      <c r="Y63" s="5" t="s">
        <v>1218</v>
      </c>
      <c r="Z63" s="5" t="s">
        <v>1218</v>
      </c>
      <c r="AA63" s="5" t="s">
        <v>1218</v>
      </c>
      <c r="AB63" s="5" t="s">
        <v>1218</v>
      </c>
      <c r="AC63" s="5" t="s">
        <v>1218</v>
      </c>
      <c r="AD63" s="5" t="s">
        <v>1218</v>
      </c>
      <c r="AE63" s="5" t="s">
        <v>1218</v>
      </c>
      <c r="AF63" s="5" t="s">
        <v>2325</v>
      </c>
      <c r="AG63" s="5" t="s">
        <v>1218</v>
      </c>
      <c r="AH63" s="5" t="s">
        <v>2325</v>
      </c>
      <c r="AI63" s="135" t="s">
        <v>1218</v>
      </c>
      <c r="AJ63" s="150" t="s">
        <v>1218</v>
      </c>
      <c r="AK63" s="150" t="s">
        <v>1218</v>
      </c>
      <c r="AL63" s="150" t="s">
        <v>3562</v>
      </c>
      <c r="AM63" s="150" t="s">
        <v>1218</v>
      </c>
      <c r="AN63" s="150" t="s">
        <v>3562</v>
      </c>
      <c r="AO63" s="150" t="s">
        <v>1218</v>
      </c>
      <c r="AP63" s="150" t="s">
        <v>1460</v>
      </c>
      <c r="AQ63" s="150" t="s">
        <v>1218</v>
      </c>
      <c r="AR63" s="150" t="s">
        <v>1460</v>
      </c>
      <c r="AS63" s="150" t="s">
        <v>1218</v>
      </c>
      <c r="AT63" s="150" t="s">
        <v>1460</v>
      </c>
      <c r="AU63" s="150" t="s">
        <v>1218</v>
      </c>
      <c r="AV63" s="138" t="s">
        <v>874</v>
      </c>
      <c r="AW63" s="131">
        <v>43122</v>
      </c>
      <c r="AX63" s="364" t="s">
        <v>7475</v>
      </c>
      <c r="AY63" s="348"/>
      <c r="AZ63" s="29"/>
      <c r="BA63" s="29"/>
      <c r="BB63" s="29"/>
      <c r="BC63" s="29"/>
      <c r="BD63" s="367" t="s">
        <v>1193</v>
      </c>
      <c r="BE63" s="348"/>
      <c r="BF63" s="29"/>
    </row>
    <row r="64" spans="1:58" s="14" customFormat="1" ht="115.5" hidden="1" customHeight="1" x14ac:dyDescent="0.25">
      <c r="A64" s="28" t="s">
        <v>2270</v>
      </c>
      <c r="B64" s="7" t="s">
        <v>6345</v>
      </c>
      <c r="C64" s="44">
        <v>42661</v>
      </c>
      <c r="D64" s="44"/>
      <c r="E64" s="28" t="s">
        <v>1296</v>
      </c>
      <c r="F64" s="2" t="s">
        <v>1104</v>
      </c>
      <c r="G64" s="3" t="s">
        <v>62</v>
      </c>
      <c r="H64" s="3" t="s">
        <v>63</v>
      </c>
      <c r="I64" s="16" t="s">
        <v>64</v>
      </c>
      <c r="J64" s="298" t="s">
        <v>30</v>
      </c>
      <c r="K64" s="1">
        <v>1</v>
      </c>
      <c r="L64" s="133">
        <v>42795</v>
      </c>
      <c r="M64" s="133">
        <v>43100</v>
      </c>
      <c r="N64" s="52">
        <f t="shared" si="0"/>
        <v>44</v>
      </c>
      <c r="O64" s="69">
        <v>1</v>
      </c>
      <c r="P64" s="2" t="s">
        <v>55</v>
      </c>
      <c r="Q64" s="2"/>
      <c r="R64" s="2" t="s">
        <v>1209</v>
      </c>
      <c r="S64" s="561">
        <f t="shared" si="1"/>
        <v>121</v>
      </c>
      <c r="T64" s="2" t="s">
        <v>1171</v>
      </c>
      <c r="U64" s="2" t="s">
        <v>1171</v>
      </c>
      <c r="V64" s="2" t="s">
        <v>1207</v>
      </c>
      <c r="W64" s="2" t="s">
        <v>1209</v>
      </c>
      <c r="X64" s="5" t="s">
        <v>1218</v>
      </c>
      <c r="Y64" s="5" t="s">
        <v>1218</v>
      </c>
      <c r="Z64" s="5" t="s">
        <v>1218</v>
      </c>
      <c r="AA64" s="5" t="s">
        <v>1218</v>
      </c>
      <c r="AB64" s="5" t="s">
        <v>1218</v>
      </c>
      <c r="AC64" s="5" t="s">
        <v>1218</v>
      </c>
      <c r="AD64" s="5" t="s">
        <v>1218</v>
      </c>
      <c r="AE64" s="5" t="s">
        <v>1218</v>
      </c>
      <c r="AF64" s="5" t="s">
        <v>2325</v>
      </c>
      <c r="AG64" s="5" t="s">
        <v>1218</v>
      </c>
      <c r="AH64" s="5" t="s">
        <v>2325</v>
      </c>
      <c r="AI64" s="135" t="s">
        <v>1218</v>
      </c>
      <c r="AJ64" s="150" t="s">
        <v>1218</v>
      </c>
      <c r="AK64" s="150" t="s">
        <v>1218</v>
      </c>
      <c r="AL64" s="150" t="s">
        <v>3562</v>
      </c>
      <c r="AM64" s="150" t="s">
        <v>1218</v>
      </c>
      <c r="AN64" s="150" t="s">
        <v>3562</v>
      </c>
      <c r="AO64" s="150" t="s">
        <v>1218</v>
      </c>
      <c r="AP64" s="150" t="s">
        <v>1460</v>
      </c>
      <c r="AQ64" s="150" t="s">
        <v>1218</v>
      </c>
      <c r="AR64" s="150" t="s">
        <v>1460</v>
      </c>
      <c r="AS64" s="150" t="s">
        <v>1218</v>
      </c>
      <c r="AT64" s="150" t="s">
        <v>1460</v>
      </c>
      <c r="AU64" s="150" t="s">
        <v>1218</v>
      </c>
      <c r="AV64" s="138" t="s">
        <v>874</v>
      </c>
      <c r="AW64" s="131">
        <v>43122</v>
      </c>
      <c r="AX64" s="364" t="s">
        <v>7475</v>
      </c>
      <c r="AY64" s="348"/>
      <c r="AZ64" s="29"/>
      <c r="BA64" s="29"/>
      <c r="BB64" s="29"/>
      <c r="BC64" s="29"/>
      <c r="BD64" s="367" t="s">
        <v>1193</v>
      </c>
      <c r="BE64" s="348"/>
      <c r="BF64" s="29"/>
    </row>
    <row r="65" spans="1:58" s="14" customFormat="1" ht="115.5" hidden="1" customHeight="1" x14ac:dyDescent="0.25">
      <c r="A65" s="28" t="s">
        <v>2271</v>
      </c>
      <c r="B65" s="7" t="s">
        <v>6345</v>
      </c>
      <c r="C65" s="44">
        <v>42661</v>
      </c>
      <c r="D65" s="44"/>
      <c r="E65" s="28" t="s">
        <v>1297</v>
      </c>
      <c r="F65" s="2" t="s">
        <v>1105</v>
      </c>
      <c r="G65" s="3" t="s">
        <v>230</v>
      </c>
      <c r="H65" s="3" t="s">
        <v>231</v>
      </c>
      <c r="I65" s="16" t="s">
        <v>231</v>
      </c>
      <c r="J65" s="298" t="s">
        <v>232</v>
      </c>
      <c r="K65" s="1">
        <v>1</v>
      </c>
      <c r="L65" s="133">
        <v>42795</v>
      </c>
      <c r="M65" s="133">
        <v>43190</v>
      </c>
      <c r="N65" s="52">
        <f t="shared" si="0"/>
        <v>5</v>
      </c>
      <c r="O65" s="69">
        <v>1</v>
      </c>
      <c r="P65" s="2" t="s">
        <v>55</v>
      </c>
      <c r="Q65" s="2" t="s">
        <v>258</v>
      </c>
      <c r="R65" s="2" t="s">
        <v>1210</v>
      </c>
      <c r="S65" s="561">
        <f t="shared" si="1"/>
        <v>342</v>
      </c>
      <c r="T65" s="2" t="s">
        <v>1171</v>
      </c>
      <c r="U65" s="2" t="s">
        <v>1171</v>
      </c>
      <c r="V65" s="2" t="s">
        <v>1207</v>
      </c>
      <c r="W65" s="2" t="s">
        <v>1219</v>
      </c>
      <c r="X65" s="2" t="s">
        <v>1220</v>
      </c>
      <c r="Y65" s="3" t="s">
        <v>1221</v>
      </c>
      <c r="Z65" s="3" t="s">
        <v>1221</v>
      </c>
      <c r="AA65" s="3" t="s">
        <v>1221</v>
      </c>
      <c r="AB65" s="3" t="s">
        <v>1221</v>
      </c>
      <c r="AC65" s="3" t="s">
        <v>1221</v>
      </c>
      <c r="AD65" s="3" t="s">
        <v>1221</v>
      </c>
      <c r="AE65" s="5" t="s">
        <v>1221</v>
      </c>
      <c r="AF65" s="5" t="s">
        <v>2321</v>
      </c>
      <c r="AG65" s="5" t="s">
        <v>1221</v>
      </c>
      <c r="AH65" s="5" t="s">
        <v>2321</v>
      </c>
      <c r="AI65" s="135" t="s">
        <v>1221</v>
      </c>
      <c r="AJ65" s="135" t="s">
        <v>1221</v>
      </c>
      <c r="AK65" s="135" t="s">
        <v>1221</v>
      </c>
      <c r="AL65" s="135" t="s">
        <v>3562</v>
      </c>
      <c r="AM65" s="135" t="s">
        <v>1221</v>
      </c>
      <c r="AN65" s="135" t="s">
        <v>3562</v>
      </c>
      <c r="AO65" s="135" t="s">
        <v>1221</v>
      </c>
      <c r="AP65" s="135" t="s">
        <v>1460</v>
      </c>
      <c r="AQ65" s="135" t="s">
        <v>1221</v>
      </c>
      <c r="AR65" s="135" t="s">
        <v>1460</v>
      </c>
      <c r="AS65" s="135" t="s">
        <v>1221</v>
      </c>
      <c r="AT65" s="135" t="s">
        <v>1460</v>
      </c>
      <c r="AU65" s="135" t="s">
        <v>1221</v>
      </c>
      <c r="AV65" s="138" t="s">
        <v>874</v>
      </c>
      <c r="AW65" s="131">
        <v>43122</v>
      </c>
      <c r="AX65" s="364" t="s">
        <v>7475</v>
      </c>
      <c r="AY65" s="348"/>
      <c r="AZ65" s="29"/>
      <c r="BA65" s="29"/>
      <c r="BB65" s="29"/>
      <c r="BC65" s="29"/>
      <c r="BD65" s="367" t="s">
        <v>1193</v>
      </c>
      <c r="BE65" s="348"/>
      <c r="BF65" s="29"/>
    </row>
    <row r="66" spans="1:58" s="14" customFormat="1" ht="115.5" hidden="1" customHeight="1" x14ac:dyDescent="0.25">
      <c r="A66" s="28" t="s">
        <v>2272</v>
      </c>
      <c r="B66" s="7" t="s">
        <v>6345</v>
      </c>
      <c r="C66" s="44">
        <v>42661</v>
      </c>
      <c r="D66" s="44"/>
      <c r="E66" s="28" t="s">
        <v>1327</v>
      </c>
      <c r="F66" s="2" t="s">
        <v>1106</v>
      </c>
      <c r="G66" s="3" t="s">
        <v>259</v>
      </c>
      <c r="H66" s="3" t="s">
        <v>260</v>
      </c>
      <c r="I66" s="16" t="s">
        <v>261</v>
      </c>
      <c r="J66" s="298" t="s">
        <v>262</v>
      </c>
      <c r="K66" s="1">
        <v>2</v>
      </c>
      <c r="L66" s="133">
        <v>42200</v>
      </c>
      <c r="M66" s="133">
        <v>42384</v>
      </c>
      <c r="N66" s="52">
        <f t="shared" si="0"/>
        <v>27</v>
      </c>
      <c r="O66" s="69">
        <v>2</v>
      </c>
      <c r="P66" s="2" t="s">
        <v>55</v>
      </c>
      <c r="Q66" s="2"/>
      <c r="R66" s="2" t="s">
        <v>1211</v>
      </c>
      <c r="S66" s="561">
        <f t="shared" si="1"/>
        <v>268</v>
      </c>
      <c r="T66" s="2" t="s">
        <v>1171</v>
      </c>
      <c r="U66" s="2" t="s">
        <v>1171</v>
      </c>
      <c r="V66" s="2" t="s">
        <v>1207</v>
      </c>
      <c r="W66" s="2" t="s">
        <v>1211</v>
      </c>
      <c r="X66" s="5" t="s">
        <v>1218</v>
      </c>
      <c r="Y66" s="5" t="s">
        <v>1218</v>
      </c>
      <c r="Z66" s="5" t="s">
        <v>1218</v>
      </c>
      <c r="AA66" s="5" t="s">
        <v>1218</v>
      </c>
      <c r="AB66" s="5" t="s">
        <v>1218</v>
      </c>
      <c r="AC66" s="5" t="s">
        <v>1218</v>
      </c>
      <c r="AD66" s="5" t="s">
        <v>1218</v>
      </c>
      <c r="AE66" s="5" t="s">
        <v>1218</v>
      </c>
      <c r="AF66" s="5" t="s">
        <v>2325</v>
      </c>
      <c r="AG66" s="5" t="s">
        <v>1218</v>
      </c>
      <c r="AH66" s="5" t="s">
        <v>2325</v>
      </c>
      <c r="AI66" s="135" t="s">
        <v>1218</v>
      </c>
      <c r="AJ66" s="150" t="s">
        <v>1218</v>
      </c>
      <c r="AK66" s="150" t="s">
        <v>1218</v>
      </c>
      <c r="AL66" s="150" t="s">
        <v>3562</v>
      </c>
      <c r="AM66" s="150" t="s">
        <v>1218</v>
      </c>
      <c r="AN66" s="150" t="s">
        <v>3562</v>
      </c>
      <c r="AO66" s="150" t="s">
        <v>1218</v>
      </c>
      <c r="AP66" s="150" t="s">
        <v>1460</v>
      </c>
      <c r="AQ66" s="150" t="s">
        <v>1218</v>
      </c>
      <c r="AR66" s="150" t="s">
        <v>1460</v>
      </c>
      <c r="AS66" s="150" t="s">
        <v>1218</v>
      </c>
      <c r="AT66" s="150" t="s">
        <v>1460</v>
      </c>
      <c r="AU66" s="150" t="s">
        <v>1218</v>
      </c>
      <c r="AV66" s="138" t="s">
        <v>874</v>
      </c>
      <c r="AW66" s="131">
        <v>43122</v>
      </c>
      <c r="AX66" s="364" t="s">
        <v>7475</v>
      </c>
      <c r="AY66" s="348"/>
      <c r="AZ66" s="29"/>
      <c r="BA66" s="29"/>
      <c r="BB66" s="29"/>
      <c r="BC66" s="29"/>
      <c r="BD66" s="367" t="s">
        <v>1193</v>
      </c>
      <c r="BE66" s="348"/>
      <c r="BF66" s="29"/>
    </row>
    <row r="67" spans="1:58" s="14" customFormat="1" ht="115.5" hidden="1" customHeight="1" x14ac:dyDescent="0.25">
      <c r="A67" s="28" t="s">
        <v>2273</v>
      </c>
      <c r="B67" s="7" t="s">
        <v>6345</v>
      </c>
      <c r="C67" s="44">
        <v>42661</v>
      </c>
      <c r="D67" s="44"/>
      <c r="E67" s="28" t="s">
        <v>1285</v>
      </c>
      <c r="F67" s="2" t="s">
        <v>1107</v>
      </c>
      <c r="G67" s="3" t="s">
        <v>70</v>
      </c>
      <c r="H67" s="3" t="s">
        <v>71</v>
      </c>
      <c r="I67" s="16" t="s">
        <v>263</v>
      </c>
      <c r="J67" s="298" t="s">
        <v>68</v>
      </c>
      <c r="K67" s="1">
        <v>1</v>
      </c>
      <c r="L67" s="133">
        <v>42795</v>
      </c>
      <c r="M67" s="133">
        <v>43100</v>
      </c>
      <c r="N67" s="52">
        <f t="shared" ref="N67:N130" si="2">+WEEKNUM(M67-L67)</f>
        <v>44</v>
      </c>
      <c r="O67" s="69">
        <v>1</v>
      </c>
      <c r="P67" s="2" t="s">
        <v>1413</v>
      </c>
      <c r="Q67" s="2" t="s">
        <v>264</v>
      </c>
      <c r="R67" s="2" t="s">
        <v>1572</v>
      </c>
      <c r="S67" s="561">
        <f t="shared" ref="S67:S130" si="3">LEN(R67)</f>
        <v>231</v>
      </c>
      <c r="T67" s="2" t="s">
        <v>1171</v>
      </c>
      <c r="U67" s="2" t="s">
        <v>1171</v>
      </c>
      <c r="V67" s="2" t="s">
        <v>1207</v>
      </c>
      <c r="W67" s="2" t="s">
        <v>1208</v>
      </c>
      <c r="X67" s="5" t="s">
        <v>1218</v>
      </c>
      <c r="Y67" s="5" t="s">
        <v>1218</v>
      </c>
      <c r="Z67" s="5" t="s">
        <v>1218</v>
      </c>
      <c r="AA67" s="5" t="s">
        <v>1218</v>
      </c>
      <c r="AB67" s="5" t="s">
        <v>1218</v>
      </c>
      <c r="AC67" s="5" t="s">
        <v>1218</v>
      </c>
      <c r="AD67" s="5" t="s">
        <v>1218</v>
      </c>
      <c r="AE67" s="5" t="s">
        <v>1218</v>
      </c>
      <c r="AF67" s="5" t="s">
        <v>2325</v>
      </c>
      <c r="AG67" s="5" t="s">
        <v>1218</v>
      </c>
      <c r="AH67" s="5" t="s">
        <v>2325</v>
      </c>
      <c r="AI67" s="135" t="s">
        <v>1218</v>
      </c>
      <c r="AJ67" s="150" t="s">
        <v>1218</v>
      </c>
      <c r="AK67" s="150" t="s">
        <v>1218</v>
      </c>
      <c r="AL67" s="150" t="s">
        <v>3562</v>
      </c>
      <c r="AM67" s="150" t="s">
        <v>1218</v>
      </c>
      <c r="AN67" s="150" t="s">
        <v>3562</v>
      </c>
      <c r="AO67" s="150" t="s">
        <v>1218</v>
      </c>
      <c r="AP67" s="150" t="s">
        <v>1460</v>
      </c>
      <c r="AQ67" s="150" t="s">
        <v>1218</v>
      </c>
      <c r="AR67" s="150" t="s">
        <v>1460</v>
      </c>
      <c r="AS67" s="150" t="s">
        <v>1218</v>
      </c>
      <c r="AT67" s="150" t="s">
        <v>1460</v>
      </c>
      <c r="AU67" s="150" t="s">
        <v>1218</v>
      </c>
      <c r="AV67" s="138" t="s">
        <v>874</v>
      </c>
      <c r="AW67" s="131">
        <v>43122</v>
      </c>
      <c r="AX67" s="364" t="s">
        <v>7475</v>
      </c>
      <c r="AY67" s="348"/>
      <c r="AZ67" s="29"/>
      <c r="BA67" s="29"/>
      <c r="BB67" s="29"/>
      <c r="BC67" s="29"/>
      <c r="BD67" s="367" t="s">
        <v>1193</v>
      </c>
      <c r="BE67" s="348"/>
      <c r="BF67" s="29"/>
    </row>
    <row r="68" spans="1:58" s="14" customFormat="1" ht="115.5" hidden="1" customHeight="1" x14ac:dyDescent="0.25">
      <c r="A68" s="28" t="s">
        <v>2274</v>
      </c>
      <c r="B68" s="7" t="s">
        <v>6345</v>
      </c>
      <c r="C68" s="44">
        <v>42661</v>
      </c>
      <c r="D68" s="44"/>
      <c r="E68" s="28" t="s">
        <v>1328</v>
      </c>
      <c r="F68" s="2" t="s">
        <v>1108</v>
      </c>
      <c r="G68" s="3" t="s">
        <v>137</v>
      </c>
      <c r="H68" s="3" t="s">
        <v>138</v>
      </c>
      <c r="I68" s="16" t="s">
        <v>139</v>
      </c>
      <c r="J68" s="298" t="s">
        <v>140</v>
      </c>
      <c r="K68" s="1">
        <v>8</v>
      </c>
      <c r="L68" s="133">
        <v>42856</v>
      </c>
      <c r="M68" s="133">
        <v>43100</v>
      </c>
      <c r="N68" s="52">
        <f t="shared" si="2"/>
        <v>35</v>
      </c>
      <c r="O68" s="69">
        <v>8</v>
      </c>
      <c r="P68" s="2" t="s">
        <v>15</v>
      </c>
      <c r="Q68" s="2"/>
      <c r="R68" s="2" t="s">
        <v>1212</v>
      </c>
      <c r="S68" s="561">
        <f t="shared" si="3"/>
        <v>360</v>
      </c>
      <c r="T68" s="2" t="s">
        <v>1171</v>
      </c>
      <c r="U68" s="2" t="s">
        <v>1171</v>
      </c>
      <c r="V68" s="2" t="s">
        <v>1207</v>
      </c>
      <c r="W68" s="3" t="s">
        <v>141</v>
      </c>
      <c r="X68" s="5" t="s">
        <v>1218</v>
      </c>
      <c r="Y68" s="5" t="s">
        <v>1218</v>
      </c>
      <c r="Z68" s="5" t="s">
        <v>1218</v>
      </c>
      <c r="AA68" s="5" t="s">
        <v>1218</v>
      </c>
      <c r="AB68" s="5" t="s">
        <v>1218</v>
      </c>
      <c r="AC68" s="5" t="s">
        <v>1218</v>
      </c>
      <c r="AD68" s="5" t="s">
        <v>1218</v>
      </c>
      <c r="AE68" s="5" t="s">
        <v>1218</v>
      </c>
      <c r="AF68" s="5" t="s">
        <v>2325</v>
      </c>
      <c r="AG68" s="5" t="s">
        <v>1218</v>
      </c>
      <c r="AH68" s="5" t="s">
        <v>2325</v>
      </c>
      <c r="AI68" s="135" t="s">
        <v>1218</v>
      </c>
      <c r="AJ68" s="150" t="s">
        <v>1218</v>
      </c>
      <c r="AK68" s="150" t="s">
        <v>1218</v>
      </c>
      <c r="AL68" s="150" t="s">
        <v>3562</v>
      </c>
      <c r="AM68" s="150" t="s">
        <v>1218</v>
      </c>
      <c r="AN68" s="150" t="s">
        <v>3562</v>
      </c>
      <c r="AO68" s="150" t="s">
        <v>1218</v>
      </c>
      <c r="AP68" s="150" t="s">
        <v>1460</v>
      </c>
      <c r="AQ68" s="150" t="s">
        <v>1218</v>
      </c>
      <c r="AR68" s="150" t="s">
        <v>1460</v>
      </c>
      <c r="AS68" s="150" t="s">
        <v>1218</v>
      </c>
      <c r="AT68" s="150" t="s">
        <v>1460</v>
      </c>
      <c r="AU68" s="150" t="s">
        <v>1218</v>
      </c>
      <c r="AV68" s="138" t="s">
        <v>874</v>
      </c>
      <c r="AW68" s="131">
        <v>43122</v>
      </c>
      <c r="AX68" s="364" t="s">
        <v>7475</v>
      </c>
      <c r="AY68" s="348"/>
      <c r="AZ68" s="29"/>
      <c r="BA68" s="29"/>
      <c r="BB68" s="29"/>
      <c r="BC68" s="29"/>
      <c r="BD68" s="367" t="s">
        <v>1193</v>
      </c>
      <c r="BE68" s="348"/>
      <c r="BF68" s="29"/>
    </row>
    <row r="69" spans="1:58" s="14" customFormat="1" ht="115.5" hidden="1" customHeight="1" x14ac:dyDescent="0.25">
      <c r="A69" s="28" t="s">
        <v>2275</v>
      </c>
      <c r="B69" s="7" t="s">
        <v>6345</v>
      </c>
      <c r="C69" s="44">
        <v>42661</v>
      </c>
      <c r="D69" s="44"/>
      <c r="E69" s="28" t="s">
        <v>1329</v>
      </c>
      <c r="F69" s="2" t="s">
        <v>1109</v>
      </c>
      <c r="G69" s="3" t="s">
        <v>265</v>
      </c>
      <c r="H69" s="3" t="s">
        <v>266</v>
      </c>
      <c r="I69" s="16" t="s">
        <v>267</v>
      </c>
      <c r="J69" s="298" t="s">
        <v>268</v>
      </c>
      <c r="K69" s="1">
        <v>1</v>
      </c>
      <c r="L69" s="133">
        <v>43009</v>
      </c>
      <c r="M69" s="133">
        <v>43100</v>
      </c>
      <c r="N69" s="52">
        <f t="shared" si="2"/>
        <v>13</v>
      </c>
      <c r="O69" s="69">
        <v>1</v>
      </c>
      <c r="P69" s="2" t="s">
        <v>156</v>
      </c>
      <c r="Q69" s="2" t="s">
        <v>69</v>
      </c>
      <c r="R69" s="2" t="s">
        <v>1213</v>
      </c>
      <c r="S69" s="561">
        <f t="shared" si="3"/>
        <v>195</v>
      </c>
      <c r="T69" s="2" t="s">
        <v>1171</v>
      </c>
      <c r="U69" s="2" t="s">
        <v>1171</v>
      </c>
      <c r="V69" s="2" t="s">
        <v>1207</v>
      </c>
      <c r="W69" s="2" t="s">
        <v>1213</v>
      </c>
      <c r="X69" s="5" t="s">
        <v>1218</v>
      </c>
      <c r="Y69" s="5" t="s">
        <v>1218</v>
      </c>
      <c r="Z69" s="5" t="s">
        <v>1218</v>
      </c>
      <c r="AA69" s="5" t="s">
        <v>1218</v>
      </c>
      <c r="AB69" s="5" t="s">
        <v>1218</v>
      </c>
      <c r="AC69" s="5" t="s">
        <v>1218</v>
      </c>
      <c r="AD69" s="5" t="s">
        <v>1218</v>
      </c>
      <c r="AE69" s="5" t="s">
        <v>1218</v>
      </c>
      <c r="AF69" s="5" t="s">
        <v>2325</v>
      </c>
      <c r="AG69" s="5" t="s">
        <v>1218</v>
      </c>
      <c r="AH69" s="5" t="s">
        <v>2325</v>
      </c>
      <c r="AI69" s="135" t="s">
        <v>1218</v>
      </c>
      <c r="AJ69" s="150" t="s">
        <v>1218</v>
      </c>
      <c r="AK69" s="150" t="s">
        <v>1218</v>
      </c>
      <c r="AL69" s="150" t="s">
        <v>3562</v>
      </c>
      <c r="AM69" s="150" t="s">
        <v>1218</v>
      </c>
      <c r="AN69" s="150" t="s">
        <v>3562</v>
      </c>
      <c r="AO69" s="150" t="s">
        <v>1218</v>
      </c>
      <c r="AP69" s="150" t="s">
        <v>1460</v>
      </c>
      <c r="AQ69" s="150" t="s">
        <v>1218</v>
      </c>
      <c r="AR69" s="150" t="s">
        <v>1460</v>
      </c>
      <c r="AS69" s="150" t="s">
        <v>1218</v>
      </c>
      <c r="AT69" s="150" t="s">
        <v>1460</v>
      </c>
      <c r="AU69" s="150" t="s">
        <v>1218</v>
      </c>
      <c r="AV69" s="138" t="s">
        <v>874</v>
      </c>
      <c r="AW69" s="131">
        <v>43122</v>
      </c>
      <c r="AX69" s="364" t="s">
        <v>7475</v>
      </c>
      <c r="AY69" s="348"/>
      <c r="AZ69" s="29"/>
      <c r="BA69" s="29"/>
      <c r="BB69" s="29"/>
      <c r="BC69" s="29"/>
      <c r="BD69" s="367" t="s">
        <v>1193</v>
      </c>
      <c r="BE69" s="348"/>
      <c r="BF69" s="29"/>
    </row>
    <row r="70" spans="1:58" s="14" customFormat="1" ht="115.5" hidden="1" customHeight="1" x14ac:dyDescent="0.25">
      <c r="A70" s="28" t="s">
        <v>2276</v>
      </c>
      <c r="B70" s="7" t="s">
        <v>6345</v>
      </c>
      <c r="C70" s="44">
        <v>42661</v>
      </c>
      <c r="D70" s="44"/>
      <c r="E70" s="28" t="s">
        <v>1330</v>
      </c>
      <c r="F70" s="2" t="s">
        <v>1110</v>
      </c>
      <c r="G70" s="3" t="s">
        <v>70</v>
      </c>
      <c r="H70" s="3" t="s">
        <v>71</v>
      </c>
      <c r="I70" s="16" t="s">
        <v>72</v>
      </c>
      <c r="J70" s="298" t="s">
        <v>68</v>
      </c>
      <c r="K70" s="1">
        <v>1</v>
      </c>
      <c r="L70" s="133">
        <v>42795</v>
      </c>
      <c r="M70" s="133">
        <v>43100</v>
      </c>
      <c r="N70" s="52">
        <f t="shared" si="2"/>
        <v>44</v>
      </c>
      <c r="O70" s="69">
        <v>1</v>
      </c>
      <c r="P70" s="2" t="s">
        <v>1413</v>
      </c>
      <c r="Q70" s="2" t="s">
        <v>69</v>
      </c>
      <c r="R70" s="2" t="s">
        <v>1572</v>
      </c>
      <c r="S70" s="561">
        <f t="shared" si="3"/>
        <v>231</v>
      </c>
      <c r="T70" s="2" t="s">
        <v>1171</v>
      </c>
      <c r="U70" s="2" t="s">
        <v>1171</v>
      </c>
      <c r="V70" s="2" t="s">
        <v>1207</v>
      </c>
      <c r="W70" s="2" t="s">
        <v>1208</v>
      </c>
      <c r="X70" s="5" t="s">
        <v>1218</v>
      </c>
      <c r="Y70" s="5" t="s">
        <v>1218</v>
      </c>
      <c r="Z70" s="5" t="s">
        <v>1218</v>
      </c>
      <c r="AA70" s="5" t="s">
        <v>1218</v>
      </c>
      <c r="AB70" s="5" t="s">
        <v>1218</v>
      </c>
      <c r="AC70" s="5" t="s">
        <v>1218</v>
      </c>
      <c r="AD70" s="5" t="s">
        <v>1218</v>
      </c>
      <c r="AE70" s="5" t="s">
        <v>1218</v>
      </c>
      <c r="AF70" s="5" t="s">
        <v>2325</v>
      </c>
      <c r="AG70" s="5" t="s">
        <v>1218</v>
      </c>
      <c r="AH70" s="5" t="s">
        <v>2325</v>
      </c>
      <c r="AI70" s="135" t="s">
        <v>1218</v>
      </c>
      <c r="AJ70" s="150" t="s">
        <v>1218</v>
      </c>
      <c r="AK70" s="150" t="s">
        <v>1218</v>
      </c>
      <c r="AL70" s="150" t="s">
        <v>3562</v>
      </c>
      <c r="AM70" s="150" t="s">
        <v>1218</v>
      </c>
      <c r="AN70" s="150" t="s">
        <v>3562</v>
      </c>
      <c r="AO70" s="150" t="s">
        <v>1218</v>
      </c>
      <c r="AP70" s="150" t="s">
        <v>1460</v>
      </c>
      <c r="AQ70" s="150" t="s">
        <v>1218</v>
      </c>
      <c r="AR70" s="150" t="s">
        <v>1460</v>
      </c>
      <c r="AS70" s="150" t="s">
        <v>1218</v>
      </c>
      <c r="AT70" s="150" t="s">
        <v>1460</v>
      </c>
      <c r="AU70" s="150" t="s">
        <v>1218</v>
      </c>
      <c r="AV70" s="138" t="s">
        <v>874</v>
      </c>
      <c r="AW70" s="131">
        <v>43122</v>
      </c>
      <c r="AX70" s="364" t="s">
        <v>7475</v>
      </c>
      <c r="AY70" s="348"/>
      <c r="AZ70" s="29"/>
      <c r="BA70" s="29"/>
      <c r="BB70" s="29"/>
      <c r="BC70" s="29"/>
      <c r="BD70" s="367" t="s">
        <v>1193</v>
      </c>
      <c r="BE70" s="348"/>
      <c r="BF70" s="29"/>
    </row>
    <row r="71" spans="1:58" s="14" customFormat="1" ht="115.5" hidden="1" customHeight="1" x14ac:dyDescent="0.25">
      <c r="A71" s="28" t="s">
        <v>2277</v>
      </c>
      <c r="B71" s="7" t="s">
        <v>6345</v>
      </c>
      <c r="C71" s="44">
        <v>42661</v>
      </c>
      <c r="D71" s="44"/>
      <c r="E71" s="28" t="s">
        <v>1331</v>
      </c>
      <c r="F71" s="2" t="s">
        <v>1111</v>
      </c>
      <c r="G71" s="3" t="s">
        <v>70</v>
      </c>
      <c r="H71" s="3" t="s">
        <v>71</v>
      </c>
      <c r="I71" s="16" t="s">
        <v>72</v>
      </c>
      <c r="J71" s="298" t="s">
        <v>68</v>
      </c>
      <c r="K71" s="1">
        <v>1</v>
      </c>
      <c r="L71" s="133">
        <v>42795</v>
      </c>
      <c r="M71" s="133">
        <v>43100</v>
      </c>
      <c r="N71" s="52">
        <f t="shared" si="2"/>
        <v>44</v>
      </c>
      <c r="O71" s="69">
        <v>1</v>
      </c>
      <c r="P71" s="2" t="s">
        <v>1413</v>
      </c>
      <c r="Q71" s="2" t="s">
        <v>69</v>
      </c>
      <c r="R71" s="2" t="s">
        <v>1573</v>
      </c>
      <c r="S71" s="561">
        <f t="shared" si="3"/>
        <v>239</v>
      </c>
      <c r="T71" s="2" t="s">
        <v>1171</v>
      </c>
      <c r="U71" s="2" t="s">
        <v>1171</v>
      </c>
      <c r="V71" s="2" t="s">
        <v>1207</v>
      </c>
      <c r="W71" s="2" t="s">
        <v>1214</v>
      </c>
      <c r="X71" s="5" t="s">
        <v>1218</v>
      </c>
      <c r="Y71" s="5" t="s">
        <v>1218</v>
      </c>
      <c r="Z71" s="5" t="s">
        <v>1218</v>
      </c>
      <c r="AA71" s="5" t="s">
        <v>1218</v>
      </c>
      <c r="AB71" s="5" t="s">
        <v>1218</v>
      </c>
      <c r="AC71" s="5" t="s">
        <v>1218</v>
      </c>
      <c r="AD71" s="5" t="s">
        <v>1218</v>
      </c>
      <c r="AE71" s="5" t="s">
        <v>1218</v>
      </c>
      <c r="AF71" s="5" t="s">
        <v>2325</v>
      </c>
      <c r="AG71" s="5" t="s">
        <v>1218</v>
      </c>
      <c r="AH71" s="5" t="s">
        <v>2325</v>
      </c>
      <c r="AI71" s="135" t="s">
        <v>1218</v>
      </c>
      <c r="AJ71" s="150" t="s">
        <v>1218</v>
      </c>
      <c r="AK71" s="150" t="s">
        <v>1218</v>
      </c>
      <c r="AL71" s="150" t="s">
        <v>3562</v>
      </c>
      <c r="AM71" s="150" t="s">
        <v>1218</v>
      </c>
      <c r="AN71" s="150" t="s">
        <v>3562</v>
      </c>
      <c r="AO71" s="150" t="s">
        <v>1218</v>
      </c>
      <c r="AP71" s="150" t="s">
        <v>1460</v>
      </c>
      <c r="AQ71" s="150" t="s">
        <v>1218</v>
      </c>
      <c r="AR71" s="150" t="s">
        <v>1460</v>
      </c>
      <c r="AS71" s="150" t="s">
        <v>1218</v>
      </c>
      <c r="AT71" s="150" t="s">
        <v>1460</v>
      </c>
      <c r="AU71" s="150" t="s">
        <v>1218</v>
      </c>
      <c r="AV71" s="138" t="s">
        <v>874</v>
      </c>
      <c r="AW71" s="131">
        <v>43122</v>
      </c>
      <c r="AX71" s="364" t="s">
        <v>7475</v>
      </c>
      <c r="AY71" s="348"/>
      <c r="AZ71" s="29"/>
      <c r="BA71" s="29"/>
      <c r="BB71" s="29"/>
      <c r="BC71" s="29"/>
      <c r="BD71" s="367" t="s">
        <v>1193</v>
      </c>
      <c r="BE71" s="348"/>
      <c r="BF71" s="29"/>
    </row>
    <row r="72" spans="1:58" s="14" customFormat="1" ht="115.5" hidden="1" customHeight="1" x14ac:dyDescent="0.25">
      <c r="A72" s="28" t="s">
        <v>2278</v>
      </c>
      <c r="B72" s="7" t="s">
        <v>6345</v>
      </c>
      <c r="C72" s="44">
        <v>42661</v>
      </c>
      <c r="D72" s="44"/>
      <c r="E72" s="28" t="s">
        <v>1333</v>
      </c>
      <c r="F72" s="2" t="s">
        <v>1112</v>
      </c>
      <c r="G72" s="3" t="s">
        <v>70</v>
      </c>
      <c r="H72" s="3" t="s">
        <v>71</v>
      </c>
      <c r="I72" s="16" t="s">
        <v>72</v>
      </c>
      <c r="J72" s="298" t="s">
        <v>68</v>
      </c>
      <c r="K72" s="1">
        <v>1</v>
      </c>
      <c r="L72" s="133">
        <v>42795</v>
      </c>
      <c r="M72" s="133">
        <v>43100</v>
      </c>
      <c r="N72" s="52">
        <f t="shared" si="2"/>
        <v>44</v>
      </c>
      <c r="O72" s="69">
        <v>1</v>
      </c>
      <c r="P72" s="2" t="s">
        <v>1413</v>
      </c>
      <c r="Q72" s="2" t="s">
        <v>69</v>
      </c>
      <c r="R72" s="2" t="s">
        <v>1572</v>
      </c>
      <c r="S72" s="561">
        <f t="shared" si="3"/>
        <v>231</v>
      </c>
      <c r="T72" s="2" t="s">
        <v>1171</v>
      </c>
      <c r="U72" s="2" t="s">
        <v>1171</v>
      </c>
      <c r="V72" s="2" t="s">
        <v>1207</v>
      </c>
      <c r="W72" s="2" t="s">
        <v>1208</v>
      </c>
      <c r="X72" s="5" t="s">
        <v>1218</v>
      </c>
      <c r="Y72" s="5" t="s">
        <v>1218</v>
      </c>
      <c r="Z72" s="5" t="s">
        <v>1218</v>
      </c>
      <c r="AA72" s="5" t="s">
        <v>1218</v>
      </c>
      <c r="AB72" s="5" t="s">
        <v>1218</v>
      </c>
      <c r="AC72" s="5" t="s">
        <v>1218</v>
      </c>
      <c r="AD72" s="5" t="s">
        <v>1218</v>
      </c>
      <c r="AE72" s="5" t="s">
        <v>1218</v>
      </c>
      <c r="AF72" s="5" t="s">
        <v>2325</v>
      </c>
      <c r="AG72" s="5" t="s">
        <v>1218</v>
      </c>
      <c r="AH72" s="5" t="s">
        <v>2325</v>
      </c>
      <c r="AI72" s="135" t="s">
        <v>1218</v>
      </c>
      <c r="AJ72" s="150" t="s">
        <v>1218</v>
      </c>
      <c r="AK72" s="150" t="s">
        <v>1218</v>
      </c>
      <c r="AL72" s="150" t="s">
        <v>3562</v>
      </c>
      <c r="AM72" s="150" t="s">
        <v>1218</v>
      </c>
      <c r="AN72" s="150" t="s">
        <v>3562</v>
      </c>
      <c r="AO72" s="150" t="s">
        <v>1218</v>
      </c>
      <c r="AP72" s="150" t="s">
        <v>1460</v>
      </c>
      <c r="AQ72" s="150" t="s">
        <v>1218</v>
      </c>
      <c r="AR72" s="150" t="s">
        <v>1460</v>
      </c>
      <c r="AS72" s="150" t="s">
        <v>1218</v>
      </c>
      <c r="AT72" s="150" t="s">
        <v>1460</v>
      </c>
      <c r="AU72" s="150" t="s">
        <v>1218</v>
      </c>
      <c r="AV72" s="138" t="s">
        <v>874</v>
      </c>
      <c r="AW72" s="131">
        <v>43122</v>
      </c>
      <c r="AX72" s="364" t="s">
        <v>7475</v>
      </c>
      <c r="AY72" s="348"/>
      <c r="AZ72" s="29"/>
      <c r="BA72" s="29"/>
      <c r="BB72" s="29"/>
      <c r="BC72" s="29"/>
      <c r="BD72" s="367" t="s">
        <v>1193</v>
      </c>
      <c r="BE72" s="348"/>
      <c r="BF72" s="29"/>
    </row>
    <row r="73" spans="1:58" s="14" customFormat="1" ht="115.5" hidden="1" customHeight="1" x14ac:dyDescent="0.25">
      <c r="A73" s="28" t="s">
        <v>2279</v>
      </c>
      <c r="B73" s="7" t="s">
        <v>6345</v>
      </c>
      <c r="C73" s="44">
        <v>42661</v>
      </c>
      <c r="D73" s="44"/>
      <c r="E73" s="28" t="s">
        <v>1337</v>
      </c>
      <c r="F73" s="2" t="s">
        <v>1113</v>
      </c>
      <c r="G73" s="3" t="s">
        <v>269</v>
      </c>
      <c r="H73" s="3" t="s">
        <v>270</v>
      </c>
      <c r="I73" s="16" t="s">
        <v>270</v>
      </c>
      <c r="J73" s="298" t="s">
        <v>30</v>
      </c>
      <c r="K73" s="1">
        <v>1</v>
      </c>
      <c r="L73" s="133">
        <v>42736</v>
      </c>
      <c r="M73" s="133">
        <v>43100</v>
      </c>
      <c r="N73" s="52">
        <f t="shared" si="2"/>
        <v>52</v>
      </c>
      <c r="O73" s="69">
        <v>1</v>
      </c>
      <c r="P73" s="2" t="s">
        <v>3452</v>
      </c>
      <c r="Q73" s="2"/>
      <c r="R73" s="2" t="s">
        <v>1215</v>
      </c>
      <c r="S73" s="561">
        <f t="shared" si="3"/>
        <v>160</v>
      </c>
      <c r="T73" s="2" t="s">
        <v>1171</v>
      </c>
      <c r="U73" s="2" t="s">
        <v>1171</v>
      </c>
      <c r="V73" s="2" t="s">
        <v>1207</v>
      </c>
      <c r="W73" s="2" t="s">
        <v>1215</v>
      </c>
      <c r="X73" s="5" t="s">
        <v>1218</v>
      </c>
      <c r="Y73" s="5" t="s">
        <v>1218</v>
      </c>
      <c r="Z73" s="5" t="s">
        <v>1218</v>
      </c>
      <c r="AA73" s="5" t="s">
        <v>1218</v>
      </c>
      <c r="AB73" s="5" t="s">
        <v>1218</v>
      </c>
      <c r="AC73" s="5" t="s">
        <v>1218</v>
      </c>
      <c r="AD73" s="5" t="s">
        <v>1218</v>
      </c>
      <c r="AE73" s="5" t="s">
        <v>1218</v>
      </c>
      <c r="AF73" s="5" t="s">
        <v>2325</v>
      </c>
      <c r="AG73" s="5" t="s">
        <v>1218</v>
      </c>
      <c r="AH73" s="5" t="s">
        <v>2325</v>
      </c>
      <c r="AI73" s="135" t="s">
        <v>1218</v>
      </c>
      <c r="AJ73" s="150" t="s">
        <v>1218</v>
      </c>
      <c r="AK73" s="150" t="s">
        <v>1218</v>
      </c>
      <c r="AL73" s="150" t="s">
        <v>3562</v>
      </c>
      <c r="AM73" s="150" t="s">
        <v>1218</v>
      </c>
      <c r="AN73" s="150" t="s">
        <v>3562</v>
      </c>
      <c r="AO73" s="150" t="s">
        <v>1218</v>
      </c>
      <c r="AP73" s="150" t="s">
        <v>1460</v>
      </c>
      <c r="AQ73" s="150" t="s">
        <v>1218</v>
      </c>
      <c r="AR73" s="150" t="s">
        <v>1460</v>
      </c>
      <c r="AS73" s="150" t="s">
        <v>1218</v>
      </c>
      <c r="AT73" s="150" t="s">
        <v>1460</v>
      </c>
      <c r="AU73" s="150" t="s">
        <v>1218</v>
      </c>
      <c r="AV73" s="138" t="s">
        <v>874</v>
      </c>
      <c r="AW73" s="131">
        <v>43122</v>
      </c>
      <c r="AX73" s="364" t="s">
        <v>7475</v>
      </c>
      <c r="AY73" s="348"/>
      <c r="AZ73" s="29"/>
      <c r="BA73" s="29"/>
      <c r="BB73" s="29"/>
      <c r="BC73" s="29"/>
      <c r="BD73" s="367" t="s">
        <v>1193</v>
      </c>
      <c r="BE73" s="348"/>
      <c r="BF73" s="29"/>
    </row>
    <row r="74" spans="1:58" s="14" customFormat="1" ht="115.5" hidden="1" customHeight="1" x14ac:dyDescent="0.25">
      <c r="A74" s="28" t="s">
        <v>2280</v>
      </c>
      <c r="B74" s="7" t="s">
        <v>6345</v>
      </c>
      <c r="C74" s="44">
        <v>42661</v>
      </c>
      <c r="D74" s="44"/>
      <c r="E74" s="28" t="s">
        <v>1337</v>
      </c>
      <c r="F74" s="2" t="s">
        <v>1113</v>
      </c>
      <c r="G74" s="3" t="s">
        <v>271</v>
      </c>
      <c r="H74" s="3" t="s">
        <v>272</v>
      </c>
      <c r="I74" s="16" t="s">
        <v>272</v>
      </c>
      <c r="J74" s="298" t="s">
        <v>273</v>
      </c>
      <c r="K74" s="1">
        <v>1</v>
      </c>
      <c r="L74" s="133">
        <v>42979</v>
      </c>
      <c r="M74" s="133">
        <v>43220</v>
      </c>
      <c r="N74" s="52">
        <f t="shared" si="2"/>
        <v>35</v>
      </c>
      <c r="O74" s="69">
        <v>1</v>
      </c>
      <c r="P74" s="2" t="s">
        <v>274</v>
      </c>
      <c r="Q74" s="2"/>
      <c r="R74" s="2" t="s">
        <v>1574</v>
      </c>
      <c r="S74" s="561">
        <f t="shared" si="3"/>
        <v>339</v>
      </c>
      <c r="T74" s="2" t="s">
        <v>1171</v>
      </c>
      <c r="U74" s="2" t="s">
        <v>1171</v>
      </c>
      <c r="V74" s="2" t="s">
        <v>1207</v>
      </c>
      <c r="W74" s="2" t="s">
        <v>1216</v>
      </c>
      <c r="X74" s="3" t="s">
        <v>275</v>
      </c>
      <c r="Y74" s="16" t="s">
        <v>1414</v>
      </c>
      <c r="Z74" s="16" t="s">
        <v>1414</v>
      </c>
      <c r="AA74" s="16" t="s">
        <v>1414</v>
      </c>
      <c r="AB74" s="16" t="s">
        <v>1414</v>
      </c>
      <c r="AC74" s="16" t="s">
        <v>1414</v>
      </c>
      <c r="AD74" s="16" t="s">
        <v>1414</v>
      </c>
      <c r="AE74" s="16" t="s">
        <v>1414</v>
      </c>
      <c r="AF74" s="16" t="s">
        <v>1460</v>
      </c>
      <c r="AG74" s="16" t="s">
        <v>1414</v>
      </c>
      <c r="AH74" s="16" t="s">
        <v>1460</v>
      </c>
      <c r="AI74" s="16" t="s">
        <v>1414</v>
      </c>
      <c r="AJ74" s="16" t="s">
        <v>1460</v>
      </c>
      <c r="AK74" s="16" t="s">
        <v>1414</v>
      </c>
      <c r="AL74" s="16" t="s">
        <v>1460</v>
      </c>
      <c r="AM74" s="16" t="s">
        <v>1414</v>
      </c>
      <c r="AN74" s="16" t="s">
        <v>1460</v>
      </c>
      <c r="AO74" s="16" t="s">
        <v>1414</v>
      </c>
      <c r="AP74" s="16" t="s">
        <v>1460</v>
      </c>
      <c r="AQ74" s="16" t="s">
        <v>1414</v>
      </c>
      <c r="AR74" s="16" t="s">
        <v>1460</v>
      </c>
      <c r="AS74" s="16" t="s">
        <v>1414</v>
      </c>
      <c r="AT74" s="16" t="s">
        <v>1460</v>
      </c>
      <c r="AU74" s="16" t="s">
        <v>1414</v>
      </c>
      <c r="AV74" s="138" t="s">
        <v>874</v>
      </c>
      <c r="AW74" s="131">
        <v>43281</v>
      </c>
      <c r="AX74" s="364" t="s">
        <v>7475</v>
      </c>
      <c r="AY74" s="348"/>
      <c r="AZ74" s="29"/>
      <c r="BA74" s="29"/>
      <c r="BB74" s="29"/>
      <c r="BC74" s="29"/>
      <c r="BD74" s="367" t="s">
        <v>1193</v>
      </c>
      <c r="BE74" s="348"/>
      <c r="BF74" s="29"/>
    </row>
    <row r="75" spans="1:58" s="14" customFormat="1" ht="115.5" hidden="1" customHeight="1" x14ac:dyDescent="0.25">
      <c r="A75" s="28" t="s">
        <v>2281</v>
      </c>
      <c r="B75" s="7" t="s">
        <v>6345</v>
      </c>
      <c r="C75" s="44">
        <v>42661</v>
      </c>
      <c r="D75" s="44"/>
      <c r="E75" s="28" t="s">
        <v>1340</v>
      </c>
      <c r="F75" s="2" t="s">
        <v>1114</v>
      </c>
      <c r="G75" s="3" t="s">
        <v>276</v>
      </c>
      <c r="H75" s="3" t="s">
        <v>277</v>
      </c>
      <c r="I75" s="16" t="s">
        <v>278</v>
      </c>
      <c r="J75" s="298" t="s">
        <v>30</v>
      </c>
      <c r="K75" s="1">
        <v>1</v>
      </c>
      <c r="L75" s="133">
        <v>42736</v>
      </c>
      <c r="M75" s="133">
        <v>43100</v>
      </c>
      <c r="N75" s="52">
        <f t="shared" si="2"/>
        <v>52</v>
      </c>
      <c r="O75" s="69">
        <v>1</v>
      </c>
      <c r="P75" s="2" t="s">
        <v>55</v>
      </c>
      <c r="Q75" s="2"/>
      <c r="R75" s="2" t="s">
        <v>4006</v>
      </c>
      <c r="S75" s="561">
        <f t="shared" si="3"/>
        <v>334</v>
      </c>
      <c r="T75" s="2" t="s">
        <v>1171</v>
      </c>
      <c r="U75" s="2" t="s">
        <v>1171</v>
      </c>
      <c r="V75" s="2" t="s">
        <v>1207</v>
      </c>
      <c r="W75" s="2" t="s">
        <v>1217</v>
      </c>
      <c r="X75" s="5" t="s">
        <v>1218</v>
      </c>
      <c r="Y75" s="5" t="s">
        <v>1218</v>
      </c>
      <c r="Z75" s="5" t="s">
        <v>1218</v>
      </c>
      <c r="AA75" s="5" t="s">
        <v>1218</v>
      </c>
      <c r="AB75" s="5" t="s">
        <v>1218</v>
      </c>
      <c r="AC75" s="5" t="s">
        <v>1218</v>
      </c>
      <c r="AD75" s="5" t="s">
        <v>1218</v>
      </c>
      <c r="AE75" s="16" t="s">
        <v>17</v>
      </c>
      <c r="AF75" s="16" t="s">
        <v>2327</v>
      </c>
      <c r="AG75" s="16" t="s">
        <v>2330</v>
      </c>
      <c r="AH75" s="16" t="s">
        <v>2327</v>
      </c>
      <c r="AI75" s="6" t="s">
        <v>2330</v>
      </c>
      <c r="AJ75" s="6" t="s">
        <v>2330</v>
      </c>
      <c r="AK75" s="6" t="s">
        <v>2330</v>
      </c>
      <c r="AL75" s="6" t="s">
        <v>3562</v>
      </c>
      <c r="AM75" s="6" t="s">
        <v>2330</v>
      </c>
      <c r="AN75" s="6" t="s">
        <v>3562</v>
      </c>
      <c r="AO75" s="6" t="s">
        <v>2330</v>
      </c>
      <c r="AP75" s="6" t="s">
        <v>1460</v>
      </c>
      <c r="AQ75" s="6" t="s">
        <v>2330</v>
      </c>
      <c r="AR75" s="509" t="s">
        <v>1460</v>
      </c>
      <c r="AS75" s="509" t="s">
        <v>2330</v>
      </c>
      <c r="AT75" s="509" t="s">
        <v>1460</v>
      </c>
      <c r="AU75" s="509" t="s">
        <v>2330</v>
      </c>
      <c r="AV75" s="138" t="s">
        <v>874</v>
      </c>
      <c r="AW75" s="131">
        <v>43122</v>
      </c>
      <c r="AX75" s="364" t="s">
        <v>7475</v>
      </c>
      <c r="AY75" s="348"/>
      <c r="AZ75" s="29"/>
      <c r="BA75" s="29"/>
      <c r="BB75" s="29"/>
      <c r="BC75" s="29"/>
      <c r="BD75" s="367" t="s">
        <v>1193</v>
      </c>
      <c r="BE75" s="348"/>
      <c r="BF75" s="29"/>
    </row>
    <row r="76" spans="1:58" s="14" customFormat="1" ht="115.5" hidden="1" customHeight="1" x14ac:dyDescent="0.25">
      <c r="A76" s="28" t="s">
        <v>2282</v>
      </c>
      <c r="B76" s="5" t="s">
        <v>6347</v>
      </c>
      <c r="C76" s="44">
        <v>42661</v>
      </c>
      <c r="D76" s="44"/>
      <c r="E76" s="28" t="s">
        <v>1283</v>
      </c>
      <c r="F76" s="2" t="s">
        <v>1088</v>
      </c>
      <c r="G76" s="3" t="s">
        <v>339</v>
      </c>
      <c r="H76" s="3" t="s">
        <v>340</v>
      </c>
      <c r="I76" s="16" t="s">
        <v>300</v>
      </c>
      <c r="J76" s="298" t="s">
        <v>228</v>
      </c>
      <c r="K76" s="1">
        <v>1</v>
      </c>
      <c r="L76" s="133">
        <v>42917</v>
      </c>
      <c r="M76" s="133">
        <v>43099</v>
      </c>
      <c r="N76" s="52">
        <f t="shared" si="2"/>
        <v>26</v>
      </c>
      <c r="O76" s="69">
        <v>1</v>
      </c>
      <c r="P76" s="2" t="s">
        <v>130</v>
      </c>
      <c r="Q76" s="2"/>
      <c r="R76" s="2" t="s">
        <v>1575</v>
      </c>
      <c r="S76" s="561">
        <f t="shared" si="3"/>
        <v>66</v>
      </c>
      <c r="T76" s="2" t="s">
        <v>1171</v>
      </c>
      <c r="U76" s="2" t="s">
        <v>1171</v>
      </c>
      <c r="V76" s="2" t="s">
        <v>1207</v>
      </c>
      <c r="W76" s="2" t="s">
        <v>1233</v>
      </c>
      <c r="X76" s="5" t="s">
        <v>1218</v>
      </c>
      <c r="Y76" s="5" t="s">
        <v>1218</v>
      </c>
      <c r="Z76" s="5" t="s">
        <v>1218</v>
      </c>
      <c r="AA76" s="5" t="s">
        <v>1218</v>
      </c>
      <c r="AB76" s="5" t="s">
        <v>1218</v>
      </c>
      <c r="AC76" s="5" t="s">
        <v>1218</v>
      </c>
      <c r="AD76" s="5" t="s">
        <v>1218</v>
      </c>
      <c r="AE76" s="22" t="s">
        <v>17</v>
      </c>
      <c r="AF76" s="16" t="s">
        <v>2327</v>
      </c>
      <c r="AG76" s="16" t="s">
        <v>2330</v>
      </c>
      <c r="AH76" s="16" t="s">
        <v>2327</v>
      </c>
      <c r="AI76" s="6" t="s">
        <v>2330</v>
      </c>
      <c r="AJ76" s="6" t="s">
        <v>2330</v>
      </c>
      <c r="AK76" s="6" t="s">
        <v>2330</v>
      </c>
      <c r="AL76" s="6" t="s">
        <v>3562</v>
      </c>
      <c r="AM76" s="6" t="s">
        <v>2330</v>
      </c>
      <c r="AN76" s="6" t="s">
        <v>3562</v>
      </c>
      <c r="AO76" s="6" t="s">
        <v>2330</v>
      </c>
      <c r="AP76" s="6" t="s">
        <v>1460</v>
      </c>
      <c r="AQ76" s="6" t="s">
        <v>2330</v>
      </c>
      <c r="AR76" s="509" t="s">
        <v>1460</v>
      </c>
      <c r="AS76" s="509" t="s">
        <v>2330</v>
      </c>
      <c r="AT76" s="509" t="s">
        <v>1460</v>
      </c>
      <c r="AU76" s="509" t="s">
        <v>2330</v>
      </c>
      <c r="AV76" s="138" t="s">
        <v>874</v>
      </c>
      <c r="AW76" s="131">
        <v>43122</v>
      </c>
      <c r="AX76" s="364" t="s">
        <v>7475</v>
      </c>
      <c r="AY76" s="348"/>
      <c r="AZ76" s="29"/>
      <c r="BA76" s="29"/>
      <c r="BB76" s="29"/>
      <c r="BC76" s="29"/>
      <c r="BD76" s="367" t="s">
        <v>1193</v>
      </c>
      <c r="BE76" s="348"/>
      <c r="BF76" s="29"/>
    </row>
    <row r="77" spans="1:58" s="14" customFormat="1" ht="115.5" hidden="1" customHeight="1" x14ac:dyDescent="0.25">
      <c r="A77" s="28" t="s">
        <v>2283</v>
      </c>
      <c r="B77" s="5" t="s">
        <v>6347</v>
      </c>
      <c r="C77" s="44">
        <v>42661</v>
      </c>
      <c r="D77" s="44"/>
      <c r="E77" s="28" t="s">
        <v>1283</v>
      </c>
      <c r="F77" s="2" t="s">
        <v>1088</v>
      </c>
      <c r="G77" s="3" t="s">
        <v>341</v>
      </c>
      <c r="H77" s="3" t="s">
        <v>340</v>
      </c>
      <c r="I77" s="16" t="s">
        <v>300</v>
      </c>
      <c r="J77" s="298" t="s">
        <v>228</v>
      </c>
      <c r="K77" s="1">
        <v>1</v>
      </c>
      <c r="L77" s="133">
        <v>42917</v>
      </c>
      <c r="M77" s="133">
        <v>43100</v>
      </c>
      <c r="N77" s="52">
        <f t="shared" si="2"/>
        <v>27</v>
      </c>
      <c r="O77" s="69">
        <v>1</v>
      </c>
      <c r="P77" s="2" t="s">
        <v>130</v>
      </c>
      <c r="Q77" s="2"/>
      <c r="R77" s="2" t="s">
        <v>1183</v>
      </c>
      <c r="S77" s="561">
        <f t="shared" si="3"/>
        <v>243</v>
      </c>
      <c r="T77" s="2" t="s">
        <v>1171</v>
      </c>
      <c r="U77" s="2" t="s">
        <v>1171</v>
      </c>
      <c r="V77" s="2" t="s">
        <v>1207</v>
      </c>
      <c r="W77" s="2" t="s">
        <v>1183</v>
      </c>
      <c r="X77" s="5" t="s">
        <v>1218</v>
      </c>
      <c r="Y77" s="5" t="s">
        <v>1218</v>
      </c>
      <c r="Z77" s="5" t="s">
        <v>1218</v>
      </c>
      <c r="AA77" s="5" t="s">
        <v>1218</v>
      </c>
      <c r="AB77" s="5" t="s">
        <v>1218</v>
      </c>
      <c r="AC77" s="5" t="s">
        <v>1218</v>
      </c>
      <c r="AD77" s="5" t="s">
        <v>1218</v>
      </c>
      <c r="AE77" s="5" t="s">
        <v>1218</v>
      </c>
      <c r="AF77" s="5" t="s">
        <v>2325</v>
      </c>
      <c r="AG77" s="5" t="s">
        <v>1218</v>
      </c>
      <c r="AH77" s="5" t="s">
        <v>2325</v>
      </c>
      <c r="AI77" s="135" t="s">
        <v>1218</v>
      </c>
      <c r="AJ77" s="150" t="s">
        <v>1218</v>
      </c>
      <c r="AK77" s="150" t="s">
        <v>1218</v>
      </c>
      <c r="AL77" s="150" t="s">
        <v>3562</v>
      </c>
      <c r="AM77" s="150" t="s">
        <v>1218</v>
      </c>
      <c r="AN77" s="150" t="s">
        <v>3562</v>
      </c>
      <c r="AO77" s="150" t="s">
        <v>1218</v>
      </c>
      <c r="AP77" s="150" t="s">
        <v>1460</v>
      </c>
      <c r="AQ77" s="150" t="s">
        <v>1218</v>
      </c>
      <c r="AR77" s="150" t="s">
        <v>1460</v>
      </c>
      <c r="AS77" s="150" t="s">
        <v>1218</v>
      </c>
      <c r="AT77" s="150" t="s">
        <v>1460</v>
      </c>
      <c r="AU77" s="150" t="s">
        <v>1218</v>
      </c>
      <c r="AV77" s="138" t="s">
        <v>874</v>
      </c>
      <c r="AW77" s="131">
        <v>43122</v>
      </c>
      <c r="AX77" s="364" t="s">
        <v>7475</v>
      </c>
      <c r="AY77" s="348"/>
      <c r="AZ77" s="29"/>
      <c r="BA77" s="29"/>
      <c r="BB77" s="29"/>
      <c r="BC77" s="29"/>
      <c r="BD77" s="367" t="s">
        <v>1193</v>
      </c>
      <c r="BE77" s="348"/>
      <c r="BF77" s="29"/>
    </row>
    <row r="78" spans="1:58" s="14" customFormat="1" ht="115.5" hidden="1" customHeight="1" x14ac:dyDescent="0.25">
      <c r="A78" s="28" t="s">
        <v>2284</v>
      </c>
      <c r="B78" s="5" t="s">
        <v>6347</v>
      </c>
      <c r="C78" s="44">
        <v>42661</v>
      </c>
      <c r="D78" s="44"/>
      <c r="E78" s="28" t="s">
        <v>1371</v>
      </c>
      <c r="F78" s="2" t="s">
        <v>1089</v>
      </c>
      <c r="G78" s="3" t="s">
        <v>298</v>
      </c>
      <c r="H78" s="3" t="s">
        <v>340</v>
      </c>
      <c r="I78" s="16" t="s">
        <v>300</v>
      </c>
      <c r="J78" s="298" t="s">
        <v>228</v>
      </c>
      <c r="K78" s="1">
        <v>1</v>
      </c>
      <c r="L78" s="133">
        <v>42917</v>
      </c>
      <c r="M78" s="133">
        <v>43100</v>
      </c>
      <c r="N78" s="52">
        <f t="shared" si="2"/>
        <v>27</v>
      </c>
      <c r="O78" s="69">
        <v>1</v>
      </c>
      <c r="P78" s="2" t="s">
        <v>130</v>
      </c>
      <c r="Q78" s="2"/>
      <c r="R78" s="2" t="s">
        <v>1183</v>
      </c>
      <c r="S78" s="561">
        <f t="shared" si="3"/>
        <v>243</v>
      </c>
      <c r="T78" s="2" t="s">
        <v>1171</v>
      </c>
      <c r="U78" s="2" t="s">
        <v>1171</v>
      </c>
      <c r="V78" s="2" t="s">
        <v>1207</v>
      </c>
      <c r="W78" s="2" t="s">
        <v>1183</v>
      </c>
      <c r="X78" s="5" t="s">
        <v>1218</v>
      </c>
      <c r="Y78" s="5" t="s">
        <v>1218</v>
      </c>
      <c r="Z78" s="5" t="s">
        <v>1218</v>
      </c>
      <c r="AA78" s="5" t="s">
        <v>1218</v>
      </c>
      <c r="AB78" s="5" t="s">
        <v>1218</v>
      </c>
      <c r="AC78" s="5" t="s">
        <v>1218</v>
      </c>
      <c r="AD78" s="5" t="s">
        <v>1218</v>
      </c>
      <c r="AE78" s="5" t="s">
        <v>1218</v>
      </c>
      <c r="AF78" s="5" t="s">
        <v>2325</v>
      </c>
      <c r="AG78" s="5" t="s">
        <v>1218</v>
      </c>
      <c r="AH78" s="5" t="s">
        <v>2325</v>
      </c>
      <c r="AI78" s="135" t="s">
        <v>1218</v>
      </c>
      <c r="AJ78" s="150" t="s">
        <v>1218</v>
      </c>
      <c r="AK78" s="150" t="s">
        <v>1218</v>
      </c>
      <c r="AL78" s="150" t="s">
        <v>3562</v>
      </c>
      <c r="AM78" s="150" t="s">
        <v>1218</v>
      </c>
      <c r="AN78" s="150" t="s">
        <v>3562</v>
      </c>
      <c r="AO78" s="150" t="s">
        <v>1218</v>
      </c>
      <c r="AP78" s="150" t="s">
        <v>1460</v>
      </c>
      <c r="AQ78" s="150" t="s">
        <v>1218</v>
      </c>
      <c r="AR78" s="150" t="s">
        <v>1460</v>
      </c>
      <c r="AS78" s="150" t="s">
        <v>1218</v>
      </c>
      <c r="AT78" s="150" t="s">
        <v>1460</v>
      </c>
      <c r="AU78" s="150" t="s">
        <v>1218</v>
      </c>
      <c r="AV78" s="138" t="s">
        <v>874</v>
      </c>
      <c r="AW78" s="131">
        <v>43122</v>
      </c>
      <c r="AX78" s="364" t="s">
        <v>7475</v>
      </c>
      <c r="AY78" s="348"/>
      <c r="AZ78" s="29"/>
      <c r="BA78" s="29"/>
      <c r="BB78" s="29"/>
      <c r="BC78" s="29"/>
      <c r="BD78" s="367" t="s">
        <v>1193</v>
      </c>
      <c r="BE78" s="348"/>
      <c r="BF78" s="29"/>
    </row>
    <row r="79" spans="1:58" s="14" customFormat="1" ht="115.5" hidden="1" customHeight="1" x14ac:dyDescent="0.25">
      <c r="A79" s="28" t="s">
        <v>2285</v>
      </c>
      <c r="B79" s="5" t="s">
        <v>6347</v>
      </c>
      <c r="C79" s="44">
        <v>42661</v>
      </c>
      <c r="D79" s="44"/>
      <c r="E79" s="28" t="s">
        <v>1284</v>
      </c>
      <c r="F79" s="2" t="s">
        <v>1090</v>
      </c>
      <c r="G79" s="3" t="s">
        <v>298</v>
      </c>
      <c r="H79" s="3" t="s">
        <v>887</v>
      </c>
      <c r="I79" s="16" t="s">
        <v>300</v>
      </c>
      <c r="J79" s="298" t="s">
        <v>228</v>
      </c>
      <c r="K79" s="1">
        <v>1</v>
      </c>
      <c r="L79" s="133">
        <v>42917</v>
      </c>
      <c r="M79" s="133">
        <v>43100</v>
      </c>
      <c r="N79" s="52">
        <f t="shared" si="2"/>
        <v>27</v>
      </c>
      <c r="O79" s="69">
        <v>1</v>
      </c>
      <c r="P79" s="2" t="s">
        <v>130</v>
      </c>
      <c r="Q79" s="2"/>
      <c r="R79" s="2" t="s">
        <v>1183</v>
      </c>
      <c r="S79" s="561">
        <f t="shared" si="3"/>
        <v>243</v>
      </c>
      <c r="T79" s="2" t="s">
        <v>1171</v>
      </c>
      <c r="U79" s="2" t="s">
        <v>1171</v>
      </c>
      <c r="V79" s="2" t="s">
        <v>1207</v>
      </c>
      <c r="W79" s="2" t="s">
        <v>1183</v>
      </c>
      <c r="X79" s="5" t="s">
        <v>1218</v>
      </c>
      <c r="Y79" s="5" t="s">
        <v>1218</v>
      </c>
      <c r="Z79" s="5" t="s">
        <v>1218</v>
      </c>
      <c r="AA79" s="5" t="s">
        <v>1218</v>
      </c>
      <c r="AB79" s="5" t="s">
        <v>1218</v>
      </c>
      <c r="AC79" s="5" t="s">
        <v>1218</v>
      </c>
      <c r="AD79" s="5" t="s">
        <v>1218</v>
      </c>
      <c r="AE79" s="5" t="s">
        <v>1218</v>
      </c>
      <c r="AF79" s="5" t="s">
        <v>2325</v>
      </c>
      <c r="AG79" s="5" t="s">
        <v>1218</v>
      </c>
      <c r="AH79" s="5" t="s">
        <v>2325</v>
      </c>
      <c r="AI79" s="135" t="s">
        <v>1218</v>
      </c>
      <c r="AJ79" s="150" t="s">
        <v>1218</v>
      </c>
      <c r="AK79" s="150" t="s">
        <v>1218</v>
      </c>
      <c r="AL79" s="150" t="s">
        <v>3562</v>
      </c>
      <c r="AM79" s="150" t="s">
        <v>1218</v>
      </c>
      <c r="AN79" s="150" t="s">
        <v>3562</v>
      </c>
      <c r="AO79" s="150" t="s">
        <v>1218</v>
      </c>
      <c r="AP79" s="150" t="s">
        <v>1460</v>
      </c>
      <c r="AQ79" s="150" t="s">
        <v>1218</v>
      </c>
      <c r="AR79" s="150" t="s">
        <v>1460</v>
      </c>
      <c r="AS79" s="150" t="s">
        <v>1218</v>
      </c>
      <c r="AT79" s="150" t="s">
        <v>1460</v>
      </c>
      <c r="AU79" s="150" t="s">
        <v>1218</v>
      </c>
      <c r="AV79" s="138" t="s">
        <v>874</v>
      </c>
      <c r="AW79" s="131">
        <v>43122</v>
      </c>
      <c r="AX79" s="364" t="s">
        <v>7475</v>
      </c>
      <c r="AY79" s="348"/>
      <c r="AZ79" s="29"/>
      <c r="BA79" s="29"/>
      <c r="BB79" s="29"/>
      <c r="BC79" s="29"/>
      <c r="BD79" s="367" t="s">
        <v>1193</v>
      </c>
      <c r="BE79" s="348"/>
      <c r="BF79" s="29"/>
    </row>
    <row r="80" spans="1:58" s="14" customFormat="1" ht="115.5" hidden="1" customHeight="1" x14ac:dyDescent="0.25">
      <c r="A80" s="28" t="s">
        <v>2286</v>
      </c>
      <c r="B80" s="5" t="s">
        <v>6347</v>
      </c>
      <c r="C80" s="44">
        <v>42661</v>
      </c>
      <c r="D80" s="44"/>
      <c r="E80" s="28" t="s">
        <v>1300</v>
      </c>
      <c r="F80" s="2" t="s">
        <v>1091</v>
      </c>
      <c r="G80" s="3" t="s">
        <v>298</v>
      </c>
      <c r="H80" s="3" t="s">
        <v>340</v>
      </c>
      <c r="I80" s="16" t="s">
        <v>300</v>
      </c>
      <c r="J80" s="298" t="s">
        <v>228</v>
      </c>
      <c r="K80" s="1">
        <v>1</v>
      </c>
      <c r="L80" s="133">
        <v>42917</v>
      </c>
      <c r="M80" s="133">
        <v>43100</v>
      </c>
      <c r="N80" s="52">
        <f t="shared" si="2"/>
        <v>27</v>
      </c>
      <c r="O80" s="69">
        <v>1</v>
      </c>
      <c r="P80" s="2" t="s">
        <v>130</v>
      </c>
      <c r="Q80" s="2"/>
      <c r="R80" s="2" t="s">
        <v>1183</v>
      </c>
      <c r="S80" s="561">
        <f t="shared" si="3"/>
        <v>243</v>
      </c>
      <c r="T80" s="2" t="s">
        <v>1171</v>
      </c>
      <c r="U80" s="2" t="s">
        <v>1171</v>
      </c>
      <c r="V80" s="2" t="s">
        <v>1207</v>
      </c>
      <c r="W80" s="2" t="s">
        <v>1183</v>
      </c>
      <c r="X80" s="5" t="s">
        <v>1218</v>
      </c>
      <c r="Y80" s="5" t="s">
        <v>1218</v>
      </c>
      <c r="Z80" s="5" t="s">
        <v>1218</v>
      </c>
      <c r="AA80" s="5" t="s">
        <v>1218</v>
      </c>
      <c r="AB80" s="5" t="s">
        <v>1218</v>
      </c>
      <c r="AC80" s="5" t="s">
        <v>1218</v>
      </c>
      <c r="AD80" s="5" t="s">
        <v>1218</v>
      </c>
      <c r="AE80" s="5" t="s">
        <v>1218</v>
      </c>
      <c r="AF80" s="5" t="s">
        <v>2325</v>
      </c>
      <c r="AG80" s="5" t="s">
        <v>1218</v>
      </c>
      <c r="AH80" s="5" t="s">
        <v>2325</v>
      </c>
      <c r="AI80" s="135" t="s">
        <v>1218</v>
      </c>
      <c r="AJ80" s="150" t="s">
        <v>1218</v>
      </c>
      <c r="AK80" s="150" t="s">
        <v>1218</v>
      </c>
      <c r="AL80" s="150" t="s">
        <v>3562</v>
      </c>
      <c r="AM80" s="150" t="s">
        <v>1218</v>
      </c>
      <c r="AN80" s="150" t="s">
        <v>3562</v>
      </c>
      <c r="AO80" s="150" t="s">
        <v>1218</v>
      </c>
      <c r="AP80" s="150" t="s">
        <v>1460</v>
      </c>
      <c r="AQ80" s="150" t="s">
        <v>1218</v>
      </c>
      <c r="AR80" s="150" t="s">
        <v>1460</v>
      </c>
      <c r="AS80" s="150" t="s">
        <v>1218</v>
      </c>
      <c r="AT80" s="150" t="s">
        <v>1460</v>
      </c>
      <c r="AU80" s="150" t="s">
        <v>1218</v>
      </c>
      <c r="AV80" s="138" t="s">
        <v>874</v>
      </c>
      <c r="AW80" s="131">
        <v>43122</v>
      </c>
      <c r="AX80" s="364" t="s">
        <v>7475</v>
      </c>
      <c r="AY80" s="348"/>
      <c r="AZ80" s="29"/>
      <c r="BA80" s="29"/>
      <c r="BB80" s="29"/>
      <c r="BC80" s="29"/>
      <c r="BD80" s="367" t="s">
        <v>1193</v>
      </c>
      <c r="BE80" s="348"/>
      <c r="BF80" s="29"/>
    </row>
    <row r="81" spans="1:58" s="14" customFormat="1" ht="115.5" hidden="1" customHeight="1" x14ac:dyDescent="0.25">
      <c r="A81" s="28" t="s">
        <v>2287</v>
      </c>
      <c r="B81" s="5" t="s">
        <v>6347</v>
      </c>
      <c r="C81" s="44">
        <v>42661</v>
      </c>
      <c r="D81" s="44"/>
      <c r="E81" s="28" t="s">
        <v>1290</v>
      </c>
      <c r="F81" s="2" t="s">
        <v>1092</v>
      </c>
      <c r="G81" s="3" t="s">
        <v>298</v>
      </c>
      <c r="H81" s="3" t="s">
        <v>340</v>
      </c>
      <c r="I81" s="16" t="s">
        <v>300</v>
      </c>
      <c r="J81" s="298" t="s">
        <v>228</v>
      </c>
      <c r="K81" s="1">
        <v>1</v>
      </c>
      <c r="L81" s="133">
        <v>42917</v>
      </c>
      <c r="M81" s="133">
        <v>43100</v>
      </c>
      <c r="N81" s="52">
        <f t="shared" si="2"/>
        <v>27</v>
      </c>
      <c r="O81" s="69">
        <v>1</v>
      </c>
      <c r="P81" s="2" t="s">
        <v>130</v>
      </c>
      <c r="Q81" s="2"/>
      <c r="R81" s="2" t="s">
        <v>1183</v>
      </c>
      <c r="S81" s="561">
        <f t="shared" si="3"/>
        <v>243</v>
      </c>
      <c r="T81" s="2" t="s">
        <v>1171</v>
      </c>
      <c r="U81" s="2" t="s">
        <v>1171</v>
      </c>
      <c r="V81" s="2" t="s">
        <v>1207</v>
      </c>
      <c r="W81" s="2" t="s">
        <v>1183</v>
      </c>
      <c r="X81" s="5" t="s">
        <v>1218</v>
      </c>
      <c r="Y81" s="5" t="s">
        <v>1218</v>
      </c>
      <c r="Z81" s="5" t="s">
        <v>1218</v>
      </c>
      <c r="AA81" s="5" t="s">
        <v>1218</v>
      </c>
      <c r="AB81" s="5" t="s">
        <v>1218</v>
      </c>
      <c r="AC81" s="5" t="s">
        <v>1218</v>
      </c>
      <c r="AD81" s="5" t="s">
        <v>1218</v>
      </c>
      <c r="AE81" s="5" t="s">
        <v>1218</v>
      </c>
      <c r="AF81" s="5" t="s">
        <v>2325</v>
      </c>
      <c r="AG81" s="5" t="s">
        <v>1218</v>
      </c>
      <c r="AH81" s="5" t="s">
        <v>2325</v>
      </c>
      <c r="AI81" s="135" t="s">
        <v>1218</v>
      </c>
      <c r="AJ81" s="150" t="s">
        <v>1218</v>
      </c>
      <c r="AK81" s="150" t="s">
        <v>1218</v>
      </c>
      <c r="AL81" s="150" t="s">
        <v>3562</v>
      </c>
      <c r="AM81" s="150" t="s">
        <v>1218</v>
      </c>
      <c r="AN81" s="150" t="s">
        <v>3562</v>
      </c>
      <c r="AO81" s="150" t="s">
        <v>1218</v>
      </c>
      <c r="AP81" s="150" t="s">
        <v>1460</v>
      </c>
      <c r="AQ81" s="150" t="s">
        <v>1218</v>
      </c>
      <c r="AR81" s="150" t="s">
        <v>1460</v>
      </c>
      <c r="AS81" s="150" t="s">
        <v>1218</v>
      </c>
      <c r="AT81" s="150" t="s">
        <v>1460</v>
      </c>
      <c r="AU81" s="150" t="s">
        <v>1218</v>
      </c>
      <c r="AV81" s="138" t="s">
        <v>874</v>
      </c>
      <c r="AW81" s="131">
        <v>43122</v>
      </c>
      <c r="AX81" s="364" t="s">
        <v>7475</v>
      </c>
      <c r="AY81" s="348"/>
      <c r="AZ81" s="29"/>
      <c r="BA81" s="29"/>
      <c r="BB81" s="29"/>
      <c r="BC81" s="29"/>
      <c r="BD81" s="367" t="s">
        <v>1193</v>
      </c>
      <c r="BE81" s="348"/>
      <c r="BF81" s="29"/>
    </row>
    <row r="82" spans="1:58" s="14" customFormat="1" ht="115.5" hidden="1" customHeight="1" x14ac:dyDescent="0.25">
      <c r="A82" s="28" t="s">
        <v>2288</v>
      </c>
      <c r="B82" s="5" t="s">
        <v>6347</v>
      </c>
      <c r="C82" s="44">
        <v>42661</v>
      </c>
      <c r="D82" s="44"/>
      <c r="E82" s="28" t="s">
        <v>1288</v>
      </c>
      <c r="F82" s="2" t="s">
        <v>1093</v>
      </c>
      <c r="G82" s="3" t="s">
        <v>298</v>
      </c>
      <c r="H82" s="3" t="s">
        <v>340</v>
      </c>
      <c r="I82" s="16" t="s">
        <v>300</v>
      </c>
      <c r="J82" s="298" t="s">
        <v>228</v>
      </c>
      <c r="K82" s="1">
        <v>1</v>
      </c>
      <c r="L82" s="133">
        <v>42917</v>
      </c>
      <c r="M82" s="133">
        <v>43100</v>
      </c>
      <c r="N82" s="52">
        <f t="shared" si="2"/>
        <v>27</v>
      </c>
      <c r="O82" s="69">
        <v>1</v>
      </c>
      <c r="P82" s="2" t="s">
        <v>130</v>
      </c>
      <c r="Q82" s="2"/>
      <c r="R82" s="2" t="s">
        <v>1183</v>
      </c>
      <c r="S82" s="561">
        <f t="shared" si="3"/>
        <v>243</v>
      </c>
      <c r="T82" s="2" t="s">
        <v>1171</v>
      </c>
      <c r="U82" s="2" t="s">
        <v>1171</v>
      </c>
      <c r="V82" s="2" t="s">
        <v>1207</v>
      </c>
      <c r="W82" s="2" t="s">
        <v>1183</v>
      </c>
      <c r="X82" s="5" t="s">
        <v>1218</v>
      </c>
      <c r="Y82" s="5" t="s">
        <v>1218</v>
      </c>
      <c r="Z82" s="5" t="s">
        <v>1218</v>
      </c>
      <c r="AA82" s="5" t="s">
        <v>1218</v>
      </c>
      <c r="AB82" s="5" t="s">
        <v>1218</v>
      </c>
      <c r="AC82" s="5" t="s">
        <v>1218</v>
      </c>
      <c r="AD82" s="5" t="s">
        <v>1218</v>
      </c>
      <c r="AE82" s="5" t="s">
        <v>1218</v>
      </c>
      <c r="AF82" s="5" t="s">
        <v>2325</v>
      </c>
      <c r="AG82" s="5" t="s">
        <v>1218</v>
      </c>
      <c r="AH82" s="5" t="s">
        <v>2325</v>
      </c>
      <c r="AI82" s="135" t="s">
        <v>1218</v>
      </c>
      <c r="AJ82" s="150" t="s">
        <v>1218</v>
      </c>
      <c r="AK82" s="150" t="s">
        <v>1218</v>
      </c>
      <c r="AL82" s="150" t="s">
        <v>3562</v>
      </c>
      <c r="AM82" s="150" t="s">
        <v>1218</v>
      </c>
      <c r="AN82" s="150" t="s">
        <v>3562</v>
      </c>
      <c r="AO82" s="150" t="s">
        <v>1218</v>
      </c>
      <c r="AP82" s="150" t="s">
        <v>1460</v>
      </c>
      <c r="AQ82" s="150" t="s">
        <v>1218</v>
      </c>
      <c r="AR82" s="150" t="s">
        <v>1460</v>
      </c>
      <c r="AS82" s="150" t="s">
        <v>1218</v>
      </c>
      <c r="AT82" s="150" t="s">
        <v>1460</v>
      </c>
      <c r="AU82" s="150" t="s">
        <v>1218</v>
      </c>
      <c r="AV82" s="138" t="s">
        <v>874</v>
      </c>
      <c r="AW82" s="131">
        <v>43122</v>
      </c>
      <c r="AX82" s="364" t="s">
        <v>7475</v>
      </c>
      <c r="AY82" s="348"/>
      <c r="AZ82" s="29"/>
      <c r="BA82" s="29"/>
      <c r="BB82" s="29"/>
      <c r="BC82" s="29"/>
      <c r="BD82" s="367" t="s">
        <v>1193</v>
      </c>
      <c r="BE82" s="348"/>
      <c r="BF82" s="29"/>
    </row>
    <row r="83" spans="1:58" s="14" customFormat="1" ht="115.5" hidden="1" customHeight="1" x14ac:dyDescent="0.25">
      <c r="A83" s="28" t="s">
        <v>2289</v>
      </c>
      <c r="B83" s="5" t="s">
        <v>6347</v>
      </c>
      <c r="C83" s="44">
        <v>42661</v>
      </c>
      <c r="D83" s="44"/>
      <c r="E83" s="28" t="s">
        <v>1377</v>
      </c>
      <c r="F83" s="2" t="s">
        <v>1094</v>
      </c>
      <c r="G83" s="3" t="s">
        <v>298</v>
      </c>
      <c r="H83" s="3" t="s">
        <v>340</v>
      </c>
      <c r="I83" s="16" t="s">
        <v>300</v>
      </c>
      <c r="J83" s="298" t="s">
        <v>228</v>
      </c>
      <c r="K83" s="1">
        <v>1</v>
      </c>
      <c r="L83" s="133">
        <v>42917</v>
      </c>
      <c r="M83" s="133">
        <v>43100</v>
      </c>
      <c r="N83" s="52">
        <f t="shared" si="2"/>
        <v>27</v>
      </c>
      <c r="O83" s="69">
        <v>1</v>
      </c>
      <c r="P83" s="2" t="s">
        <v>130</v>
      </c>
      <c r="Q83" s="2"/>
      <c r="R83" s="2" t="s">
        <v>1183</v>
      </c>
      <c r="S83" s="561">
        <f t="shared" si="3"/>
        <v>243</v>
      </c>
      <c r="T83" s="2" t="s">
        <v>1171</v>
      </c>
      <c r="U83" s="2" t="s">
        <v>1171</v>
      </c>
      <c r="V83" s="2" t="s">
        <v>1207</v>
      </c>
      <c r="W83" s="2" t="s">
        <v>1183</v>
      </c>
      <c r="X83" s="5" t="s">
        <v>1218</v>
      </c>
      <c r="Y83" s="5" t="s">
        <v>1218</v>
      </c>
      <c r="Z83" s="5" t="s">
        <v>1218</v>
      </c>
      <c r="AA83" s="5" t="s">
        <v>1218</v>
      </c>
      <c r="AB83" s="5" t="s">
        <v>1218</v>
      </c>
      <c r="AC83" s="5" t="s">
        <v>1218</v>
      </c>
      <c r="AD83" s="5" t="s">
        <v>1218</v>
      </c>
      <c r="AE83" s="5" t="s">
        <v>1218</v>
      </c>
      <c r="AF83" s="5" t="s">
        <v>2325</v>
      </c>
      <c r="AG83" s="5" t="s">
        <v>1218</v>
      </c>
      <c r="AH83" s="5" t="s">
        <v>2325</v>
      </c>
      <c r="AI83" s="135" t="s">
        <v>1218</v>
      </c>
      <c r="AJ83" s="150" t="s">
        <v>1218</v>
      </c>
      <c r="AK83" s="150" t="s">
        <v>1218</v>
      </c>
      <c r="AL83" s="150" t="s">
        <v>3562</v>
      </c>
      <c r="AM83" s="150" t="s">
        <v>1218</v>
      </c>
      <c r="AN83" s="150" t="s">
        <v>3562</v>
      </c>
      <c r="AO83" s="150" t="s">
        <v>1218</v>
      </c>
      <c r="AP83" s="150" t="s">
        <v>1460</v>
      </c>
      <c r="AQ83" s="150" t="s">
        <v>1218</v>
      </c>
      <c r="AR83" s="150" t="s">
        <v>1460</v>
      </c>
      <c r="AS83" s="150" t="s">
        <v>1218</v>
      </c>
      <c r="AT83" s="150" t="s">
        <v>1460</v>
      </c>
      <c r="AU83" s="150" t="s">
        <v>1218</v>
      </c>
      <c r="AV83" s="138" t="s">
        <v>874</v>
      </c>
      <c r="AW83" s="131">
        <v>43122</v>
      </c>
      <c r="AX83" s="364" t="s">
        <v>7475</v>
      </c>
      <c r="AY83" s="348"/>
      <c r="AZ83" s="29"/>
      <c r="BA83" s="29"/>
      <c r="BB83" s="29"/>
      <c r="BC83" s="29"/>
      <c r="BD83" s="367" t="s">
        <v>1193</v>
      </c>
      <c r="BE83" s="348"/>
      <c r="BF83" s="29"/>
    </row>
    <row r="84" spans="1:58" s="14" customFormat="1" ht="115.5" hidden="1" customHeight="1" x14ac:dyDescent="0.25">
      <c r="A84" s="28" t="s">
        <v>2290</v>
      </c>
      <c r="B84" s="5" t="s">
        <v>6347</v>
      </c>
      <c r="C84" s="44">
        <v>42661</v>
      </c>
      <c r="D84" s="44"/>
      <c r="E84" s="28" t="s">
        <v>1289</v>
      </c>
      <c r="F84" s="2" t="s">
        <v>1095</v>
      </c>
      <c r="G84" s="3" t="s">
        <v>298</v>
      </c>
      <c r="H84" s="3" t="s">
        <v>340</v>
      </c>
      <c r="I84" s="16" t="s">
        <v>300</v>
      </c>
      <c r="J84" s="298" t="s">
        <v>228</v>
      </c>
      <c r="K84" s="1">
        <v>1</v>
      </c>
      <c r="L84" s="133">
        <v>42917</v>
      </c>
      <c r="M84" s="133">
        <v>43100</v>
      </c>
      <c r="N84" s="52">
        <f t="shared" si="2"/>
        <v>27</v>
      </c>
      <c r="O84" s="69">
        <v>1</v>
      </c>
      <c r="P84" s="2" t="s">
        <v>130</v>
      </c>
      <c r="Q84" s="2"/>
      <c r="R84" s="2" t="s">
        <v>1183</v>
      </c>
      <c r="S84" s="561">
        <f t="shared" si="3"/>
        <v>243</v>
      </c>
      <c r="T84" s="2" t="s">
        <v>1171</v>
      </c>
      <c r="U84" s="2" t="s">
        <v>1171</v>
      </c>
      <c r="V84" s="2" t="s">
        <v>1207</v>
      </c>
      <c r="W84" s="2" t="s">
        <v>1183</v>
      </c>
      <c r="X84" s="5" t="s">
        <v>1218</v>
      </c>
      <c r="Y84" s="5" t="s">
        <v>1218</v>
      </c>
      <c r="Z84" s="5" t="s">
        <v>1218</v>
      </c>
      <c r="AA84" s="5" t="s">
        <v>1218</v>
      </c>
      <c r="AB84" s="5" t="s">
        <v>1218</v>
      </c>
      <c r="AC84" s="5" t="s">
        <v>1218</v>
      </c>
      <c r="AD84" s="5" t="s">
        <v>1218</v>
      </c>
      <c r="AE84" s="5" t="s">
        <v>1218</v>
      </c>
      <c r="AF84" s="5" t="s">
        <v>2325</v>
      </c>
      <c r="AG84" s="5" t="s">
        <v>1218</v>
      </c>
      <c r="AH84" s="5" t="s">
        <v>2325</v>
      </c>
      <c r="AI84" s="135" t="s">
        <v>1218</v>
      </c>
      <c r="AJ84" s="150" t="s">
        <v>1218</v>
      </c>
      <c r="AK84" s="150" t="s">
        <v>1218</v>
      </c>
      <c r="AL84" s="150" t="s">
        <v>3562</v>
      </c>
      <c r="AM84" s="150" t="s">
        <v>1218</v>
      </c>
      <c r="AN84" s="150" t="s">
        <v>3562</v>
      </c>
      <c r="AO84" s="150" t="s">
        <v>1218</v>
      </c>
      <c r="AP84" s="150" t="s">
        <v>1460</v>
      </c>
      <c r="AQ84" s="150" t="s">
        <v>1218</v>
      </c>
      <c r="AR84" s="150" t="s">
        <v>1460</v>
      </c>
      <c r="AS84" s="150" t="s">
        <v>1218</v>
      </c>
      <c r="AT84" s="150" t="s">
        <v>1460</v>
      </c>
      <c r="AU84" s="150" t="s">
        <v>1218</v>
      </c>
      <c r="AV84" s="138" t="s">
        <v>874</v>
      </c>
      <c r="AW84" s="131">
        <v>43122</v>
      </c>
      <c r="AX84" s="364" t="s">
        <v>7475</v>
      </c>
      <c r="AY84" s="348"/>
      <c r="AZ84" s="29"/>
      <c r="BA84" s="29"/>
      <c r="BB84" s="29"/>
      <c r="BC84" s="29"/>
      <c r="BD84" s="367" t="s">
        <v>1193</v>
      </c>
      <c r="BE84" s="348"/>
      <c r="BF84" s="29"/>
    </row>
    <row r="85" spans="1:58" s="14" customFormat="1" ht="115.5" hidden="1" customHeight="1" x14ac:dyDescent="0.25">
      <c r="A85" s="28" t="s">
        <v>2291</v>
      </c>
      <c r="B85" s="5" t="s">
        <v>1259</v>
      </c>
      <c r="C85" s="44">
        <v>42661</v>
      </c>
      <c r="D85" s="44" t="s">
        <v>7077</v>
      </c>
      <c r="E85" s="28" t="s">
        <v>1333</v>
      </c>
      <c r="F85" s="2" t="s">
        <v>1132</v>
      </c>
      <c r="G85" s="3" t="s">
        <v>147</v>
      </c>
      <c r="H85" s="17" t="s">
        <v>148</v>
      </c>
      <c r="I85" s="16" t="s">
        <v>149</v>
      </c>
      <c r="J85" s="298" t="s">
        <v>150</v>
      </c>
      <c r="K85" s="1">
        <v>1</v>
      </c>
      <c r="L85" s="133">
        <v>42887</v>
      </c>
      <c r="M85" s="133">
        <v>43281</v>
      </c>
      <c r="N85" s="52">
        <f t="shared" si="2"/>
        <v>5</v>
      </c>
      <c r="O85" s="69">
        <v>1</v>
      </c>
      <c r="P85" s="2" t="s">
        <v>26</v>
      </c>
      <c r="Q85" s="2"/>
      <c r="R85" s="2" t="s">
        <v>1260</v>
      </c>
      <c r="S85" s="561">
        <f t="shared" si="3"/>
        <v>75</v>
      </c>
      <c r="T85" s="2" t="s">
        <v>1171</v>
      </c>
      <c r="U85" s="2" t="s">
        <v>1171</v>
      </c>
      <c r="V85" s="2" t="s">
        <v>1207</v>
      </c>
      <c r="W85" s="2" t="s">
        <v>1260</v>
      </c>
      <c r="X85" s="5" t="s">
        <v>1218</v>
      </c>
      <c r="Y85" s="5" t="s">
        <v>1218</v>
      </c>
      <c r="Z85" s="5" t="s">
        <v>1218</v>
      </c>
      <c r="AA85" s="5" t="s">
        <v>1218</v>
      </c>
      <c r="AB85" s="5" t="s">
        <v>1218</v>
      </c>
      <c r="AC85" s="5" t="s">
        <v>1218</v>
      </c>
      <c r="AD85" s="5" t="s">
        <v>1218</v>
      </c>
      <c r="AE85" s="5" t="s">
        <v>1218</v>
      </c>
      <c r="AF85" s="5" t="s">
        <v>2325</v>
      </c>
      <c r="AG85" s="5" t="s">
        <v>1218</v>
      </c>
      <c r="AH85" s="5" t="s">
        <v>2325</v>
      </c>
      <c r="AI85" s="135" t="s">
        <v>1218</v>
      </c>
      <c r="AJ85" s="150" t="s">
        <v>1218</v>
      </c>
      <c r="AK85" s="150" t="s">
        <v>1218</v>
      </c>
      <c r="AL85" s="150" t="s">
        <v>3562</v>
      </c>
      <c r="AM85" s="150" t="s">
        <v>1218</v>
      </c>
      <c r="AN85" s="150" t="s">
        <v>3562</v>
      </c>
      <c r="AO85" s="150" t="s">
        <v>1218</v>
      </c>
      <c r="AP85" s="150" t="s">
        <v>1460</v>
      </c>
      <c r="AQ85" s="150" t="s">
        <v>1218</v>
      </c>
      <c r="AR85" s="150" t="s">
        <v>1460</v>
      </c>
      <c r="AS85" s="150" t="s">
        <v>1218</v>
      </c>
      <c r="AT85" s="150" t="s">
        <v>1460</v>
      </c>
      <c r="AU85" s="150" t="s">
        <v>1218</v>
      </c>
      <c r="AV85" s="138" t="s">
        <v>874</v>
      </c>
      <c r="AW85" s="131">
        <v>43122</v>
      </c>
      <c r="AX85" s="364" t="s">
        <v>7475</v>
      </c>
      <c r="AY85" s="348"/>
      <c r="AZ85" s="29"/>
      <c r="BA85" s="29"/>
      <c r="BB85" s="29"/>
      <c r="BC85" s="29"/>
      <c r="BD85" s="367" t="s">
        <v>1193</v>
      </c>
      <c r="BE85" s="348"/>
      <c r="BF85" s="29"/>
    </row>
    <row r="86" spans="1:58" s="14" customFormat="1" ht="115.5" hidden="1" customHeight="1" x14ac:dyDescent="0.25">
      <c r="A86" s="28" t="s">
        <v>2292</v>
      </c>
      <c r="B86" s="5" t="s">
        <v>1259</v>
      </c>
      <c r="C86" s="44">
        <v>42661</v>
      </c>
      <c r="D86" s="44" t="s">
        <v>7076</v>
      </c>
      <c r="E86" s="28" t="s">
        <v>1334</v>
      </c>
      <c r="F86" s="2" t="s">
        <v>1133</v>
      </c>
      <c r="G86" s="3" t="s">
        <v>48</v>
      </c>
      <c r="H86" s="3" t="s">
        <v>151</v>
      </c>
      <c r="I86" s="16" t="s">
        <v>151</v>
      </c>
      <c r="J86" s="298" t="s">
        <v>42</v>
      </c>
      <c r="K86" s="1">
        <v>1</v>
      </c>
      <c r="L86" s="133">
        <v>42979</v>
      </c>
      <c r="M86" s="133">
        <v>43190</v>
      </c>
      <c r="N86" s="52">
        <f t="shared" si="2"/>
        <v>31</v>
      </c>
      <c r="O86" s="69">
        <v>1</v>
      </c>
      <c r="P86" s="2" t="s">
        <v>51</v>
      </c>
      <c r="Q86" s="2" t="s">
        <v>52</v>
      </c>
      <c r="R86" s="2" t="s">
        <v>1247</v>
      </c>
      <c r="S86" s="561">
        <f t="shared" si="3"/>
        <v>211</v>
      </c>
      <c r="T86" s="2" t="s">
        <v>1171</v>
      </c>
      <c r="U86" s="2" t="s">
        <v>1171</v>
      </c>
      <c r="V86" s="2" t="s">
        <v>1207</v>
      </c>
      <c r="W86" s="2" t="s">
        <v>1247</v>
      </c>
      <c r="X86" s="5" t="s">
        <v>1218</v>
      </c>
      <c r="Y86" s="5" t="s">
        <v>1218</v>
      </c>
      <c r="Z86" s="5" t="s">
        <v>1218</v>
      </c>
      <c r="AA86" s="5" t="s">
        <v>1218</v>
      </c>
      <c r="AB86" s="5" t="s">
        <v>1218</v>
      </c>
      <c r="AC86" s="5" t="s">
        <v>1218</v>
      </c>
      <c r="AD86" s="5" t="s">
        <v>1218</v>
      </c>
      <c r="AE86" s="5" t="s">
        <v>1218</v>
      </c>
      <c r="AF86" s="5" t="s">
        <v>2325</v>
      </c>
      <c r="AG86" s="5" t="s">
        <v>1218</v>
      </c>
      <c r="AH86" s="5" t="s">
        <v>2325</v>
      </c>
      <c r="AI86" s="135" t="s">
        <v>1218</v>
      </c>
      <c r="AJ86" s="150" t="s">
        <v>1218</v>
      </c>
      <c r="AK86" s="150" t="s">
        <v>1218</v>
      </c>
      <c r="AL86" s="150" t="s">
        <v>3562</v>
      </c>
      <c r="AM86" s="150" t="s">
        <v>1218</v>
      </c>
      <c r="AN86" s="150" t="s">
        <v>3562</v>
      </c>
      <c r="AO86" s="150" t="s">
        <v>1218</v>
      </c>
      <c r="AP86" s="150" t="s">
        <v>1460</v>
      </c>
      <c r="AQ86" s="150" t="s">
        <v>1218</v>
      </c>
      <c r="AR86" s="150" t="s">
        <v>1460</v>
      </c>
      <c r="AS86" s="150" t="s">
        <v>1218</v>
      </c>
      <c r="AT86" s="150" t="s">
        <v>1460</v>
      </c>
      <c r="AU86" s="150" t="s">
        <v>1218</v>
      </c>
      <c r="AV86" s="138" t="s">
        <v>874</v>
      </c>
      <c r="AW86" s="131">
        <v>43122</v>
      </c>
      <c r="AX86" s="364" t="s">
        <v>7475</v>
      </c>
      <c r="AY86" s="348"/>
      <c r="AZ86" s="29"/>
      <c r="BA86" s="29"/>
      <c r="BB86" s="29"/>
      <c r="BC86" s="29"/>
      <c r="BD86" s="367" t="s">
        <v>1193</v>
      </c>
      <c r="BE86" s="348"/>
      <c r="BF86" s="29"/>
    </row>
    <row r="87" spans="1:58" s="14" customFormat="1" ht="115.5" hidden="1" customHeight="1" x14ac:dyDescent="0.25">
      <c r="A87" s="28" t="s">
        <v>2293</v>
      </c>
      <c r="B87" s="5" t="s">
        <v>1259</v>
      </c>
      <c r="C87" s="44">
        <v>42661</v>
      </c>
      <c r="D87" s="44" t="s">
        <v>7077</v>
      </c>
      <c r="E87" s="28" t="s">
        <v>1319</v>
      </c>
      <c r="F87" s="2" t="s">
        <v>1134</v>
      </c>
      <c r="G87" s="3" t="s">
        <v>162</v>
      </c>
      <c r="H87" s="17" t="s">
        <v>148</v>
      </c>
      <c r="I87" s="16" t="s">
        <v>149</v>
      </c>
      <c r="J87" s="298" t="s">
        <v>150</v>
      </c>
      <c r="K87" s="1">
        <v>1</v>
      </c>
      <c r="L87" s="133">
        <v>42887</v>
      </c>
      <c r="M87" s="133">
        <v>43281</v>
      </c>
      <c r="N87" s="52">
        <f t="shared" si="2"/>
        <v>5</v>
      </c>
      <c r="O87" s="69">
        <v>1</v>
      </c>
      <c r="P87" s="2" t="s">
        <v>51</v>
      </c>
      <c r="Q87" s="2" t="s">
        <v>52</v>
      </c>
      <c r="R87" s="2" t="s">
        <v>1260</v>
      </c>
      <c r="S87" s="561">
        <f t="shared" si="3"/>
        <v>75</v>
      </c>
      <c r="T87" s="2" t="s">
        <v>1171</v>
      </c>
      <c r="U87" s="2" t="s">
        <v>1171</v>
      </c>
      <c r="V87" s="2" t="s">
        <v>1207</v>
      </c>
      <c r="W87" s="2" t="s">
        <v>1260</v>
      </c>
      <c r="X87" s="5" t="s">
        <v>1218</v>
      </c>
      <c r="Y87" s="5" t="s">
        <v>1218</v>
      </c>
      <c r="Z87" s="5" t="s">
        <v>1218</v>
      </c>
      <c r="AA87" s="5" t="s">
        <v>1218</v>
      </c>
      <c r="AB87" s="5" t="s">
        <v>1218</v>
      </c>
      <c r="AC87" s="5" t="s">
        <v>1218</v>
      </c>
      <c r="AD87" s="5" t="s">
        <v>1218</v>
      </c>
      <c r="AE87" s="5" t="s">
        <v>1218</v>
      </c>
      <c r="AF87" s="5" t="s">
        <v>2325</v>
      </c>
      <c r="AG87" s="5" t="s">
        <v>1218</v>
      </c>
      <c r="AH87" s="5" t="s">
        <v>2325</v>
      </c>
      <c r="AI87" s="135" t="s">
        <v>1218</v>
      </c>
      <c r="AJ87" s="150" t="s">
        <v>1218</v>
      </c>
      <c r="AK87" s="150" t="s">
        <v>1218</v>
      </c>
      <c r="AL87" s="150" t="s">
        <v>3562</v>
      </c>
      <c r="AM87" s="150" t="s">
        <v>1218</v>
      </c>
      <c r="AN87" s="150" t="s">
        <v>3562</v>
      </c>
      <c r="AO87" s="150" t="s">
        <v>1218</v>
      </c>
      <c r="AP87" s="150" t="s">
        <v>1460</v>
      </c>
      <c r="AQ87" s="150" t="s">
        <v>1218</v>
      </c>
      <c r="AR87" s="150" t="s">
        <v>1460</v>
      </c>
      <c r="AS87" s="150" t="s">
        <v>1218</v>
      </c>
      <c r="AT87" s="150" t="s">
        <v>1460</v>
      </c>
      <c r="AU87" s="150" t="s">
        <v>1218</v>
      </c>
      <c r="AV87" s="138" t="s">
        <v>874</v>
      </c>
      <c r="AW87" s="131">
        <v>43122</v>
      </c>
      <c r="AX87" s="364" t="s">
        <v>7475</v>
      </c>
      <c r="AY87" s="348"/>
      <c r="AZ87" s="29"/>
      <c r="BA87" s="29"/>
      <c r="BB87" s="29"/>
      <c r="BC87" s="29"/>
      <c r="BD87" s="367" t="s">
        <v>1193</v>
      </c>
      <c r="BE87" s="348"/>
      <c r="BF87" s="29"/>
    </row>
    <row r="88" spans="1:58" s="14" customFormat="1" ht="115.5" hidden="1" customHeight="1" x14ac:dyDescent="0.25">
      <c r="A88" s="28" t="s">
        <v>2294</v>
      </c>
      <c r="B88" s="5" t="s">
        <v>1259</v>
      </c>
      <c r="C88" s="44">
        <v>42661</v>
      </c>
      <c r="D88" s="44" t="s">
        <v>7077</v>
      </c>
      <c r="E88" s="28" t="s">
        <v>1369</v>
      </c>
      <c r="F88" s="2" t="s">
        <v>1136</v>
      </c>
      <c r="G88" s="3" t="s">
        <v>162</v>
      </c>
      <c r="H88" s="3" t="s">
        <v>417</v>
      </c>
      <c r="I88" s="16" t="s">
        <v>418</v>
      </c>
      <c r="J88" s="298" t="s">
        <v>419</v>
      </c>
      <c r="K88" s="1">
        <v>5</v>
      </c>
      <c r="L88" s="133">
        <v>42918</v>
      </c>
      <c r="M88" s="133">
        <v>43100</v>
      </c>
      <c r="N88" s="52">
        <f t="shared" si="2"/>
        <v>26</v>
      </c>
      <c r="O88" s="69">
        <v>5</v>
      </c>
      <c r="P88" s="2" t="s">
        <v>51</v>
      </c>
      <c r="Q88" s="2" t="s">
        <v>32</v>
      </c>
      <c r="R88" s="16" t="s">
        <v>1414</v>
      </c>
      <c r="S88" s="561">
        <f t="shared" si="3"/>
        <v>44</v>
      </c>
      <c r="T88" s="2" t="s">
        <v>1171</v>
      </c>
      <c r="U88" s="2" t="s">
        <v>1171</v>
      </c>
      <c r="V88" s="2" t="s">
        <v>1207</v>
      </c>
      <c r="W88" s="2" t="s">
        <v>1253</v>
      </c>
      <c r="X88" s="2" t="s">
        <v>420</v>
      </c>
      <c r="Y88" s="16" t="s">
        <v>1414</v>
      </c>
      <c r="Z88" s="16" t="s">
        <v>1414</v>
      </c>
      <c r="AA88" s="16" t="s">
        <v>1414</v>
      </c>
      <c r="AB88" s="16" t="s">
        <v>1414</v>
      </c>
      <c r="AC88" s="16" t="s">
        <v>1414</v>
      </c>
      <c r="AD88" s="16" t="s">
        <v>1414</v>
      </c>
      <c r="AE88" s="16" t="s">
        <v>1414</v>
      </c>
      <c r="AF88" s="16" t="s">
        <v>1460</v>
      </c>
      <c r="AG88" s="16" t="s">
        <v>1414</v>
      </c>
      <c r="AH88" s="16" t="s">
        <v>1460</v>
      </c>
      <c r="AI88" s="16" t="s">
        <v>1414</v>
      </c>
      <c r="AJ88" s="16" t="s">
        <v>1460</v>
      </c>
      <c r="AK88" s="16" t="s">
        <v>1414</v>
      </c>
      <c r="AL88" s="16" t="s">
        <v>1460</v>
      </c>
      <c r="AM88" s="16" t="s">
        <v>1414</v>
      </c>
      <c r="AN88" s="16" t="s">
        <v>1460</v>
      </c>
      <c r="AO88" s="16" t="s">
        <v>1414</v>
      </c>
      <c r="AP88" s="16" t="s">
        <v>1460</v>
      </c>
      <c r="AQ88" s="16" t="s">
        <v>1414</v>
      </c>
      <c r="AR88" s="16" t="s">
        <v>1460</v>
      </c>
      <c r="AS88" s="16" t="s">
        <v>1414</v>
      </c>
      <c r="AT88" s="16" t="s">
        <v>1460</v>
      </c>
      <c r="AU88" s="16" t="s">
        <v>1414</v>
      </c>
      <c r="AV88" s="138" t="s">
        <v>874</v>
      </c>
      <c r="AW88" s="131">
        <v>43281</v>
      </c>
      <c r="AX88" s="364" t="s">
        <v>7475</v>
      </c>
      <c r="AY88" s="348"/>
      <c r="AZ88" s="29"/>
      <c r="BA88" s="29"/>
      <c r="BB88" s="29"/>
      <c r="BC88" s="29"/>
      <c r="BD88" s="367" t="s">
        <v>1193</v>
      </c>
      <c r="BE88" s="348"/>
      <c r="BF88" s="29"/>
    </row>
    <row r="89" spans="1:58" s="14" customFormat="1" ht="115.5" hidden="1" customHeight="1" x14ac:dyDescent="0.25">
      <c r="A89" s="28" t="s">
        <v>2295</v>
      </c>
      <c r="B89" s="5" t="s">
        <v>1259</v>
      </c>
      <c r="C89" s="44">
        <v>42661</v>
      </c>
      <c r="D89" s="44" t="s">
        <v>7076</v>
      </c>
      <c r="E89" s="28" t="s">
        <v>1370</v>
      </c>
      <c r="F89" s="2" t="s">
        <v>1135</v>
      </c>
      <c r="G89" s="3" t="s">
        <v>152</v>
      </c>
      <c r="H89" s="3" t="s">
        <v>189</v>
      </c>
      <c r="I89" s="16" t="s">
        <v>189</v>
      </c>
      <c r="J89" s="298" t="s">
        <v>68</v>
      </c>
      <c r="K89" s="1">
        <v>1</v>
      </c>
      <c r="L89" s="133">
        <v>43009</v>
      </c>
      <c r="M89" s="133">
        <v>43100</v>
      </c>
      <c r="N89" s="52">
        <f t="shared" si="2"/>
        <v>13</v>
      </c>
      <c r="O89" s="69">
        <v>1</v>
      </c>
      <c r="P89" s="2" t="s">
        <v>156</v>
      </c>
      <c r="Q89" s="2" t="s">
        <v>69</v>
      </c>
      <c r="R89" s="2" t="s">
        <v>1261</v>
      </c>
      <c r="S89" s="561">
        <f t="shared" si="3"/>
        <v>229</v>
      </c>
      <c r="T89" s="2" t="s">
        <v>1171</v>
      </c>
      <c r="U89" s="2" t="s">
        <v>1171</v>
      </c>
      <c r="V89" s="2" t="s">
        <v>1207</v>
      </c>
      <c r="W89" s="2" t="s">
        <v>1261</v>
      </c>
      <c r="X89" s="5" t="s">
        <v>1218</v>
      </c>
      <c r="Y89" s="5" t="s">
        <v>1218</v>
      </c>
      <c r="Z89" s="5" t="s">
        <v>1218</v>
      </c>
      <c r="AA89" s="5" t="s">
        <v>1218</v>
      </c>
      <c r="AB89" s="5" t="s">
        <v>1218</v>
      </c>
      <c r="AC89" s="5" t="s">
        <v>1218</v>
      </c>
      <c r="AD89" s="5" t="s">
        <v>1218</v>
      </c>
      <c r="AE89" s="5" t="s">
        <v>1218</v>
      </c>
      <c r="AF89" s="5" t="s">
        <v>2325</v>
      </c>
      <c r="AG89" s="5" t="s">
        <v>1218</v>
      </c>
      <c r="AH89" s="5" t="s">
        <v>2325</v>
      </c>
      <c r="AI89" s="135" t="s">
        <v>1218</v>
      </c>
      <c r="AJ89" s="150" t="s">
        <v>1218</v>
      </c>
      <c r="AK89" s="150" t="s">
        <v>1218</v>
      </c>
      <c r="AL89" s="150" t="s">
        <v>3562</v>
      </c>
      <c r="AM89" s="150" t="s">
        <v>1218</v>
      </c>
      <c r="AN89" s="150" t="s">
        <v>3562</v>
      </c>
      <c r="AO89" s="150" t="s">
        <v>1218</v>
      </c>
      <c r="AP89" s="150" t="s">
        <v>1460</v>
      </c>
      <c r="AQ89" s="150" t="s">
        <v>1218</v>
      </c>
      <c r="AR89" s="150" t="s">
        <v>1460</v>
      </c>
      <c r="AS89" s="150" t="s">
        <v>1218</v>
      </c>
      <c r="AT89" s="150" t="s">
        <v>1460</v>
      </c>
      <c r="AU89" s="150" t="s">
        <v>1218</v>
      </c>
      <c r="AV89" s="138" t="s">
        <v>874</v>
      </c>
      <c r="AW89" s="131">
        <v>43122</v>
      </c>
      <c r="AX89" s="364" t="s">
        <v>7475</v>
      </c>
      <c r="AY89" s="348"/>
      <c r="AZ89" s="29"/>
      <c r="BA89" s="29"/>
      <c r="BB89" s="29"/>
      <c r="BC89" s="29"/>
      <c r="BD89" s="367" t="s">
        <v>1193</v>
      </c>
      <c r="BE89" s="348"/>
      <c r="BF89" s="29"/>
    </row>
    <row r="90" spans="1:58" s="14" customFormat="1" ht="115.5" hidden="1" customHeight="1" x14ac:dyDescent="0.25">
      <c r="A90" s="28" t="s">
        <v>2296</v>
      </c>
      <c r="B90" s="5" t="s">
        <v>14</v>
      </c>
      <c r="C90" s="44">
        <v>42661</v>
      </c>
      <c r="D90" s="44" t="s">
        <v>7077</v>
      </c>
      <c r="E90" s="28" t="s">
        <v>1283</v>
      </c>
      <c r="F90" s="2" t="s">
        <v>1131</v>
      </c>
      <c r="G90" s="3" t="s">
        <v>10</v>
      </c>
      <c r="H90" s="3" t="s">
        <v>11</v>
      </c>
      <c r="I90" s="3" t="s">
        <v>12</v>
      </c>
      <c r="J90" s="5" t="s">
        <v>13</v>
      </c>
      <c r="K90" s="1">
        <v>1</v>
      </c>
      <c r="L90" s="133">
        <v>42917</v>
      </c>
      <c r="M90" s="133">
        <v>43190</v>
      </c>
      <c r="N90" s="52">
        <f t="shared" si="2"/>
        <v>39</v>
      </c>
      <c r="O90" s="72">
        <v>1</v>
      </c>
      <c r="P90" s="2" t="s">
        <v>15</v>
      </c>
      <c r="Q90" s="2"/>
      <c r="R90" s="4" t="s">
        <v>1274</v>
      </c>
      <c r="S90" s="561">
        <f t="shared" si="3"/>
        <v>385</v>
      </c>
      <c r="T90" s="2" t="s">
        <v>1171</v>
      </c>
      <c r="U90" s="2" t="s">
        <v>1171</v>
      </c>
      <c r="V90" s="2" t="s">
        <v>1207</v>
      </c>
      <c r="W90" s="2" t="s">
        <v>1262</v>
      </c>
      <c r="X90" s="2" t="s">
        <v>16</v>
      </c>
      <c r="Y90" s="5" t="s">
        <v>1221</v>
      </c>
      <c r="Z90" s="5" t="s">
        <v>1221</v>
      </c>
      <c r="AA90" s="5" t="s">
        <v>1221</v>
      </c>
      <c r="AB90" s="5" t="s">
        <v>1221</v>
      </c>
      <c r="AC90" s="5" t="s">
        <v>1221</v>
      </c>
      <c r="AD90" s="5" t="s">
        <v>1221</v>
      </c>
      <c r="AE90" s="5" t="s">
        <v>1221</v>
      </c>
      <c r="AF90" s="5" t="s">
        <v>2321</v>
      </c>
      <c r="AG90" s="5" t="s">
        <v>1221</v>
      </c>
      <c r="AH90" s="5" t="s">
        <v>2321</v>
      </c>
      <c r="AI90" s="135" t="s">
        <v>1221</v>
      </c>
      <c r="AJ90" s="135" t="s">
        <v>1221</v>
      </c>
      <c r="AK90" s="135" t="s">
        <v>1221</v>
      </c>
      <c r="AL90" s="135" t="s">
        <v>3562</v>
      </c>
      <c r="AM90" s="135" t="s">
        <v>1221</v>
      </c>
      <c r="AN90" s="135" t="s">
        <v>3562</v>
      </c>
      <c r="AO90" s="135" t="s">
        <v>1221</v>
      </c>
      <c r="AP90" s="135" t="s">
        <v>1460</v>
      </c>
      <c r="AQ90" s="135" t="s">
        <v>1221</v>
      </c>
      <c r="AR90" s="135" t="s">
        <v>1460</v>
      </c>
      <c r="AS90" s="135" t="s">
        <v>1221</v>
      </c>
      <c r="AT90" s="135" t="s">
        <v>1460</v>
      </c>
      <c r="AU90" s="135" t="s">
        <v>1221</v>
      </c>
      <c r="AV90" s="138" t="s">
        <v>874</v>
      </c>
      <c r="AW90" s="131">
        <v>43308</v>
      </c>
      <c r="AX90" s="364" t="s">
        <v>7475</v>
      </c>
      <c r="AY90" s="348"/>
      <c r="AZ90" s="29"/>
      <c r="BA90" s="29"/>
      <c r="BB90" s="29"/>
      <c r="BC90" s="29"/>
      <c r="BD90" s="367" t="s">
        <v>1193</v>
      </c>
      <c r="BE90" s="348"/>
      <c r="BF90" s="29"/>
    </row>
    <row r="91" spans="1:58" s="14" customFormat="1" ht="115.5" hidden="1" customHeight="1" x14ac:dyDescent="0.25">
      <c r="A91" s="28" t="s">
        <v>2297</v>
      </c>
      <c r="B91" s="5" t="s">
        <v>14</v>
      </c>
      <c r="C91" s="44">
        <v>42661</v>
      </c>
      <c r="D91" s="44" t="s">
        <v>7077</v>
      </c>
      <c r="E91" s="28" t="s">
        <v>1300</v>
      </c>
      <c r="F91" s="2" t="s">
        <v>1050</v>
      </c>
      <c r="G91" s="3" t="s">
        <v>18</v>
      </c>
      <c r="H91" s="3" t="s">
        <v>19</v>
      </c>
      <c r="I91" s="16" t="s">
        <v>20</v>
      </c>
      <c r="J91" s="5" t="s">
        <v>21</v>
      </c>
      <c r="K91" s="1">
        <v>3</v>
      </c>
      <c r="L91" s="133">
        <v>42795</v>
      </c>
      <c r="M91" s="133">
        <v>43100</v>
      </c>
      <c r="N91" s="52">
        <f t="shared" si="2"/>
        <v>44</v>
      </c>
      <c r="O91" s="69">
        <v>3</v>
      </c>
      <c r="P91" s="2" t="s">
        <v>15</v>
      </c>
      <c r="Q91" s="2"/>
      <c r="R91" s="2" t="s">
        <v>6408</v>
      </c>
      <c r="S91" s="561">
        <f t="shared" si="3"/>
        <v>265</v>
      </c>
      <c r="T91" s="2" t="s">
        <v>1171</v>
      </c>
      <c r="U91" s="2" t="s">
        <v>1171</v>
      </c>
      <c r="V91" s="3" t="s">
        <v>6409</v>
      </c>
      <c r="W91" s="5" t="s">
        <v>1218</v>
      </c>
      <c r="X91" s="5" t="s">
        <v>1218</v>
      </c>
      <c r="Y91" s="5" t="s">
        <v>1218</v>
      </c>
      <c r="Z91" s="5" t="s">
        <v>1218</v>
      </c>
      <c r="AA91" s="5" t="s">
        <v>1218</v>
      </c>
      <c r="AB91" s="5" t="s">
        <v>1218</v>
      </c>
      <c r="AC91" s="5" t="s">
        <v>1218</v>
      </c>
      <c r="AD91" s="5" t="s">
        <v>1218</v>
      </c>
      <c r="AE91" s="5" t="s">
        <v>1218</v>
      </c>
      <c r="AF91" s="5" t="s">
        <v>2325</v>
      </c>
      <c r="AG91" s="5" t="s">
        <v>1218</v>
      </c>
      <c r="AH91" s="5" t="s">
        <v>2325</v>
      </c>
      <c r="AI91" s="135" t="s">
        <v>1218</v>
      </c>
      <c r="AJ91" s="150" t="s">
        <v>1218</v>
      </c>
      <c r="AK91" s="150" t="s">
        <v>1218</v>
      </c>
      <c r="AL91" s="150" t="s">
        <v>3562</v>
      </c>
      <c r="AM91" s="150" t="s">
        <v>1218</v>
      </c>
      <c r="AN91" s="150" t="s">
        <v>3562</v>
      </c>
      <c r="AO91" s="150" t="s">
        <v>1218</v>
      </c>
      <c r="AP91" s="150" t="s">
        <v>1460</v>
      </c>
      <c r="AQ91" s="150" t="s">
        <v>1218</v>
      </c>
      <c r="AR91" s="150" t="s">
        <v>1460</v>
      </c>
      <c r="AS91" s="150" t="s">
        <v>1218</v>
      </c>
      <c r="AT91" s="150" t="s">
        <v>1460</v>
      </c>
      <c r="AU91" s="150" t="s">
        <v>1218</v>
      </c>
      <c r="AV91" s="138" t="s">
        <v>874</v>
      </c>
      <c r="AW91" s="131">
        <v>43122</v>
      </c>
      <c r="AX91" s="364" t="s">
        <v>7475</v>
      </c>
      <c r="AY91" s="348"/>
      <c r="AZ91" s="29"/>
      <c r="BA91" s="29"/>
      <c r="BB91" s="29"/>
      <c r="BC91" s="29"/>
      <c r="BD91" s="367" t="s">
        <v>1193</v>
      </c>
      <c r="BE91" s="348"/>
      <c r="BF91" s="29"/>
    </row>
    <row r="92" spans="1:58" s="14" customFormat="1" ht="115.5" hidden="1" customHeight="1" x14ac:dyDescent="0.25">
      <c r="A92" s="28" t="s">
        <v>2298</v>
      </c>
      <c r="B92" s="5" t="s">
        <v>14</v>
      </c>
      <c r="C92" s="44">
        <v>42661</v>
      </c>
      <c r="D92" s="44" t="s">
        <v>7077</v>
      </c>
      <c r="E92" s="28" t="s">
        <v>1288</v>
      </c>
      <c r="F92" s="2" t="s">
        <v>1051</v>
      </c>
      <c r="G92" s="3" t="s">
        <v>18</v>
      </c>
      <c r="H92" s="3" t="s">
        <v>19</v>
      </c>
      <c r="I92" s="16" t="s">
        <v>20</v>
      </c>
      <c r="J92" s="5" t="s">
        <v>21</v>
      </c>
      <c r="K92" s="1">
        <v>3</v>
      </c>
      <c r="L92" s="133">
        <v>42795</v>
      </c>
      <c r="M92" s="133">
        <v>43100</v>
      </c>
      <c r="N92" s="52">
        <f t="shared" si="2"/>
        <v>44</v>
      </c>
      <c r="O92" s="69">
        <v>3</v>
      </c>
      <c r="P92" s="2" t="s">
        <v>15</v>
      </c>
      <c r="Q92" s="2"/>
      <c r="R92" s="2" t="s">
        <v>6408</v>
      </c>
      <c r="S92" s="561">
        <f t="shared" si="3"/>
        <v>265</v>
      </c>
      <c r="T92" s="2" t="s">
        <v>1171</v>
      </c>
      <c r="U92" s="2" t="s">
        <v>1171</v>
      </c>
      <c r="V92" s="3" t="s">
        <v>6409</v>
      </c>
      <c r="W92" s="5" t="s">
        <v>1218</v>
      </c>
      <c r="X92" s="3" t="s">
        <v>37</v>
      </c>
      <c r="Y92" s="5" t="s">
        <v>1218</v>
      </c>
      <c r="Z92" s="5" t="s">
        <v>1218</v>
      </c>
      <c r="AA92" s="5" t="s">
        <v>1218</v>
      </c>
      <c r="AB92" s="5" t="s">
        <v>1218</v>
      </c>
      <c r="AC92" s="5" t="s">
        <v>1218</v>
      </c>
      <c r="AD92" s="5" t="s">
        <v>1218</v>
      </c>
      <c r="AE92" s="5" t="s">
        <v>1218</v>
      </c>
      <c r="AF92" s="5" t="s">
        <v>2325</v>
      </c>
      <c r="AG92" s="5" t="s">
        <v>1218</v>
      </c>
      <c r="AH92" s="5" t="s">
        <v>2325</v>
      </c>
      <c r="AI92" s="135" t="s">
        <v>1218</v>
      </c>
      <c r="AJ92" s="150" t="s">
        <v>1218</v>
      </c>
      <c r="AK92" s="150" t="s">
        <v>1218</v>
      </c>
      <c r="AL92" s="150" t="s">
        <v>3562</v>
      </c>
      <c r="AM92" s="150" t="s">
        <v>1218</v>
      </c>
      <c r="AN92" s="150" t="s">
        <v>3562</v>
      </c>
      <c r="AO92" s="150" t="s">
        <v>1218</v>
      </c>
      <c r="AP92" s="150" t="s">
        <v>1460</v>
      </c>
      <c r="AQ92" s="150" t="s">
        <v>1218</v>
      </c>
      <c r="AR92" s="150" t="s">
        <v>1460</v>
      </c>
      <c r="AS92" s="150" t="s">
        <v>1218</v>
      </c>
      <c r="AT92" s="150" t="s">
        <v>1460</v>
      </c>
      <c r="AU92" s="150" t="s">
        <v>1218</v>
      </c>
      <c r="AV92" s="138" t="s">
        <v>874</v>
      </c>
      <c r="AW92" s="131">
        <v>43122</v>
      </c>
      <c r="AX92" s="364" t="s">
        <v>7475</v>
      </c>
      <c r="AY92" s="348"/>
      <c r="AZ92" s="29"/>
      <c r="BA92" s="29"/>
      <c r="BB92" s="29"/>
      <c r="BC92" s="29"/>
      <c r="BD92" s="367" t="s">
        <v>1193</v>
      </c>
      <c r="BE92" s="348"/>
      <c r="BF92" s="29"/>
    </row>
    <row r="93" spans="1:58" s="14" customFormat="1" ht="115.5" hidden="1" customHeight="1" x14ac:dyDescent="0.25">
      <c r="A93" s="28" t="s">
        <v>2299</v>
      </c>
      <c r="B93" s="5" t="s">
        <v>14</v>
      </c>
      <c r="C93" s="44">
        <v>42661</v>
      </c>
      <c r="D93" s="44" t="s">
        <v>7077</v>
      </c>
      <c r="E93" s="28" t="s">
        <v>1377</v>
      </c>
      <c r="F93" s="2" t="s">
        <v>1052</v>
      </c>
      <c r="G93" s="3" t="s">
        <v>18</v>
      </c>
      <c r="H93" s="3" t="s">
        <v>19</v>
      </c>
      <c r="I93" s="16" t="s">
        <v>20</v>
      </c>
      <c r="J93" s="5" t="s">
        <v>21</v>
      </c>
      <c r="K93" s="1">
        <v>3</v>
      </c>
      <c r="L93" s="133">
        <v>42795</v>
      </c>
      <c r="M93" s="133">
        <v>43100</v>
      </c>
      <c r="N93" s="52">
        <f t="shared" si="2"/>
        <v>44</v>
      </c>
      <c r="O93" s="69">
        <v>3</v>
      </c>
      <c r="P93" s="2" t="s">
        <v>15</v>
      </c>
      <c r="Q93" s="2"/>
      <c r="R93" s="2" t="s">
        <v>6408</v>
      </c>
      <c r="S93" s="561">
        <f t="shared" si="3"/>
        <v>265</v>
      </c>
      <c r="T93" s="2" t="s">
        <v>1171</v>
      </c>
      <c r="U93" s="2" t="s">
        <v>1171</v>
      </c>
      <c r="V93" s="3" t="s">
        <v>6409</v>
      </c>
      <c r="W93" s="5" t="s">
        <v>1218</v>
      </c>
      <c r="X93" s="5" t="s">
        <v>1218</v>
      </c>
      <c r="Y93" s="5" t="s">
        <v>1218</v>
      </c>
      <c r="Z93" s="5" t="s">
        <v>1218</v>
      </c>
      <c r="AA93" s="5" t="s">
        <v>1218</v>
      </c>
      <c r="AB93" s="5" t="s">
        <v>1218</v>
      </c>
      <c r="AC93" s="5" t="s">
        <v>1218</v>
      </c>
      <c r="AD93" s="5" t="s">
        <v>1218</v>
      </c>
      <c r="AE93" s="5" t="s">
        <v>1218</v>
      </c>
      <c r="AF93" s="5" t="s">
        <v>2325</v>
      </c>
      <c r="AG93" s="5" t="s">
        <v>1218</v>
      </c>
      <c r="AH93" s="5" t="s">
        <v>2325</v>
      </c>
      <c r="AI93" s="135" t="s">
        <v>1218</v>
      </c>
      <c r="AJ93" s="150" t="s">
        <v>1218</v>
      </c>
      <c r="AK93" s="150" t="s">
        <v>1218</v>
      </c>
      <c r="AL93" s="150" t="s">
        <v>3562</v>
      </c>
      <c r="AM93" s="150" t="s">
        <v>1218</v>
      </c>
      <c r="AN93" s="150" t="s">
        <v>3562</v>
      </c>
      <c r="AO93" s="150" t="s">
        <v>1218</v>
      </c>
      <c r="AP93" s="150" t="s">
        <v>1460</v>
      </c>
      <c r="AQ93" s="150" t="s">
        <v>1218</v>
      </c>
      <c r="AR93" s="150" t="s">
        <v>1460</v>
      </c>
      <c r="AS93" s="150" t="s">
        <v>1218</v>
      </c>
      <c r="AT93" s="150" t="s">
        <v>1460</v>
      </c>
      <c r="AU93" s="150" t="s">
        <v>1218</v>
      </c>
      <c r="AV93" s="138" t="s">
        <v>874</v>
      </c>
      <c r="AW93" s="131">
        <v>43122</v>
      </c>
      <c r="AX93" s="364" t="s">
        <v>7475</v>
      </c>
      <c r="AY93" s="348"/>
      <c r="AZ93" s="29"/>
      <c r="BA93" s="29"/>
      <c r="BB93" s="29"/>
      <c r="BC93" s="29"/>
      <c r="BD93" s="367" t="s">
        <v>1193</v>
      </c>
      <c r="BE93" s="348"/>
      <c r="BF93" s="29"/>
    </row>
    <row r="94" spans="1:58" s="14" customFormat="1" ht="115.5" hidden="1" customHeight="1" x14ac:dyDescent="0.25">
      <c r="A94" s="28" t="s">
        <v>2300</v>
      </c>
      <c r="B94" s="5" t="s">
        <v>14</v>
      </c>
      <c r="C94" s="44">
        <v>42661</v>
      </c>
      <c r="D94" s="44" t="s">
        <v>7077</v>
      </c>
      <c r="E94" s="28" t="s">
        <v>1378</v>
      </c>
      <c r="F94" s="2" t="s">
        <v>1053</v>
      </c>
      <c r="G94" s="3" t="s">
        <v>70</v>
      </c>
      <c r="H94" s="3" t="s">
        <v>71</v>
      </c>
      <c r="I94" s="16" t="s">
        <v>72</v>
      </c>
      <c r="J94" s="5" t="s">
        <v>68</v>
      </c>
      <c r="K94" s="1">
        <v>1</v>
      </c>
      <c r="L94" s="133">
        <v>42795</v>
      </c>
      <c r="M94" s="133">
        <v>43100</v>
      </c>
      <c r="N94" s="52">
        <f t="shared" si="2"/>
        <v>44</v>
      </c>
      <c r="O94" s="69">
        <v>1</v>
      </c>
      <c r="P94" s="2" t="s">
        <v>1413</v>
      </c>
      <c r="Q94" s="2" t="s">
        <v>69</v>
      </c>
      <c r="R94" s="16" t="s">
        <v>1414</v>
      </c>
      <c r="S94" s="561">
        <f t="shared" si="3"/>
        <v>44</v>
      </c>
      <c r="T94" s="2" t="s">
        <v>1171</v>
      </c>
      <c r="U94" s="2" t="s">
        <v>1171</v>
      </c>
      <c r="V94" s="2" t="s">
        <v>1207</v>
      </c>
      <c r="W94" s="5"/>
      <c r="X94" s="3" t="s">
        <v>78</v>
      </c>
      <c r="Y94" s="16" t="s">
        <v>1414</v>
      </c>
      <c r="Z94" s="16" t="s">
        <v>1414</v>
      </c>
      <c r="AA94" s="16" t="s">
        <v>1414</v>
      </c>
      <c r="AB94" s="16" t="s">
        <v>1414</v>
      </c>
      <c r="AC94" s="16" t="s">
        <v>1414</v>
      </c>
      <c r="AD94" s="16" t="s">
        <v>1414</v>
      </c>
      <c r="AE94" s="16" t="s">
        <v>1414</v>
      </c>
      <c r="AF94" s="16" t="s">
        <v>1460</v>
      </c>
      <c r="AG94" s="16" t="s">
        <v>1414</v>
      </c>
      <c r="AH94" s="16" t="s">
        <v>1460</v>
      </c>
      <c r="AI94" s="16" t="s">
        <v>1414</v>
      </c>
      <c r="AJ94" s="16" t="s">
        <v>1460</v>
      </c>
      <c r="AK94" s="16" t="s">
        <v>1414</v>
      </c>
      <c r="AL94" s="16" t="s">
        <v>1460</v>
      </c>
      <c r="AM94" s="16" t="s">
        <v>1414</v>
      </c>
      <c r="AN94" s="16" t="s">
        <v>1460</v>
      </c>
      <c r="AO94" s="16" t="s">
        <v>1414</v>
      </c>
      <c r="AP94" s="16" t="s">
        <v>1460</v>
      </c>
      <c r="AQ94" s="16" t="s">
        <v>1414</v>
      </c>
      <c r="AR94" s="16" t="s">
        <v>1460</v>
      </c>
      <c r="AS94" s="16" t="s">
        <v>1414</v>
      </c>
      <c r="AT94" s="16" t="s">
        <v>1460</v>
      </c>
      <c r="AU94" s="16" t="s">
        <v>1414</v>
      </c>
      <c r="AV94" s="138" t="s">
        <v>874</v>
      </c>
      <c r="AW94" s="131">
        <v>43281</v>
      </c>
      <c r="AX94" s="364" t="s">
        <v>7475</v>
      </c>
      <c r="AY94" s="348"/>
      <c r="AZ94" s="29"/>
      <c r="BA94" s="29"/>
      <c r="BB94" s="29"/>
      <c r="BC94" s="29"/>
      <c r="BD94" s="367" t="s">
        <v>1193</v>
      </c>
      <c r="BE94" s="348"/>
      <c r="BF94" s="29"/>
    </row>
    <row r="95" spans="1:58" s="14" customFormat="1" ht="115.5" hidden="1" customHeight="1" x14ac:dyDescent="0.25">
      <c r="A95" s="28" t="s">
        <v>2301</v>
      </c>
      <c r="B95" s="5" t="s">
        <v>14</v>
      </c>
      <c r="C95" s="44">
        <v>42661</v>
      </c>
      <c r="D95" s="44" t="s">
        <v>7076</v>
      </c>
      <c r="E95" s="28" t="s">
        <v>1326</v>
      </c>
      <c r="F95" s="2" t="s">
        <v>7375</v>
      </c>
      <c r="G95" s="3" t="s">
        <v>28</v>
      </c>
      <c r="H95" s="3" t="s">
        <v>29</v>
      </c>
      <c r="I95" s="16" t="s">
        <v>29</v>
      </c>
      <c r="J95" s="5" t="s">
        <v>30</v>
      </c>
      <c r="K95" s="1">
        <v>1</v>
      </c>
      <c r="L95" s="133">
        <v>42737</v>
      </c>
      <c r="M95" s="133">
        <v>43100</v>
      </c>
      <c r="N95" s="52">
        <f t="shared" si="2"/>
        <v>52</v>
      </c>
      <c r="O95" s="69">
        <v>1</v>
      </c>
      <c r="P95" s="2" t="s">
        <v>31</v>
      </c>
      <c r="Q95" s="2" t="s">
        <v>32</v>
      </c>
      <c r="R95" s="2" t="s">
        <v>6410</v>
      </c>
      <c r="S95" s="561">
        <f t="shared" si="3"/>
        <v>164</v>
      </c>
      <c r="T95" s="2" t="s">
        <v>1171</v>
      </c>
      <c r="U95" s="2" t="s">
        <v>1171</v>
      </c>
      <c r="V95" s="3" t="s">
        <v>6411</v>
      </c>
      <c r="W95" s="5" t="s">
        <v>1218</v>
      </c>
      <c r="X95" s="5" t="s">
        <v>1218</v>
      </c>
      <c r="Y95" s="5" t="s">
        <v>1218</v>
      </c>
      <c r="Z95" s="5" t="s">
        <v>1218</v>
      </c>
      <c r="AA95" s="5" t="s">
        <v>1218</v>
      </c>
      <c r="AB95" s="5" t="s">
        <v>1218</v>
      </c>
      <c r="AC95" s="5" t="s">
        <v>1218</v>
      </c>
      <c r="AD95" s="5" t="s">
        <v>1218</v>
      </c>
      <c r="AE95" s="5" t="s">
        <v>1218</v>
      </c>
      <c r="AF95" s="5" t="s">
        <v>2325</v>
      </c>
      <c r="AG95" s="5" t="s">
        <v>1218</v>
      </c>
      <c r="AH95" s="5" t="s">
        <v>2325</v>
      </c>
      <c r="AI95" s="135" t="s">
        <v>1218</v>
      </c>
      <c r="AJ95" s="150" t="s">
        <v>1218</v>
      </c>
      <c r="AK95" s="150" t="s">
        <v>1218</v>
      </c>
      <c r="AL95" s="150" t="s">
        <v>3562</v>
      </c>
      <c r="AM95" s="150" t="s">
        <v>1218</v>
      </c>
      <c r="AN95" s="150" t="s">
        <v>3562</v>
      </c>
      <c r="AO95" s="150" t="s">
        <v>1218</v>
      </c>
      <c r="AP95" s="150" t="s">
        <v>1460</v>
      </c>
      <c r="AQ95" s="150" t="s">
        <v>1218</v>
      </c>
      <c r="AR95" s="150" t="s">
        <v>1460</v>
      </c>
      <c r="AS95" s="150" t="s">
        <v>1218</v>
      </c>
      <c r="AT95" s="150" t="s">
        <v>1460</v>
      </c>
      <c r="AU95" s="150" t="s">
        <v>1218</v>
      </c>
      <c r="AV95" s="138" t="s">
        <v>874</v>
      </c>
      <c r="AW95" s="131">
        <v>43122</v>
      </c>
      <c r="AX95" s="364" t="s">
        <v>7475</v>
      </c>
      <c r="AY95" s="348"/>
      <c r="AZ95" s="29"/>
      <c r="BA95" s="29"/>
      <c r="BB95" s="29"/>
      <c r="BC95" s="29"/>
      <c r="BD95" s="367" t="s">
        <v>1193</v>
      </c>
      <c r="BE95" s="348"/>
      <c r="BF95" s="29"/>
    </row>
    <row r="96" spans="1:58" s="14" customFormat="1" ht="115.5" hidden="1" customHeight="1" x14ac:dyDescent="0.25">
      <c r="A96" s="28" t="s">
        <v>2302</v>
      </c>
      <c r="B96" s="5" t="s">
        <v>14</v>
      </c>
      <c r="C96" s="44">
        <v>42661</v>
      </c>
      <c r="D96" s="44" t="s">
        <v>7076</v>
      </c>
      <c r="E96" s="28" t="s">
        <v>1326</v>
      </c>
      <c r="F96" s="2" t="s">
        <v>7375</v>
      </c>
      <c r="G96" s="3" t="s">
        <v>33</v>
      </c>
      <c r="H96" s="3" t="s">
        <v>34</v>
      </c>
      <c r="I96" s="16" t="s">
        <v>35</v>
      </c>
      <c r="J96" s="5" t="s">
        <v>36</v>
      </c>
      <c r="K96" s="1">
        <v>1</v>
      </c>
      <c r="L96" s="133">
        <v>42795</v>
      </c>
      <c r="M96" s="133">
        <v>43160</v>
      </c>
      <c r="N96" s="52">
        <f t="shared" si="2"/>
        <v>53</v>
      </c>
      <c r="O96" s="69">
        <v>1</v>
      </c>
      <c r="P96" s="2" t="s">
        <v>31</v>
      </c>
      <c r="Q96" s="2" t="s">
        <v>32</v>
      </c>
      <c r="R96" s="4" t="s">
        <v>1576</v>
      </c>
      <c r="S96" s="561">
        <f t="shared" si="3"/>
        <v>390</v>
      </c>
      <c r="T96" s="2" t="s">
        <v>1171</v>
      </c>
      <c r="U96" s="2" t="s">
        <v>1171</v>
      </c>
      <c r="V96" s="2" t="s">
        <v>1207</v>
      </c>
      <c r="W96" s="2" t="s">
        <v>1263</v>
      </c>
      <c r="X96" s="3" t="s">
        <v>37</v>
      </c>
      <c r="Y96" s="5" t="s">
        <v>1221</v>
      </c>
      <c r="Z96" s="5" t="s">
        <v>1221</v>
      </c>
      <c r="AA96" s="5" t="s">
        <v>1221</v>
      </c>
      <c r="AB96" s="5" t="s">
        <v>1221</v>
      </c>
      <c r="AC96" s="5" t="s">
        <v>1221</v>
      </c>
      <c r="AD96" s="5" t="s">
        <v>1221</v>
      </c>
      <c r="AE96" s="5" t="s">
        <v>1221</v>
      </c>
      <c r="AF96" s="5" t="s">
        <v>2321</v>
      </c>
      <c r="AG96" s="5" t="s">
        <v>1221</v>
      </c>
      <c r="AH96" s="5" t="s">
        <v>2321</v>
      </c>
      <c r="AI96" s="135" t="s">
        <v>1221</v>
      </c>
      <c r="AJ96" s="135" t="s">
        <v>1221</v>
      </c>
      <c r="AK96" s="135" t="s">
        <v>1221</v>
      </c>
      <c r="AL96" s="135" t="s">
        <v>3562</v>
      </c>
      <c r="AM96" s="135" t="s">
        <v>1221</v>
      </c>
      <c r="AN96" s="135" t="s">
        <v>3562</v>
      </c>
      <c r="AO96" s="135" t="s">
        <v>1221</v>
      </c>
      <c r="AP96" s="135" t="s">
        <v>1460</v>
      </c>
      <c r="AQ96" s="135" t="s">
        <v>1221</v>
      </c>
      <c r="AR96" s="135" t="s">
        <v>1460</v>
      </c>
      <c r="AS96" s="135" t="s">
        <v>1221</v>
      </c>
      <c r="AT96" s="135" t="s">
        <v>1460</v>
      </c>
      <c r="AU96" s="135" t="s">
        <v>1221</v>
      </c>
      <c r="AV96" s="138" t="s">
        <v>874</v>
      </c>
      <c r="AW96" s="131">
        <v>43307</v>
      </c>
      <c r="AX96" s="364" t="s">
        <v>7475</v>
      </c>
      <c r="AY96" s="348"/>
      <c r="AZ96" s="29"/>
      <c r="BA96" s="29"/>
      <c r="BB96" s="29"/>
      <c r="BC96" s="29"/>
      <c r="BD96" s="367" t="s">
        <v>1193</v>
      </c>
      <c r="BE96" s="348"/>
      <c r="BF96" s="29"/>
    </row>
    <row r="97" spans="1:58" s="14" customFormat="1" ht="115.5" hidden="1" customHeight="1" x14ac:dyDescent="0.25">
      <c r="A97" s="28" t="s">
        <v>2303</v>
      </c>
      <c r="B97" s="5" t="s">
        <v>14</v>
      </c>
      <c r="C97" s="44">
        <v>42661</v>
      </c>
      <c r="D97" s="44" t="s">
        <v>7076</v>
      </c>
      <c r="E97" s="28" t="s">
        <v>1327</v>
      </c>
      <c r="F97" s="2" t="s">
        <v>7376</v>
      </c>
      <c r="G97" s="3" t="s">
        <v>28</v>
      </c>
      <c r="H97" s="3" t="s">
        <v>38</v>
      </c>
      <c r="I97" s="16" t="s">
        <v>39</v>
      </c>
      <c r="J97" s="5" t="s">
        <v>30</v>
      </c>
      <c r="K97" s="1">
        <v>1</v>
      </c>
      <c r="L97" s="133">
        <v>42737</v>
      </c>
      <c r="M97" s="133">
        <v>43100</v>
      </c>
      <c r="N97" s="52">
        <f t="shared" si="2"/>
        <v>52</v>
      </c>
      <c r="O97" s="69">
        <v>1</v>
      </c>
      <c r="P97" s="2" t="s">
        <v>31</v>
      </c>
      <c r="Q97" s="2" t="s">
        <v>32</v>
      </c>
      <c r="R97" s="2" t="s">
        <v>6412</v>
      </c>
      <c r="S97" s="561">
        <f t="shared" si="3"/>
        <v>259</v>
      </c>
      <c r="T97" s="2" t="s">
        <v>1171</v>
      </c>
      <c r="U97" s="2" t="s">
        <v>1171</v>
      </c>
      <c r="V97" s="3" t="s">
        <v>6414</v>
      </c>
      <c r="W97" s="5" t="s">
        <v>1218</v>
      </c>
      <c r="X97" s="5" t="s">
        <v>1218</v>
      </c>
      <c r="Y97" s="5" t="s">
        <v>1218</v>
      </c>
      <c r="Z97" s="5" t="s">
        <v>1218</v>
      </c>
      <c r="AA97" s="5" t="s">
        <v>1218</v>
      </c>
      <c r="AB97" s="5" t="s">
        <v>1218</v>
      </c>
      <c r="AC97" s="5" t="s">
        <v>1218</v>
      </c>
      <c r="AD97" s="5" t="s">
        <v>1218</v>
      </c>
      <c r="AE97" s="5" t="s">
        <v>1218</v>
      </c>
      <c r="AF97" s="5" t="s">
        <v>2325</v>
      </c>
      <c r="AG97" s="5" t="s">
        <v>1218</v>
      </c>
      <c r="AH97" s="5" t="s">
        <v>2325</v>
      </c>
      <c r="AI97" s="135" t="s">
        <v>1218</v>
      </c>
      <c r="AJ97" s="150" t="s">
        <v>1218</v>
      </c>
      <c r="AK97" s="150" t="s">
        <v>1218</v>
      </c>
      <c r="AL97" s="150" t="s">
        <v>3562</v>
      </c>
      <c r="AM97" s="150" t="s">
        <v>1218</v>
      </c>
      <c r="AN97" s="150" t="s">
        <v>3562</v>
      </c>
      <c r="AO97" s="150" t="s">
        <v>1218</v>
      </c>
      <c r="AP97" s="150" t="s">
        <v>1460</v>
      </c>
      <c r="AQ97" s="150" t="s">
        <v>1218</v>
      </c>
      <c r="AR97" s="150" t="s">
        <v>1460</v>
      </c>
      <c r="AS97" s="150" t="s">
        <v>1218</v>
      </c>
      <c r="AT97" s="150" t="s">
        <v>1460</v>
      </c>
      <c r="AU97" s="150" t="s">
        <v>1218</v>
      </c>
      <c r="AV97" s="138" t="s">
        <v>874</v>
      </c>
      <c r="AW97" s="131">
        <v>43122</v>
      </c>
      <c r="AX97" s="364" t="s">
        <v>7475</v>
      </c>
      <c r="AY97" s="348"/>
      <c r="AZ97" s="29"/>
      <c r="BA97" s="29"/>
      <c r="BB97" s="29"/>
      <c r="BC97" s="29"/>
      <c r="BD97" s="367" t="s">
        <v>1193</v>
      </c>
      <c r="BE97" s="348"/>
      <c r="BF97" s="29"/>
    </row>
    <row r="98" spans="1:58" s="14" customFormat="1" ht="115.5" hidden="1" customHeight="1" x14ac:dyDescent="0.25">
      <c r="A98" s="28" t="s">
        <v>2304</v>
      </c>
      <c r="B98" s="5" t="s">
        <v>14</v>
      </c>
      <c r="C98" s="44">
        <v>42661</v>
      </c>
      <c r="D98" s="44" t="s">
        <v>7076</v>
      </c>
      <c r="E98" s="28" t="s">
        <v>1327</v>
      </c>
      <c r="F98" s="2" t="s">
        <v>7376</v>
      </c>
      <c r="G98" s="3" t="s">
        <v>40</v>
      </c>
      <c r="H98" s="3" t="s">
        <v>41</v>
      </c>
      <c r="I98" s="16" t="s">
        <v>41</v>
      </c>
      <c r="J98" s="5" t="s">
        <v>42</v>
      </c>
      <c r="K98" s="1">
        <v>1</v>
      </c>
      <c r="L98" s="133">
        <v>42737</v>
      </c>
      <c r="M98" s="133">
        <v>43100</v>
      </c>
      <c r="N98" s="52">
        <f t="shared" si="2"/>
        <v>52</v>
      </c>
      <c r="O98" s="69">
        <v>1</v>
      </c>
      <c r="P98" s="2" t="s">
        <v>26</v>
      </c>
      <c r="Q98" s="2"/>
      <c r="R98" s="2" t="s">
        <v>6413</v>
      </c>
      <c r="S98" s="561">
        <f t="shared" si="3"/>
        <v>167</v>
      </c>
      <c r="T98" s="2" t="s">
        <v>1171</v>
      </c>
      <c r="U98" s="2" t="s">
        <v>1171</v>
      </c>
      <c r="V98" s="3" t="s">
        <v>6415</v>
      </c>
      <c r="W98" s="5" t="s">
        <v>1218</v>
      </c>
      <c r="X98" s="5" t="s">
        <v>1218</v>
      </c>
      <c r="Y98" s="5" t="s">
        <v>1218</v>
      </c>
      <c r="Z98" s="5" t="s">
        <v>1218</v>
      </c>
      <c r="AA98" s="5" t="s">
        <v>1218</v>
      </c>
      <c r="AB98" s="5" t="s">
        <v>1218</v>
      </c>
      <c r="AC98" s="5" t="s">
        <v>1218</v>
      </c>
      <c r="AD98" s="5" t="s">
        <v>1218</v>
      </c>
      <c r="AE98" s="5" t="s">
        <v>1218</v>
      </c>
      <c r="AF98" s="5" t="s">
        <v>2325</v>
      </c>
      <c r="AG98" s="5" t="s">
        <v>1218</v>
      </c>
      <c r="AH98" s="5" t="s">
        <v>2325</v>
      </c>
      <c r="AI98" s="135" t="s">
        <v>1218</v>
      </c>
      <c r="AJ98" s="150" t="s">
        <v>1218</v>
      </c>
      <c r="AK98" s="150" t="s">
        <v>1218</v>
      </c>
      <c r="AL98" s="150" t="s">
        <v>3562</v>
      </c>
      <c r="AM98" s="150" t="s">
        <v>1218</v>
      </c>
      <c r="AN98" s="150" t="s">
        <v>3562</v>
      </c>
      <c r="AO98" s="150" t="s">
        <v>1218</v>
      </c>
      <c r="AP98" s="150" t="s">
        <v>1460</v>
      </c>
      <c r="AQ98" s="150" t="s">
        <v>1218</v>
      </c>
      <c r="AR98" s="150" t="s">
        <v>1460</v>
      </c>
      <c r="AS98" s="150" t="s">
        <v>1218</v>
      </c>
      <c r="AT98" s="150" t="s">
        <v>1460</v>
      </c>
      <c r="AU98" s="150" t="s">
        <v>1218</v>
      </c>
      <c r="AV98" s="138" t="s">
        <v>874</v>
      </c>
      <c r="AW98" s="131">
        <v>43122</v>
      </c>
      <c r="AX98" s="364" t="s">
        <v>7475</v>
      </c>
      <c r="AY98" s="348"/>
      <c r="AZ98" s="29"/>
      <c r="BA98" s="29"/>
      <c r="BB98" s="29"/>
      <c r="BC98" s="29"/>
      <c r="BD98" s="367" t="s">
        <v>1193</v>
      </c>
      <c r="BE98" s="348"/>
      <c r="BF98" s="29"/>
    </row>
    <row r="99" spans="1:58" s="14" customFormat="1" ht="115.5" hidden="1" customHeight="1" x14ac:dyDescent="0.25">
      <c r="A99" s="28" t="s">
        <v>2305</v>
      </c>
      <c r="B99" s="5" t="s">
        <v>14</v>
      </c>
      <c r="C99" s="44">
        <v>42661</v>
      </c>
      <c r="D99" s="44" t="s">
        <v>7077</v>
      </c>
      <c r="E99" s="28" t="s">
        <v>1285</v>
      </c>
      <c r="F99" s="2" t="s">
        <v>7377</v>
      </c>
      <c r="G99" s="3" t="s">
        <v>43</v>
      </c>
      <c r="H99" s="3" t="s">
        <v>29</v>
      </c>
      <c r="I99" s="16" t="s">
        <v>44</v>
      </c>
      <c r="J99" s="5" t="s">
        <v>30</v>
      </c>
      <c r="K99" s="1">
        <v>1</v>
      </c>
      <c r="L99" s="133">
        <v>42737</v>
      </c>
      <c r="M99" s="133">
        <v>43100</v>
      </c>
      <c r="N99" s="52">
        <f t="shared" si="2"/>
        <v>52</v>
      </c>
      <c r="O99" s="69">
        <v>1</v>
      </c>
      <c r="P99" s="2" t="s">
        <v>31</v>
      </c>
      <c r="Q99" s="2" t="s">
        <v>32</v>
      </c>
      <c r="R99" s="2" t="s">
        <v>6416</v>
      </c>
      <c r="S99" s="561">
        <f t="shared" si="3"/>
        <v>164</v>
      </c>
      <c r="T99" s="2" t="s">
        <v>1171</v>
      </c>
      <c r="U99" s="2" t="s">
        <v>1171</v>
      </c>
      <c r="V99" s="3" t="s">
        <v>6419</v>
      </c>
      <c r="W99" s="5" t="s">
        <v>1218</v>
      </c>
      <c r="X99" s="5" t="s">
        <v>1218</v>
      </c>
      <c r="Y99" s="5" t="s">
        <v>1218</v>
      </c>
      <c r="Z99" s="5" t="s">
        <v>1218</v>
      </c>
      <c r="AA99" s="5" t="s">
        <v>1218</v>
      </c>
      <c r="AB99" s="5" t="s">
        <v>1218</v>
      </c>
      <c r="AC99" s="5" t="s">
        <v>1218</v>
      </c>
      <c r="AD99" s="5" t="s">
        <v>1218</v>
      </c>
      <c r="AE99" s="5" t="s">
        <v>1218</v>
      </c>
      <c r="AF99" s="5" t="s">
        <v>2325</v>
      </c>
      <c r="AG99" s="5" t="s">
        <v>1218</v>
      </c>
      <c r="AH99" s="5" t="s">
        <v>2325</v>
      </c>
      <c r="AI99" s="135" t="s">
        <v>1218</v>
      </c>
      <c r="AJ99" s="150" t="s">
        <v>1218</v>
      </c>
      <c r="AK99" s="150" t="s">
        <v>1218</v>
      </c>
      <c r="AL99" s="150" t="s">
        <v>3562</v>
      </c>
      <c r="AM99" s="150" t="s">
        <v>1218</v>
      </c>
      <c r="AN99" s="150" t="s">
        <v>3562</v>
      </c>
      <c r="AO99" s="150" t="s">
        <v>1218</v>
      </c>
      <c r="AP99" s="150" t="s">
        <v>1460</v>
      </c>
      <c r="AQ99" s="150" t="s">
        <v>1218</v>
      </c>
      <c r="AR99" s="150" t="s">
        <v>1460</v>
      </c>
      <c r="AS99" s="150" t="s">
        <v>1218</v>
      </c>
      <c r="AT99" s="150" t="s">
        <v>1460</v>
      </c>
      <c r="AU99" s="150" t="s">
        <v>1218</v>
      </c>
      <c r="AV99" s="138" t="s">
        <v>874</v>
      </c>
      <c r="AW99" s="131">
        <v>43122</v>
      </c>
      <c r="AX99" s="364" t="s">
        <v>7475</v>
      </c>
      <c r="AY99" s="348"/>
      <c r="AZ99" s="29"/>
      <c r="BA99" s="29"/>
      <c r="BB99" s="29"/>
      <c r="BC99" s="29"/>
      <c r="BD99" s="367" t="s">
        <v>1193</v>
      </c>
      <c r="BE99" s="348"/>
      <c r="BF99" s="29"/>
    </row>
    <row r="100" spans="1:58" s="14" customFormat="1" ht="115.5" hidden="1" customHeight="1" x14ac:dyDescent="0.25">
      <c r="A100" s="28" t="s">
        <v>2306</v>
      </c>
      <c r="B100" s="5" t="s">
        <v>14</v>
      </c>
      <c r="C100" s="44">
        <v>42661</v>
      </c>
      <c r="D100" s="44" t="s">
        <v>7077</v>
      </c>
      <c r="E100" s="28" t="s">
        <v>1285</v>
      </c>
      <c r="F100" s="2" t="s">
        <v>7377</v>
      </c>
      <c r="G100" s="3" t="s">
        <v>423</v>
      </c>
      <c r="H100" s="3" t="s">
        <v>424</v>
      </c>
      <c r="I100" s="16" t="s">
        <v>425</v>
      </c>
      <c r="J100" s="5" t="s">
        <v>426</v>
      </c>
      <c r="K100" s="1">
        <v>100</v>
      </c>
      <c r="L100" s="133">
        <v>42856</v>
      </c>
      <c r="M100" s="133">
        <v>43281</v>
      </c>
      <c r="N100" s="52">
        <f t="shared" si="2"/>
        <v>9</v>
      </c>
      <c r="O100" s="69">
        <v>100</v>
      </c>
      <c r="P100" s="2" t="s">
        <v>31</v>
      </c>
      <c r="Q100" s="2" t="s">
        <v>427</v>
      </c>
      <c r="R100" s="2" t="s">
        <v>6417</v>
      </c>
      <c r="S100" s="561">
        <f t="shared" si="3"/>
        <v>113</v>
      </c>
      <c r="T100" s="2" t="s">
        <v>1171</v>
      </c>
      <c r="U100" s="2" t="s">
        <v>1171</v>
      </c>
      <c r="V100" s="3" t="s">
        <v>6418</v>
      </c>
      <c r="W100" s="5" t="s">
        <v>1218</v>
      </c>
      <c r="X100" s="5" t="s">
        <v>1218</v>
      </c>
      <c r="Y100" s="5" t="s">
        <v>1218</v>
      </c>
      <c r="Z100" s="5" t="s">
        <v>1218</v>
      </c>
      <c r="AA100" s="5" t="s">
        <v>1218</v>
      </c>
      <c r="AB100" s="5" t="s">
        <v>1218</v>
      </c>
      <c r="AC100" s="5" t="s">
        <v>1218</v>
      </c>
      <c r="AD100" s="5" t="s">
        <v>1218</v>
      </c>
      <c r="AE100" s="5" t="s">
        <v>1218</v>
      </c>
      <c r="AF100" s="5" t="s">
        <v>2325</v>
      </c>
      <c r="AG100" s="5" t="s">
        <v>1218</v>
      </c>
      <c r="AH100" s="5" t="s">
        <v>2325</v>
      </c>
      <c r="AI100" s="135" t="s">
        <v>1218</v>
      </c>
      <c r="AJ100" s="150" t="s">
        <v>1218</v>
      </c>
      <c r="AK100" s="150" t="s">
        <v>1218</v>
      </c>
      <c r="AL100" s="150" t="s">
        <v>3562</v>
      </c>
      <c r="AM100" s="150" t="s">
        <v>1218</v>
      </c>
      <c r="AN100" s="150" t="s">
        <v>3562</v>
      </c>
      <c r="AO100" s="150" t="s">
        <v>1218</v>
      </c>
      <c r="AP100" s="150" t="s">
        <v>1460</v>
      </c>
      <c r="AQ100" s="150" t="s">
        <v>1218</v>
      </c>
      <c r="AR100" s="150" t="s">
        <v>1460</v>
      </c>
      <c r="AS100" s="150" t="s">
        <v>1218</v>
      </c>
      <c r="AT100" s="150" t="s">
        <v>1460</v>
      </c>
      <c r="AU100" s="150" t="s">
        <v>1218</v>
      </c>
      <c r="AV100" s="138" t="s">
        <v>874</v>
      </c>
      <c r="AW100" s="131">
        <v>43122</v>
      </c>
      <c r="AX100" s="364" t="s">
        <v>7475</v>
      </c>
      <c r="AY100" s="348"/>
      <c r="AZ100" s="29"/>
      <c r="BA100" s="29"/>
      <c r="BB100" s="29"/>
      <c r="BC100" s="29"/>
      <c r="BD100" s="367" t="s">
        <v>1193</v>
      </c>
      <c r="BE100" s="348"/>
      <c r="BF100" s="29"/>
    </row>
    <row r="101" spans="1:58" s="14" customFormat="1" ht="115.5" hidden="1" customHeight="1" x14ac:dyDescent="0.25">
      <c r="A101" s="28" t="s">
        <v>2307</v>
      </c>
      <c r="B101" s="5" t="s">
        <v>14</v>
      </c>
      <c r="C101" s="44">
        <v>42661</v>
      </c>
      <c r="D101" s="44" t="s">
        <v>7472</v>
      </c>
      <c r="E101" s="28" t="s">
        <v>1287</v>
      </c>
      <c r="F101" s="2" t="s">
        <v>7378</v>
      </c>
      <c r="G101" s="3" t="s">
        <v>45</v>
      </c>
      <c r="H101" s="3" t="s">
        <v>46</v>
      </c>
      <c r="I101" s="16" t="s">
        <v>47</v>
      </c>
      <c r="J101" s="5" t="s">
        <v>30</v>
      </c>
      <c r="K101" s="1">
        <v>1</v>
      </c>
      <c r="L101" s="133">
        <v>42737</v>
      </c>
      <c r="M101" s="133">
        <v>43100</v>
      </c>
      <c r="N101" s="52">
        <f t="shared" si="2"/>
        <v>52</v>
      </c>
      <c r="O101" s="69">
        <v>1</v>
      </c>
      <c r="P101" s="2" t="s">
        <v>31</v>
      </c>
      <c r="Q101" s="2" t="s">
        <v>32</v>
      </c>
      <c r="R101" s="2" t="s">
        <v>6420</v>
      </c>
      <c r="S101" s="561">
        <f t="shared" si="3"/>
        <v>325</v>
      </c>
      <c r="T101" s="2" t="s">
        <v>1171</v>
      </c>
      <c r="U101" s="2" t="s">
        <v>1171</v>
      </c>
      <c r="V101" s="3" t="s">
        <v>6422</v>
      </c>
      <c r="W101" s="5" t="s">
        <v>1218</v>
      </c>
      <c r="X101" s="5" t="s">
        <v>1218</v>
      </c>
      <c r="Y101" s="5" t="s">
        <v>1218</v>
      </c>
      <c r="Z101" s="5" t="s">
        <v>1218</v>
      </c>
      <c r="AA101" s="5" t="s">
        <v>1218</v>
      </c>
      <c r="AB101" s="5" t="s">
        <v>1218</v>
      </c>
      <c r="AC101" s="5" t="s">
        <v>1218</v>
      </c>
      <c r="AD101" s="5" t="s">
        <v>1218</v>
      </c>
      <c r="AE101" s="5" t="s">
        <v>1218</v>
      </c>
      <c r="AF101" s="5" t="s">
        <v>2325</v>
      </c>
      <c r="AG101" s="5" t="s">
        <v>1218</v>
      </c>
      <c r="AH101" s="5" t="s">
        <v>2325</v>
      </c>
      <c r="AI101" s="135" t="s">
        <v>1218</v>
      </c>
      <c r="AJ101" s="150" t="s">
        <v>1218</v>
      </c>
      <c r="AK101" s="150" t="s">
        <v>1218</v>
      </c>
      <c r="AL101" s="150" t="s">
        <v>3562</v>
      </c>
      <c r="AM101" s="150" t="s">
        <v>1218</v>
      </c>
      <c r="AN101" s="150" t="s">
        <v>3562</v>
      </c>
      <c r="AO101" s="150" t="s">
        <v>1218</v>
      </c>
      <c r="AP101" s="150" t="s">
        <v>1460</v>
      </c>
      <c r="AQ101" s="150" t="s">
        <v>1218</v>
      </c>
      <c r="AR101" s="150" t="s">
        <v>1460</v>
      </c>
      <c r="AS101" s="150" t="s">
        <v>1218</v>
      </c>
      <c r="AT101" s="150" t="s">
        <v>1460</v>
      </c>
      <c r="AU101" s="150" t="s">
        <v>1218</v>
      </c>
      <c r="AV101" s="138" t="s">
        <v>874</v>
      </c>
      <c r="AW101" s="131">
        <v>43122</v>
      </c>
      <c r="AX101" s="364" t="s">
        <v>7475</v>
      </c>
      <c r="AY101" s="348"/>
      <c r="AZ101" s="29"/>
      <c r="BA101" s="29"/>
      <c r="BB101" s="29"/>
      <c r="BC101" s="29"/>
      <c r="BD101" s="367" t="s">
        <v>1193</v>
      </c>
      <c r="BE101" s="348"/>
      <c r="BF101" s="29"/>
    </row>
    <row r="102" spans="1:58" s="14" customFormat="1" ht="115.5" hidden="1" customHeight="1" x14ac:dyDescent="0.25">
      <c r="A102" s="28" t="s">
        <v>1851</v>
      </c>
      <c r="B102" s="5" t="s">
        <v>14</v>
      </c>
      <c r="C102" s="44">
        <v>42661</v>
      </c>
      <c r="D102" s="44" t="s">
        <v>7472</v>
      </c>
      <c r="E102" s="28" t="s">
        <v>1328</v>
      </c>
      <c r="F102" s="2" t="s">
        <v>7379</v>
      </c>
      <c r="G102" s="3" t="s">
        <v>28</v>
      </c>
      <c r="H102" s="3" t="s">
        <v>38</v>
      </c>
      <c r="I102" s="16" t="s">
        <v>47</v>
      </c>
      <c r="J102" s="5" t="s">
        <v>30</v>
      </c>
      <c r="K102" s="1">
        <v>1</v>
      </c>
      <c r="L102" s="133">
        <v>42737</v>
      </c>
      <c r="M102" s="133">
        <v>43100</v>
      </c>
      <c r="N102" s="52">
        <f t="shared" si="2"/>
        <v>52</v>
      </c>
      <c r="O102" s="69">
        <v>1</v>
      </c>
      <c r="P102" s="2" t="s">
        <v>31</v>
      </c>
      <c r="Q102" s="2" t="s">
        <v>32</v>
      </c>
      <c r="R102" s="2" t="s">
        <v>6420</v>
      </c>
      <c r="S102" s="561">
        <f t="shared" si="3"/>
        <v>325</v>
      </c>
      <c r="T102" s="2" t="s">
        <v>1171</v>
      </c>
      <c r="U102" s="2" t="s">
        <v>1171</v>
      </c>
      <c r="V102" s="3" t="s">
        <v>6423</v>
      </c>
      <c r="W102" s="5" t="s">
        <v>1218</v>
      </c>
      <c r="X102" s="5" t="s">
        <v>1218</v>
      </c>
      <c r="Y102" s="5" t="s">
        <v>1218</v>
      </c>
      <c r="Z102" s="5" t="s">
        <v>1218</v>
      </c>
      <c r="AA102" s="5" t="s">
        <v>1218</v>
      </c>
      <c r="AB102" s="5" t="s">
        <v>1218</v>
      </c>
      <c r="AC102" s="5" t="s">
        <v>1218</v>
      </c>
      <c r="AD102" s="5" t="s">
        <v>1218</v>
      </c>
      <c r="AE102" s="5" t="s">
        <v>1218</v>
      </c>
      <c r="AF102" s="5" t="s">
        <v>2325</v>
      </c>
      <c r="AG102" s="5" t="s">
        <v>1218</v>
      </c>
      <c r="AH102" s="5" t="s">
        <v>2325</v>
      </c>
      <c r="AI102" s="135" t="s">
        <v>1218</v>
      </c>
      <c r="AJ102" s="150" t="s">
        <v>1218</v>
      </c>
      <c r="AK102" s="150" t="s">
        <v>1218</v>
      </c>
      <c r="AL102" s="150" t="s">
        <v>3562</v>
      </c>
      <c r="AM102" s="150" t="s">
        <v>1218</v>
      </c>
      <c r="AN102" s="150" t="s">
        <v>3562</v>
      </c>
      <c r="AO102" s="150" t="s">
        <v>1218</v>
      </c>
      <c r="AP102" s="150" t="s">
        <v>1460</v>
      </c>
      <c r="AQ102" s="150" t="s">
        <v>1218</v>
      </c>
      <c r="AR102" s="150" t="s">
        <v>1460</v>
      </c>
      <c r="AS102" s="150" t="s">
        <v>1218</v>
      </c>
      <c r="AT102" s="150" t="s">
        <v>1460</v>
      </c>
      <c r="AU102" s="150" t="s">
        <v>1218</v>
      </c>
      <c r="AV102" s="138" t="s">
        <v>874</v>
      </c>
      <c r="AW102" s="131">
        <v>43122</v>
      </c>
      <c r="AX102" s="364" t="s">
        <v>7475</v>
      </c>
      <c r="AY102" s="348"/>
      <c r="AZ102" s="29"/>
      <c r="BA102" s="29"/>
      <c r="BB102" s="29"/>
      <c r="BC102" s="29"/>
      <c r="BD102" s="367" t="s">
        <v>1193</v>
      </c>
      <c r="BE102" s="348"/>
      <c r="BF102" s="29"/>
    </row>
    <row r="103" spans="1:58" s="14" customFormat="1" ht="115.5" hidden="1" customHeight="1" x14ac:dyDescent="0.25">
      <c r="A103" s="28" t="s">
        <v>1852</v>
      </c>
      <c r="B103" s="5" t="s">
        <v>14</v>
      </c>
      <c r="C103" s="44">
        <v>42661</v>
      </c>
      <c r="D103" s="44" t="s">
        <v>7472</v>
      </c>
      <c r="E103" s="28" t="s">
        <v>1329</v>
      </c>
      <c r="F103" s="2" t="s">
        <v>7380</v>
      </c>
      <c r="G103" s="3" t="s">
        <v>45</v>
      </c>
      <c r="H103" s="3" t="s">
        <v>46</v>
      </c>
      <c r="I103" s="16" t="s">
        <v>47</v>
      </c>
      <c r="J103" s="5" t="s">
        <v>30</v>
      </c>
      <c r="K103" s="1">
        <v>1</v>
      </c>
      <c r="L103" s="133">
        <v>42737</v>
      </c>
      <c r="M103" s="133">
        <v>43100</v>
      </c>
      <c r="N103" s="52">
        <f t="shared" si="2"/>
        <v>52</v>
      </c>
      <c r="O103" s="69">
        <v>1</v>
      </c>
      <c r="P103" s="2" t="s">
        <v>31</v>
      </c>
      <c r="Q103" s="2" t="s">
        <v>32</v>
      </c>
      <c r="R103" s="2" t="s">
        <v>6421</v>
      </c>
      <c r="S103" s="561">
        <f t="shared" si="3"/>
        <v>325</v>
      </c>
      <c r="T103" s="2" t="s">
        <v>1171</v>
      </c>
      <c r="U103" s="2" t="s">
        <v>1171</v>
      </c>
      <c r="V103" s="3" t="s">
        <v>6424</v>
      </c>
      <c r="W103" s="5" t="s">
        <v>1218</v>
      </c>
      <c r="X103" s="5" t="s">
        <v>1218</v>
      </c>
      <c r="Y103" s="5" t="s">
        <v>1218</v>
      </c>
      <c r="Z103" s="5" t="s">
        <v>1218</v>
      </c>
      <c r="AA103" s="5" t="s">
        <v>1218</v>
      </c>
      <c r="AB103" s="5" t="s">
        <v>1218</v>
      </c>
      <c r="AC103" s="5" t="s">
        <v>1218</v>
      </c>
      <c r="AD103" s="5" t="s">
        <v>1218</v>
      </c>
      <c r="AE103" s="5" t="s">
        <v>1218</v>
      </c>
      <c r="AF103" s="5" t="s">
        <v>2325</v>
      </c>
      <c r="AG103" s="5" t="s">
        <v>1218</v>
      </c>
      <c r="AH103" s="5" t="s">
        <v>2325</v>
      </c>
      <c r="AI103" s="135" t="s">
        <v>1218</v>
      </c>
      <c r="AJ103" s="150" t="s">
        <v>1218</v>
      </c>
      <c r="AK103" s="150" t="s">
        <v>1218</v>
      </c>
      <c r="AL103" s="150" t="s">
        <v>3562</v>
      </c>
      <c r="AM103" s="150" t="s">
        <v>1218</v>
      </c>
      <c r="AN103" s="150" t="s">
        <v>3562</v>
      </c>
      <c r="AO103" s="150" t="s">
        <v>1218</v>
      </c>
      <c r="AP103" s="150" t="s">
        <v>1460</v>
      </c>
      <c r="AQ103" s="150" t="s">
        <v>1218</v>
      </c>
      <c r="AR103" s="150" t="s">
        <v>1460</v>
      </c>
      <c r="AS103" s="150" t="s">
        <v>1218</v>
      </c>
      <c r="AT103" s="150" t="s">
        <v>1460</v>
      </c>
      <c r="AU103" s="150" t="s">
        <v>1218</v>
      </c>
      <c r="AV103" s="138" t="s">
        <v>874</v>
      </c>
      <c r="AW103" s="131">
        <v>43122</v>
      </c>
      <c r="AX103" s="364" t="s">
        <v>7475</v>
      </c>
      <c r="AY103" s="348"/>
      <c r="AZ103" s="29"/>
      <c r="BA103" s="29"/>
      <c r="BB103" s="29"/>
      <c r="BC103" s="29"/>
      <c r="BD103" s="367" t="s">
        <v>1193</v>
      </c>
      <c r="BE103" s="348"/>
      <c r="BF103" s="29"/>
    </row>
    <row r="104" spans="1:58" s="14" customFormat="1" ht="115.5" hidden="1" customHeight="1" x14ac:dyDescent="0.25">
      <c r="A104" s="28" t="s">
        <v>1853</v>
      </c>
      <c r="B104" s="5" t="s">
        <v>14</v>
      </c>
      <c r="C104" s="44">
        <v>42661</v>
      </c>
      <c r="D104" s="44" t="s">
        <v>7076</v>
      </c>
      <c r="E104" s="28" t="s">
        <v>1333</v>
      </c>
      <c r="F104" s="2" t="s">
        <v>7381</v>
      </c>
      <c r="G104" s="3" t="s">
        <v>45</v>
      </c>
      <c r="H104" s="3" t="s">
        <v>366</v>
      </c>
      <c r="I104" s="16" t="s">
        <v>367</v>
      </c>
      <c r="J104" s="5" t="s">
        <v>30</v>
      </c>
      <c r="K104" s="1">
        <v>3</v>
      </c>
      <c r="L104" s="133">
        <v>42737</v>
      </c>
      <c r="M104" s="133">
        <v>43100</v>
      </c>
      <c r="N104" s="52">
        <f t="shared" si="2"/>
        <v>52</v>
      </c>
      <c r="O104" s="69">
        <v>3</v>
      </c>
      <c r="P104" s="2" t="s">
        <v>31</v>
      </c>
      <c r="Q104" s="2" t="s">
        <v>32</v>
      </c>
      <c r="R104" s="2" t="s">
        <v>6425</v>
      </c>
      <c r="S104" s="561">
        <f t="shared" si="3"/>
        <v>366</v>
      </c>
      <c r="T104" s="2" t="s">
        <v>1171</v>
      </c>
      <c r="U104" s="2" t="s">
        <v>1171</v>
      </c>
      <c r="V104" s="3" t="s">
        <v>6431</v>
      </c>
      <c r="W104" s="5" t="s">
        <v>1218</v>
      </c>
      <c r="X104" s="5" t="s">
        <v>1218</v>
      </c>
      <c r="Y104" s="5" t="s">
        <v>1218</v>
      </c>
      <c r="Z104" s="5" t="s">
        <v>1218</v>
      </c>
      <c r="AA104" s="5" t="s">
        <v>1218</v>
      </c>
      <c r="AB104" s="5" t="s">
        <v>1218</v>
      </c>
      <c r="AC104" s="5" t="s">
        <v>1218</v>
      </c>
      <c r="AD104" s="5" t="s">
        <v>1218</v>
      </c>
      <c r="AE104" s="5" t="s">
        <v>1218</v>
      </c>
      <c r="AF104" s="5" t="s">
        <v>2325</v>
      </c>
      <c r="AG104" s="5" t="s">
        <v>1218</v>
      </c>
      <c r="AH104" s="5" t="s">
        <v>2325</v>
      </c>
      <c r="AI104" s="135" t="s">
        <v>1218</v>
      </c>
      <c r="AJ104" s="150" t="s">
        <v>1218</v>
      </c>
      <c r="AK104" s="150" t="s">
        <v>1218</v>
      </c>
      <c r="AL104" s="150" t="s">
        <v>3562</v>
      </c>
      <c r="AM104" s="150" t="s">
        <v>1218</v>
      </c>
      <c r="AN104" s="150" t="s">
        <v>3562</v>
      </c>
      <c r="AO104" s="150" t="s">
        <v>1218</v>
      </c>
      <c r="AP104" s="150" t="s">
        <v>1460</v>
      </c>
      <c r="AQ104" s="150" t="s">
        <v>1218</v>
      </c>
      <c r="AR104" s="150" t="s">
        <v>1460</v>
      </c>
      <c r="AS104" s="150" t="s">
        <v>1218</v>
      </c>
      <c r="AT104" s="150" t="s">
        <v>1460</v>
      </c>
      <c r="AU104" s="150" t="s">
        <v>1218</v>
      </c>
      <c r="AV104" s="138" t="s">
        <v>874</v>
      </c>
      <c r="AW104" s="131">
        <v>43122</v>
      </c>
      <c r="AX104" s="364" t="s">
        <v>7475</v>
      </c>
      <c r="AY104" s="348"/>
      <c r="AZ104" s="29"/>
      <c r="BA104" s="29"/>
      <c r="BB104" s="29"/>
      <c r="BC104" s="29"/>
      <c r="BD104" s="367" t="s">
        <v>1193</v>
      </c>
      <c r="BE104" s="348"/>
      <c r="BF104" s="29"/>
    </row>
    <row r="105" spans="1:58" s="14" customFormat="1" ht="115.5" hidden="1" customHeight="1" x14ac:dyDescent="0.25">
      <c r="A105" s="28" t="s">
        <v>1854</v>
      </c>
      <c r="B105" s="5" t="s">
        <v>14</v>
      </c>
      <c r="C105" s="44">
        <v>42661</v>
      </c>
      <c r="D105" s="44" t="s">
        <v>7077</v>
      </c>
      <c r="E105" s="28" t="s">
        <v>1334</v>
      </c>
      <c r="F105" s="2" t="s">
        <v>7382</v>
      </c>
      <c r="G105" s="3" t="s">
        <v>18</v>
      </c>
      <c r="H105" s="3" t="s">
        <v>53</v>
      </c>
      <c r="I105" s="16" t="s">
        <v>54</v>
      </c>
      <c r="J105" s="5" t="s">
        <v>21</v>
      </c>
      <c r="K105" s="1">
        <v>1</v>
      </c>
      <c r="L105" s="133">
        <v>42795</v>
      </c>
      <c r="M105" s="133">
        <v>43100</v>
      </c>
      <c r="N105" s="52">
        <f t="shared" si="2"/>
        <v>44</v>
      </c>
      <c r="O105" s="69">
        <v>1</v>
      </c>
      <c r="P105" s="2" t="s">
        <v>55</v>
      </c>
      <c r="Q105" s="2"/>
      <c r="R105" s="2" t="s">
        <v>6426</v>
      </c>
      <c r="S105" s="561">
        <f t="shared" si="3"/>
        <v>167</v>
      </c>
      <c r="T105" s="2" t="s">
        <v>1171</v>
      </c>
      <c r="U105" s="2" t="s">
        <v>1171</v>
      </c>
      <c r="V105" s="3" t="s">
        <v>6432</v>
      </c>
      <c r="W105" s="5" t="s">
        <v>1218</v>
      </c>
      <c r="X105" s="5" t="s">
        <v>1218</v>
      </c>
      <c r="Y105" s="5" t="s">
        <v>1218</v>
      </c>
      <c r="Z105" s="5" t="s">
        <v>1218</v>
      </c>
      <c r="AA105" s="5" t="s">
        <v>1218</v>
      </c>
      <c r="AB105" s="5" t="s">
        <v>1218</v>
      </c>
      <c r="AC105" s="5" t="s">
        <v>1218</v>
      </c>
      <c r="AD105" s="5" t="s">
        <v>1218</v>
      </c>
      <c r="AE105" s="5" t="s">
        <v>1218</v>
      </c>
      <c r="AF105" s="5" t="s">
        <v>2325</v>
      </c>
      <c r="AG105" s="5" t="s">
        <v>1218</v>
      </c>
      <c r="AH105" s="5" t="s">
        <v>2325</v>
      </c>
      <c r="AI105" s="135" t="s">
        <v>1218</v>
      </c>
      <c r="AJ105" s="150" t="s">
        <v>1218</v>
      </c>
      <c r="AK105" s="150" t="s">
        <v>1218</v>
      </c>
      <c r="AL105" s="150" t="s">
        <v>3562</v>
      </c>
      <c r="AM105" s="150" t="s">
        <v>1218</v>
      </c>
      <c r="AN105" s="150" t="s">
        <v>3562</v>
      </c>
      <c r="AO105" s="150" t="s">
        <v>1218</v>
      </c>
      <c r="AP105" s="150" t="s">
        <v>1460</v>
      </c>
      <c r="AQ105" s="150" t="s">
        <v>1218</v>
      </c>
      <c r="AR105" s="150" t="s">
        <v>1460</v>
      </c>
      <c r="AS105" s="150" t="s">
        <v>1218</v>
      </c>
      <c r="AT105" s="150" t="s">
        <v>1460</v>
      </c>
      <c r="AU105" s="150" t="s">
        <v>1218</v>
      </c>
      <c r="AV105" s="138" t="s">
        <v>874</v>
      </c>
      <c r="AW105" s="131">
        <v>43122</v>
      </c>
      <c r="AX105" s="364" t="s">
        <v>7475</v>
      </c>
      <c r="AY105" s="348"/>
      <c r="AZ105" s="29"/>
      <c r="BA105" s="29"/>
      <c r="BB105" s="29"/>
      <c r="BC105" s="29"/>
      <c r="BD105" s="367" t="s">
        <v>1193</v>
      </c>
      <c r="BE105" s="348"/>
      <c r="BF105" s="29"/>
    </row>
    <row r="106" spans="1:58" s="14" customFormat="1" ht="115.5" hidden="1" customHeight="1" x14ac:dyDescent="0.25">
      <c r="A106" s="28" t="s">
        <v>1855</v>
      </c>
      <c r="B106" s="5" t="s">
        <v>14</v>
      </c>
      <c r="C106" s="44">
        <v>42661</v>
      </c>
      <c r="D106" s="44" t="s">
        <v>7077</v>
      </c>
      <c r="E106" s="28" t="s">
        <v>1336</v>
      </c>
      <c r="F106" s="2" t="s">
        <v>7383</v>
      </c>
      <c r="G106" s="3" t="s">
        <v>56</v>
      </c>
      <c r="H106" s="3" t="s">
        <v>57</v>
      </c>
      <c r="I106" s="16" t="s">
        <v>57</v>
      </c>
      <c r="J106" s="5" t="s">
        <v>58</v>
      </c>
      <c r="K106" s="1">
        <v>1</v>
      </c>
      <c r="L106" s="133">
        <v>42767</v>
      </c>
      <c r="M106" s="133">
        <v>42916</v>
      </c>
      <c r="N106" s="52">
        <f t="shared" si="2"/>
        <v>22</v>
      </c>
      <c r="O106" s="69">
        <v>1</v>
      </c>
      <c r="P106" s="2" t="s">
        <v>55</v>
      </c>
      <c r="Q106" s="2"/>
      <c r="R106" s="2" t="s">
        <v>6427</v>
      </c>
      <c r="S106" s="561">
        <f t="shared" si="3"/>
        <v>390</v>
      </c>
      <c r="T106" s="2" t="s">
        <v>1171</v>
      </c>
      <c r="U106" s="2" t="s">
        <v>1171</v>
      </c>
      <c r="V106" s="3" t="s">
        <v>6433</v>
      </c>
      <c r="W106" s="5" t="s">
        <v>1218</v>
      </c>
      <c r="X106" s="5" t="s">
        <v>1218</v>
      </c>
      <c r="Y106" s="5" t="s">
        <v>1218</v>
      </c>
      <c r="Z106" s="5" t="s">
        <v>1218</v>
      </c>
      <c r="AA106" s="5" t="s">
        <v>1218</v>
      </c>
      <c r="AB106" s="5" t="s">
        <v>1218</v>
      </c>
      <c r="AC106" s="5" t="s">
        <v>1218</v>
      </c>
      <c r="AD106" s="5" t="s">
        <v>1218</v>
      </c>
      <c r="AE106" s="5" t="s">
        <v>1218</v>
      </c>
      <c r="AF106" s="5" t="s">
        <v>2325</v>
      </c>
      <c r="AG106" s="5" t="s">
        <v>1218</v>
      </c>
      <c r="AH106" s="5" t="s">
        <v>2325</v>
      </c>
      <c r="AI106" s="135" t="s">
        <v>1218</v>
      </c>
      <c r="AJ106" s="150" t="s">
        <v>1218</v>
      </c>
      <c r="AK106" s="150" t="s">
        <v>1218</v>
      </c>
      <c r="AL106" s="150" t="s">
        <v>3562</v>
      </c>
      <c r="AM106" s="150" t="s">
        <v>1218</v>
      </c>
      <c r="AN106" s="150" t="s">
        <v>3562</v>
      </c>
      <c r="AO106" s="150" t="s">
        <v>1218</v>
      </c>
      <c r="AP106" s="150" t="s">
        <v>1460</v>
      </c>
      <c r="AQ106" s="150" t="s">
        <v>1218</v>
      </c>
      <c r="AR106" s="150" t="s">
        <v>1460</v>
      </c>
      <c r="AS106" s="150" t="s">
        <v>1218</v>
      </c>
      <c r="AT106" s="150" t="s">
        <v>1460</v>
      </c>
      <c r="AU106" s="150" t="s">
        <v>1218</v>
      </c>
      <c r="AV106" s="138" t="s">
        <v>874</v>
      </c>
      <c r="AW106" s="131">
        <v>43122</v>
      </c>
      <c r="AX106" s="364" t="s">
        <v>7475</v>
      </c>
      <c r="AY106" s="348"/>
      <c r="AZ106" s="29"/>
      <c r="BA106" s="29"/>
      <c r="BB106" s="29"/>
      <c r="BC106" s="29"/>
      <c r="BD106" s="367" t="s">
        <v>1193</v>
      </c>
      <c r="BE106" s="348"/>
      <c r="BF106" s="29"/>
    </row>
    <row r="107" spans="1:58" s="14" customFormat="1" ht="115.5" hidden="1" customHeight="1" x14ac:dyDescent="0.25">
      <c r="A107" s="28" t="s">
        <v>1856</v>
      </c>
      <c r="B107" s="5" t="s">
        <v>14</v>
      </c>
      <c r="C107" s="44">
        <v>42661</v>
      </c>
      <c r="D107" s="44" t="s">
        <v>7076</v>
      </c>
      <c r="E107" s="28" t="s">
        <v>1337</v>
      </c>
      <c r="F107" s="2" t="s">
        <v>7384</v>
      </c>
      <c r="G107" s="3" t="s">
        <v>59</v>
      </c>
      <c r="H107" s="3" t="s">
        <v>60</v>
      </c>
      <c r="I107" s="16" t="s">
        <v>61</v>
      </c>
      <c r="J107" s="5" t="s">
        <v>30</v>
      </c>
      <c r="K107" s="1">
        <v>1</v>
      </c>
      <c r="L107" s="133">
        <v>42767</v>
      </c>
      <c r="M107" s="133">
        <v>43008</v>
      </c>
      <c r="N107" s="52">
        <f t="shared" si="2"/>
        <v>35</v>
      </c>
      <c r="O107" s="69">
        <v>1</v>
      </c>
      <c r="P107" s="2" t="s">
        <v>55</v>
      </c>
      <c r="Q107" s="2"/>
      <c r="R107" s="2" t="s">
        <v>6428</v>
      </c>
      <c r="S107" s="561">
        <f t="shared" si="3"/>
        <v>308</v>
      </c>
      <c r="T107" s="2" t="s">
        <v>1171</v>
      </c>
      <c r="U107" s="2" t="s">
        <v>1171</v>
      </c>
      <c r="V107" s="3" t="s">
        <v>6434</v>
      </c>
      <c r="W107" s="5" t="s">
        <v>1218</v>
      </c>
      <c r="X107" s="5" t="s">
        <v>1218</v>
      </c>
      <c r="Y107" s="5" t="s">
        <v>1218</v>
      </c>
      <c r="Z107" s="5" t="s">
        <v>1218</v>
      </c>
      <c r="AA107" s="5" t="s">
        <v>1218</v>
      </c>
      <c r="AB107" s="5" t="s">
        <v>1218</v>
      </c>
      <c r="AC107" s="5" t="s">
        <v>1218</v>
      </c>
      <c r="AD107" s="5" t="s">
        <v>1218</v>
      </c>
      <c r="AE107" s="5" t="s">
        <v>1218</v>
      </c>
      <c r="AF107" s="5" t="s">
        <v>2325</v>
      </c>
      <c r="AG107" s="5" t="s">
        <v>1218</v>
      </c>
      <c r="AH107" s="5" t="s">
        <v>2325</v>
      </c>
      <c r="AI107" s="135" t="s">
        <v>1218</v>
      </c>
      <c r="AJ107" s="150" t="s">
        <v>1218</v>
      </c>
      <c r="AK107" s="150" t="s">
        <v>1218</v>
      </c>
      <c r="AL107" s="150" t="s">
        <v>3562</v>
      </c>
      <c r="AM107" s="150" t="s">
        <v>1218</v>
      </c>
      <c r="AN107" s="150" t="s">
        <v>3562</v>
      </c>
      <c r="AO107" s="150" t="s">
        <v>1218</v>
      </c>
      <c r="AP107" s="150" t="s">
        <v>1460</v>
      </c>
      <c r="AQ107" s="150" t="s">
        <v>1218</v>
      </c>
      <c r="AR107" s="150" t="s">
        <v>1460</v>
      </c>
      <c r="AS107" s="150" t="s">
        <v>1218</v>
      </c>
      <c r="AT107" s="150" t="s">
        <v>1460</v>
      </c>
      <c r="AU107" s="150" t="s">
        <v>1218</v>
      </c>
      <c r="AV107" s="138" t="s">
        <v>874</v>
      </c>
      <c r="AW107" s="131">
        <v>43122</v>
      </c>
      <c r="AX107" s="364" t="s">
        <v>7475</v>
      </c>
      <c r="AY107" s="348"/>
      <c r="AZ107" s="29"/>
      <c r="BA107" s="29"/>
      <c r="BB107" s="29"/>
      <c r="BC107" s="29"/>
      <c r="BD107" s="367" t="s">
        <v>1193</v>
      </c>
      <c r="BE107" s="348"/>
      <c r="BF107" s="29"/>
    </row>
    <row r="108" spans="1:58" s="14" customFormat="1" ht="115.5" hidden="1" customHeight="1" x14ac:dyDescent="0.25">
      <c r="A108" s="28" t="s">
        <v>1857</v>
      </c>
      <c r="B108" s="5" t="s">
        <v>14</v>
      </c>
      <c r="C108" s="44">
        <v>42661</v>
      </c>
      <c r="D108" s="44" t="s">
        <v>7077</v>
      </c>
      <c r="E108" s="28" t="s">
        <v>1338</v>
      </c>
      <c r="F108" s="2" t="s">
        <v>7385</v>
      </c>
      <c r="G108" s="3" t="s">
        <v>62</v>
      </c>
      <c r="H108" s="3" t="s">
        <v>63</v>
      </c>
      <c r="I108" s="16" t="s">
        <v>64</v>
      </c>
      <c r="J108" s="5" t="s">
        <v>30</v>
      </c>
      <c r="K108" s="1">
        <v>1</v>
      </c>
      <c r="L108" s="133">
        <v>42767</v>
      </c>
      <c r="M108" s="133">
        <v>43008</v>
      </c>
      <c r="N108" s="52">
        <f t="shared" si="2"/>
        <v>35</v>
      </c>
      <c r="O108" s="69">
        <v>1</v>
      </c>
      <c r="P108" s="2" t="s">
        <v>55</v>
      </c>
      <c r="Q108" s="2"/>
      <c r="R108" s="2" t="s">
        <v>6429</v>
      </c>
      <c r="S108" s="561">
        <f t="shared" si="3"/>
        <v>323</v>
      </c>
      <c r="T108" s="2" t="s">
        <v>1171</v>
      </c>
      <c r="U108" s="2" t="s">
        <v>1171</v>
      </c>
      <c r="V108" s="3" t="s">
        <v>6430</v>
      </c>
      <c r="W108" s="5" t="s">
        <v>1218</v>
      </c>
      <c r="X108" s="5" t="s">
        <v>1218</v>
      </c>
      <c r="Y108" s="5" t="s">
        <v>1218</v>
      </c>
      <c r="Z108" s="5" t="s">
        <v>1218</v>
      </c>
      <c r="AA108" s="5" t="s">
        <v>1218</v>
      </c>
      <c r="AB108" s="5" t="s">
        <v>1218</v>
      </c>
      <c r="AC108" s="5" t="s">
        <v>1218</v>
      </c>
      <c r="AD108" s="5" t="s">
        <v>1218</v>
      </c>
      <c r="AE108" s="5" t="s">
        <v>1218</v>
      </c>
      <c r="AF108" s="5" t="s">
        <v>2325</v>
      </c>
      <c r="AG108" s="5" t="s">
        <v>1218</v>
      </c>
      <c r="AH108" s="5" t="s">
        <v>2325</v>
      </c>
      <c r="AI108" s="135" t="s">
        <v>1218</v>
      </c>
      <c r="AJ108" s="150" t="s">
        <v>1218</v>
      </c>
      <c r="AK108" s="150" t="s">
        <v>1218</v>
      </c>
      <c r="AL108" s="150" t="s">
        <v>3562</v>
      </c>
      <c r="AM108" s="150" t="s">
        <v>1218</v>
      </c>
      <c r="AN108" s="150" t="s">
        <v>3562</v>
      </c>
      <c r="AO108" s="150" t="s">
        <v>1218</v>
      </c>
      <c r="AP108" s="150" t="s">
        <v>1460</v>
      </c>
      <c r="AQ108" s="150" t="s">
        <v>1218</v>
      </c>
      <c r="AR108" s="150" t="s">
        <v>1460</v>
      </c>
      <c r="AS108" s="150" t="s">
        <v>1218</v>
      </c>
      <c r="AT108" s="150" t="s">
        <v>1460</v>
      </c>
      <c r="AU108" s="150" t="s">
        <v>1218</v>
      </c>
      <c r="AV108" s="138" t="s">
        <v>874</v>
      </c>
      <c r="AW108" s="131">
        <v>43122</v>
      </c>
      <c r="AX108" s="364" t="s">
        <v>7475</v>
      </c>
      <c r="AY108" s="348"/>
      <c r="AZ108" s="29"/>
      <c r="BA108" s="29"/>
      <c r="BB108" s="29"/>
      <c r="BC108" s="29"/>
      <c r="BD108" s="367" t="s">
        <v>1193</v>
      </c>
      <c r="BE108" s="348"/>
      <c r="BF108" s="29"/>
    </row>
    <row r="109" spans="1:58" s="14" customFormat="1" ht="115.5" hidden="1" customHeight="1" x14ac:dyDescent="0.25">
      <c r="A109" s="28" t="s">
        <v>1858</v>
      </c>
      <c r="B109" s="5" t="s">
        <v>14</v>
      </c>
      <c r="C109" s="44">
        <v>42661</v>
      </c>
      <c r="D109" s="44" t="s">
        <v>7077</v>
      </c>
      <c r="E109" s="28" t="s">
        <v>1319</v>
      </c>
      <c r="F109" s="2" t="s">
        <v>7386</v>
      </c>
      <c r="G109" s="3" t="s">
        <v>65</v>
      </c>
      <c r="H109" s="3" t="s">
        <v>66</v>
      </c>
      <c r="I109" s="16" t="s">
        <v>67</v>
      </c>
      <c r="J109" s="5" t="s">
        <v>68</v>
      </c>
      <c r="K109" s="1">
        <v>1</v>
      </c>
      <c r="L109" s="133">
        <v>42795</v>
      </c>
      <c r="M109" s="133">
        <v>42978</v>
      </c>
      <c r="N109" s="52">
        <f t="shared" si="2"/>
        <v>27</v>
      </c>
      <c r="O109" s="69">
        <v>1</v>
      </c>
      <c r="P109" s="2" t="s">
        <v>1413</v>
      </c>
      <c r="Q109" s="2" t="s">
        <v>69</v>
      </c>
      <c r="R109" s="2" t="s">
        <v>6435</v>
      </c>
      <c r="S109" s="561">
        <f t="shared" si="3"/>
        <v>162</v>
      </c>
      <c r="T109" s="2" t="s">
        <v>1171</v>
      </c>
      <c r="U109" s="2" t="s">
        <v>1171</v>
      </c>
      <c r="V109" s="3" t="s">
        <v>6438</v>
      </c>
      <c r="W109" s="5" t="s">
        <v>1218</v>
      </c>
      <c r="X109" s="5" t="s">
        <v>1218</v>
      </c>
      <c r="Y109" s="5" t="s">
        <v>1218</v>
      </c>
      <c r="Z109" s="5" t="s">
        <v>1218</v>
      </c>
      <c r="AA109" s="5" t="s">
        <v>1218</v>
      </c>
      <c r="AB109" s="5" t="s">
        <v>1218</v>
      </c>
      <c r="AC109" s="5" t="s">
        <v>1218</v>
      </c>
      <c r="AD109" s="5" t="s">
        <v>1218</v>
      </c>
      <c r="AE109" s="5" t="s">
        <v>1218</v>
      </c>
      <c r="AF109" s="5" t="s">
        <v>2325</v>
      </c>
      <c r="AG109" s="5" t="s">
        <v>1218</v>
      </c>
      <c r="AH109" s="5" t="s">
        <v>2325</v>
      </c>
      <c r="AI109" s="135" t="s">
        <v>1218</v>
      </c>
      <c r="AJ109" s="150" t="s">
        <v>1218</v>
      </c>
      <c r="AK109" s="150" t="s">
        <v>1218</v>
      </c>
      <c r="AL109" s="150" t="s">
        <v>3562</v>
      </c>
      <c r="AM109" s="150" t="s">
        <v>1218</v>
      </c>
      <c r="AN109" s="150" t="s">
        <v>3562</v>
      </c>
      <c r="AO109" s="150" t="s">
        <v>1218</v>
      </c>
      <c r="AP109" s="150" t="s">
        <v>1460</v>
      </c>
      <c r="AQ109" s="150" t="s">
        <v>1218</v>
      </c>
      <c r="AR109" s="150" t="s">
        <v>1460</v>
      </c>
      <c r="AS109" s="150" t="s">
        <v>1218</v>
      </c>
      <c r="AT109" s="150" t="s">
        <v>1460</v>
      </c>
      <c r="AU109" s="150" t="s">
        <v>1218</v>
      </c>
      <c r="AV109" s="138" t="s">
        <v>874</v>
      </c>
      <c r="AW109" s="131">
        <v>43122</v>
      </c>
      <c r="AX109" s="364" t="s">
        <v>7475</v>
      </c>
      <c r="AY109" s="348"/>
      <c r="AZ109" s="29"/>
      <c r="BA109" s="29"/>
      <c r="BB109" s="29"/>
      <c r="BC109" s="29"/>
      <c r="BD109" s="367" t="s">
        <v>1193</v>
      </c>
      <c r="BE109" s="348"/>
      <c r="BF109" s="29"/>
    </row>
    <row r="110" spans="1:58" s="14" customFormat="1" ht="115.5" hidden="1" customHeight="1" x14ac:dyDescent="0.25">
      <c r="A110" s="28" t="s">
        <v>1859</v>
      </c>
      <c r="B110" s="5" t="s">
        <v>14</v>
      </c>
      <c r="C110" s="44">
        <v>42661</v>
      </c>
      <c r="D110" s="44" t="s">
        <v>7077</v>
      </c>
      <c r="E110" s="28" t="s">
        <v>1339</v>
      </c>
      <c r="F110" s="2" t="s">
        <v>7387</v>
      </c>
      <c r="G110" s="3" t="s">
        <v>65</v>
      </c>
      <c r="H110" s="3" t="s">
        <v>66</v>
      </c>
      <c r="I110" s="16" t="s">
        <v>67</v>
      </c>
      <c r="J110" s="5" t="s">
        <v>68</v>
      </c>
      <c r="K110" s="1">
        <v>1</v>
      </c>
      <c r="L110" s="133">
        <v>42795</v>
      </c>
      <c r="M110" s="133">
        <v>42978</v>
      </c>
      <c r="N110" s="52">
        <f t="shared" si="2"/>
        <v>27</v>
      </c>
      <c r="O110" s="69">
        <v>1</v>
      </c>
      <c r="P110" s="2" t="s">
        <v>1413</v>
      </c>
      <c r="Q110" s="2" t="s">
        <v>69</v>
      </c>
      <c r="R110" s="2" t="s">
        <v>6435</v>
      </c>
      <c r="S110" s="561">
        <f t="shared" si="3"/>
        <v>162</v>
      </c>
      <c r="T110" s="2" t="s">
        <v>1171</v>
      </c>
      <c r="U110" s="2" t="s">
        <v>1171</v>
      </c>
      <c r="V110" s="3" t="s">
        <v>6438</v>
      </c>
      <c r="W110" s="5" t="s">
        <v>1218</v>
      </c>
      <c r="X110" s="5" t="s">
        <v>1218</v>
      </c>
      <c r="Y110" s="5" t="s">
        <v>1218</v>
      </c>
      <c r="Z110" s="5" t="s">
        <v>1218</v>
      </c>
      <c r="AA110" s="5" t="s">
        <v>1218</v>
      </c>
      <c r="AB110" s="5" t="s">
        <v>1218</v>
      </c>
      <c r="AC110" s="5" t="s">
        <v>1218</v>
      </c>
      <c r="AD110" s="5" t="s">
        <v>1218</v>
      </c>
      <c r="AE110" s="5" t="s">
        <v>1218</v>
      </c>
      <c r="AF110" s="5" t="s">
        <v>2325</v>
      </c>
      <c r="AG110" s="5" t="s">
        <v>1218</v>
      </c>
      <c r="AH110" s="5" t="s">
        <v>2325</v>
      </c>
      <c r="AI110" s="135" t="s">
        <v>1218</v>
      </c>
      <c r="AJ110" s="150" t="s">
        <v>1218</v>
      </c>
      <c r="AK110" s="150" t="s">
        <v>1218</v>
      </c>
      <c r="AL110" s="150" t="s">
        <v>3562</v>
      </c>
      <c r="AM110" s="150" t="s">
        <v>1218</v>
      </c>
      <c r="AN110" s="150" t="s">
        <v>3562</v>
      </c>
      <c r="AO110" s="150" t="s">
        <v>1218</v>
      </c>
      <c r="AP110" s="150" t="s">
        <v>1460</v>
      </c>
      <c r="AQ110" s="150" t="s">
        <v>1218</v>
      </c>
      <c r="AR110" s="150" t="s">
        <v>1460</v>
      </c>
      <c r="AS110" s="150" t="s">
        <v>1218</v>
      </c>
      <c r="AT110" s="150" t="s">
        <v>1460</v>
      </c>
      <c r="AU110" s="150" t="s">
        <v>1218</v>
      </c>
      <c r="AV110" s="138" t="s">
        <v>874</v>
      </c>
      <c r="AW110" s="131">
        <v>43122</v>
      </c>
      <c r="AX110" s="364" t="s">
        <v>7475</v>
      </c>
      <c r="AY110" s="348"/>
      <c r="AZ110" s="29"/>
      <c r="BA110" s="29"/>
      <c r="BB110" s="29"/>
      <c r="BC110" s="29"/>
      <c r="BD110" s="367" t="s">
        <v>1193</v>
      </c>
      <c r="BE110" s="348"/>
      <c r="BF110" s="29"/>
    </row>
    <row r="111" spans="1:58" s="14" customFormat="1" ht="115.5" hidden="1" customHeight="1" x14ac:dyDescent="0.25">
      <c r="A111" s="28" t="s">
        <v>1860</v>
      </c>
      <c r="B111" s="5" t="s">
        <v>14</v>
      </c>
      <c r="C111" s="44">
        <v>42661</v>
      </c>
      <c r="D111" s="44" t="s">
        <v>7077</v>
      </c>
      <c r="E111" s="28" t="s">
        <v>1340</v>
      </c>
      <c r="F111" s="2" t="s">
        <v>7388</v>
      </c>
      <c r="G111" s="3" t="s">
        <v>70</v>
      </c>
      <c r="H111" s="3" t="s">
        <v>71</v>
      </c>
      <c r="I111" s="16" t="s">
        <v>72</v>
      </c>
      <c r="J111" s="5" t="s">
        <v>68</v>
      </c>
      <c r="K111" s="1">
        <v>1</v>
      </c>
      <c r="L111" s="133">
        <v>42795</v>
      </c>
      <c r="M111" s="133">
        <v>43100</v>
      </c>
      <c r="N111" s="52">
        <f t="shared" si="2"/>
        <v>44</v>
      </c>
      <c r="O111" s="69">
        <v>1</v>
      </c>
      <c r="P111" s="2" t="s">
        <v>1413</v>
      </c>
      <c r="Q111" s="2" t="s">
        <v>69</v>
      </c>
      <c r="R111" s="2" t="s">
        <v>6436</v>
      </c>
      <c r="S111" s="561">
        <f t="shared" si="3"/>
        <v>390</v>
      </c>
      <c r="T111" s="2" t="s">
        <v>1171</v>
      </c>
      <c r="U111" s="2" t="s">
        <v>1171</v>
      </c>
      <c r="V111" s="3" t="s">
        <v>6437</v>
      </c>
      <c r="W111" s="5" t="s">
        <v>1218</v>
      </c>
      <c r="X111" s="5" t="s">
        <v>1218</v>
      </c>
      <c r="Y111" s="5" t="s">
        <v>1218</v>
      </c>
      <c r="Z111" s="5" t="s">
        <v>1218</v>
      </c>
      <c r="AA111" s="5" t="s">
        <v>1218</v>
      </c>
      <c r="AB111" s="5" t="s">
        <v>1218</v>
      </c>
      <c r="AC111" s="5" t="s">
        <v>1218</v>
      </c>
      <c r="AD111" s="5" t="s">
        <v>1218</v>
      </c>
      <c r="AE111" s="5" t="s">
        <v>1218</v>
      </c>
      <c r="AF111" s="5" t="s">
        <v>2325</v>
      </c>
      <c r="AG111" s="5" t="s">
        <v>1218</v>
      </c>
      <c r="AH111" s="5" t="s">
        <v>2325</v>
      </c>
      <c r="AI111" s="135" t="s">
        <v>1218</v>
      </c>
      <c r="AJ111" s="150" t="s">
        <v>1218</v>
      </c>
      <c r="AK111" s="150" t="s">
        <v>1218</v>
      </c>
      <c r="AL111" s="150" t="s">
        <v>3562</v>
      </c>
      <c r="AM111" s="150" t="s">
        <v>1218</v>
      </c>
      <c r="AN111" s="150" t="s">
        <v>3562</v>
      </c>
      <c r="AO111" s="150" t="s">
        <v>1218</v>
      </c>
      <c r="AP111" s="150" t="s">
        <v>1460</v>
      </c>
      <c r="AQ111" s="150" t="s">
        <v>1218</v>
      </c>
      <c r="AR111" s="150" t="s">
        <v>1460</v>
      </c>
      <c r="AS111" s="150" t="s">
        <v>1218</v>
      </c>
      <c r="AT111" s="150" t="s">
        <v>1460</v>
      </c>
      <c r="AU111" s="150" t="s">
        <v>1218</v>
      </c>
      <c r="AV111" s="138" t="s">
        <v>874</v>
      </c>
      <c r="AW111" s="131">
        <v>43122</v>
      </c>
      <c r="AX111" s="364" t="s">
        <v>7475</v>
      </c>
      <c r="AY111" s="348"/>
      <c r="AZ111" s="29"/>
      <c r="BA111" s="29"/>
      <c r="BB111" s="29"/>
      <c r="BC111" s="29"/>
      <c r="BD111" s="367" t="s">
        <v>1193</v>
      </c>
      <c r="BE111" s="348"/>
      <c r="BF111" s="29"/>
    </row>
    <row r="112" spans="1:58" s="14" customFormat="1" ht="115.5" hidden="1" customHeight="1" x14ac:dyDescent="0.25">
      <c r="A112" s="28" t="s">
        <v>1861</v>
      </c>
      <c r="B112" s="5" t="s">
        <v>14</v>
      </c>
      <c r="C112" s="44">
        <v>42661</v>
      </c>
      <c r="D112" s="44" t="s">
        <v>7076</v>
      </c>
      <c r="E112" s="28" t="s">
        <v>1341</v>
      </c>
      <c r="F112" s="2" t="s">
        <v>7389</v>
      </c>
      <c r="G112" s="3" t="s">
        <v>73</v>
      </c>
      <c r="H112" s="3" t="s">
        <v>74</v>
      </c>
      <c r="I112" s="16" t="s">
        <v>75</v>
      </c>
      <c r="J112" s="5" t="s">
        <v>76</v>
      </c>
      <c r="K112" s="1">
        <v>1</v>
      </c>
      <c r="L112" s="133">
        <v>42917</v>
      </c>
      <c r="M112" s="133">
        <v>43281</v>
      </c>
      <c r="N112" s="52">
        <f t="shared" si="2"/>
        <v>52</v>
      </c>
      <c r="O112" s="69">
        <v>1</v>
      </c>
      <c r="P112" s="2" t="s">
        <v>55</v>
      </c>
      <c r="Q112" s="2"/>
      <c r="R112" s="4" t="s">
        <v>1270</v>
      </c>
      <c r="S112" s="561">
        <f t="shared" si="3"/>
        <v>140</v>
      </c>
      <c r="T112" s="2" t="s">
        <v>1171</v>
      </c>
      <c r="U112" s="2" t="s">
        <v>1171</v>
      </c>
      <c r="V112" s="2" t="s">
        <v>1207</v>
      </c>
      <c r="W112" s="2" t="s">
        <v>1264</v>
      </c>
      <c r="X112" s="3" t="s">
        <v>77</v>
      </c>
      <c r="Y112" s="5" t="s">
        <v>1221</v>
      </c>
      <c r="Z112" s="5" t="s">
        <v>1221</v>
      </c>
      <c r="AA112" s="5" t="s">
        <v>1221</v>
      </c>
      <c r="AB112" s="5" t="s">
        <v>1221</v>
      </c>
      <c r="AC112" s="5" t="s">
        <v>1221</v>
      </c>
      <c r="AD112" s="5" t="s">
        <v>1221</v>
      </c>
      <c r="AE112" s="5" t="s">
        <v>1221</v>
      </c>
      <c r="AF112" s="5" t="s">
        <v>2321</v>
      </c>
      <c r="AG112" s="5" t="s">
        <v>1221</v>
      </c>
      <c r="AH112" s="5" t="s">
        <v>2321</v>
      </c>
      <c r="AI112" s="135" t="s">
        <v>1221</v>
      </c>
      <c r="AJ112" s="135" t="s">
        <v>1221</v>
      </c>
      <c r="AK112" s="135" t="s">
        <v>1221</v>
      </c>
      <c r="AL112" s="135" t="s">
        <v>3562</v>
      </c>
      <c r="AM112" s="135" t="s">
        <v>1221</v>
      </c>
      <c r="AN112" s="135" t="s">
        <v>3562</v>
      </c>
      <c r="AO112" s="135" t="s">
        <v>1221</v>
      </c>
      <c r="AP112" s="135" t="s">
        <v>1460</v>
      </c>
      <c r="AQ112" s="135" t="s">
        <v>1221</v>
      </c>
      <c r="AR112" s="135" t="s">
        <v>1460</v>
      </c>
      <c r="AS112" s="135" t="s">
        <v>1221</v>
      </c>
      <c r="AT112" s="135" t="s">
        <v>1460</v>
      </c>
      <c r="AU112" s="135" t="s">
        <v>1221</v>
      </c>
      <c r="AV112" s="138" t="s">
        <v>874</v>
      </c>
      <c r="AW112" s="131">
        <v>43307</v>
      </c>
      <c r="AX112" s="364" t="s">
        <v>7475</v>
      </c>
      <c r="AY112" s="348"/>
      <c r="AZ112" s="29"/>
      <c r="BA112" s="29"/>
      <c r="BB112" s="29"/>
      <c r="BC112" s="29"/>
      <c r="BD112" s="367" t="s">
        <v>1193</v>
      </c>
      <c r="BE112" s="348"/>
      <c r="BF112" s="29"/>
    </row>
    <row r="113" spans="1:58" s="14" customFormat="1" ht="115.5" hidden="1" customHeight="1" x14ac:dyDescent="0.25">
      <c r="A113" s="28" t="s">
        <v>1862</v>
      </c>
      <c r="B113" s="5" t="s">
        <v>14</v>
      </c>
      <c r="C113" s="44">
        <v>42661</v>
      </c>
      <c r="D113" s="44" t="s">
        <v>7077</v>
      </c>
      <c r="E113" s="28" t="s">
        <v>1343</v>
      </c>
      <c r="F113" s="2" t="s">
        <v>7390</v>
      </c>
      <c r="G113" s="3" t="s">
        <v>70</v>
      </c>
      <c r="H113" s="3" t="s">
        <v>71</v>
      </c>
      <c r="I113" s="16" t="s">
        <v>72</v>
      </c>
      <c r="J113" s="5" t="s">
        <v>68</v>
      </c>
      <c r="K113" s="1">
        <v>1</v>
      </c>
      <c r="L113" s="133">
        <v>42795</v>
      </c>
      <c r="M113" s="133">
        <v>43100</v>
      </c>
      <c r="N113" s="52">
        <f t="shared" si="2"/>
        <v>44</v>
      </c>
      <c r="O113" s="69">
        <v>1</v>
      </c>
      <c r="P113" s="2" t="s">
        <v>1413</v>
      </c>
      <c r="Q113" s="2" t="s">
        <v>69</v>
      </c>
      <c r="R113" s="2" t="s">
        <v>6439</v>
      </c>
      <c r="S113" s="561">
        <f t="shared" si="3"/>
        <v>390</v>
      </c>
      <c r="T113" s="2" t="s">
        <v>1171</v>
      </c>
      <c r="U113" s="2" t="s">
        <v>1171</v>
      </c>
      <c r="V113" s="3" t="s">
        <v>6370</v>
      </c>
      <c r="W113" s="5" t="s">
        <v>1218</v>
      </c>
      <c r="X113" s="5" t="s">
        <v>1218</v>
      </c>
      <c r="Y113" s="5" t="s">
        <v>1218</v>
      </c>
      <c r="Z113" s="5" t="s">
        <v>1218</v>
      </c>
      <c r="AA113" s="5" t="s">
        <v>1218</v>
      </c>
      <c r="AB113" s="5" t="s">
        <v>1218</v>
      </c>
      <c r="AC113" s="5" t="s">
        <v>1218</v>
      </c>
      <c r="AD113" s="5" t="s">
        <v>1218</v>
      </c>
      <c r="AE113" s="5" t="s">
        <v>1218</v>
      </c>
      <c r="AF113" s="5" t="s">
        <v>2325</v>
      </c>
      <c r="AG113" s="5" t="s">
        <v>1218</v>
      </c>
      <c r="AH113" s="5" t="s">
        <v>2325</v>
      </c>
      <c r="AI113" s="135" t="s">
        <v>1218</v>
      </c>
      <c r="AJ113" s="150" t="s">
        <v>1218</v>
      </c>
      <c r="AK113" s="150" t="s">
        <v>1218</v>
      </c>
      <c r="AL113" s="150" t="s">
        <v>3562</v>
      </c>
      <c r="AM113" s="150" t="s">
        <v>1218</v>
      </c>
      <c r="AN113" s="150" t="s">
        <v>3562</v>
      </c>
      <c r="AO113" s="150" t="s">
        <v>1218</v>
      </c>
      <c r="AP113" s="150" t="s">
        <v>1460</v>
      </c>
      <c r="AQ113" s="150" t="s">
        <v>1218</v>
      </c>
      <c r="AR113" s="150" t="s">
        <v>1460</v>
      </c>
      <c r="AS113" s="150" t="s">
        <v>1218</v>
      </c>
      <c r="AT113" s="150" t="s">
        <v>1460</v>
      </c>
      <c r="AU113" s="150" t="s">
        <v>1218</v>
      </c>
      <c r="AV113" s="138" t="s">
        <v>874</v>
      </c>
      <c r="AW113" s="131">
        <v>43122</v>
      </c>
      <c r="AX113" s="364" t="s">
        <v>7475</v>
      </c>
      <c r="AY113" s="348"/>
      <c r="AZ113" s="29"/>
      <c r="BA113" s="29"/>
      <c r="BB113" s="29"/>
      <c r="BC113" s="29"/>
      <c r="BD113" s="367" t="s">
        <v>1193</v>
      </c>
      <c r="BE113" s="348"/>
      <c r="BF113" s="29"/>
    </row>
    <row r="114" spans="1:58" s="14" customFormat="1" ht="115.5" hidden="1" customHeight="1" x14ac:dyDescent="0.25">
      <c r="A114" s="28" t="s">
        <v>1863</v>
      </c>
      <c r="B114" s="5" t="s">
        <v>14</v>
      </c>
      <c r="C114" s="44">
        <v>42661</v>
      </c>
      <c r="D114" s="44" t="s">
        <v>7077</v>
      </c>
      <c r="E114" s="28" t="s">
        <v>1344</v>
      </c>
      <c r="F114" s="2" t="s">
        <v>7391</v>
      </c>
      <c r="G114" s="3" t="s">
        <v>65</v>
      </c>
      <c r="H114" s="3" t="s">
        <v>66</v>
      </c>
      <c r="I114" s="16" t="s">
        <v>67</v>
      </c>
      <c r="J114" s="5" t="s">
        <v>68</v>
      </c>
      <c r="K114" s="1">
        <v>1</v>
      </c>
      <c r="L114" s="133">
        <v>42795</v>
      </c>
      <c r="M114" s="133">
        <v>42978</v>
      </c>
      <c r="N114" s="52">
        <f t="shared" si="2"/>
        <v>27</v>
      </c>
      <c r="O114" s="69">
        <v>1</v>
      </c>
      <c r="P114" s="2" t="s">
        <v>1413</v>
      </c>
      <c r="Q114" s="2" t="s">
        <v>69</v>
      </c>
      <c r="R114" s="2" t="s">
        <v>6440</v>
      </c>
      <c r="S114" s="561">
        <f t="shared" si="3"/>
        <v>162</v>
      </c>
      <c r="T114" s="2" t="s">
        <v>1171</v>
      </c>
      <c r="U114" s="2" t="s">
        <v>1171</v>
      </c>
      <c r="V114" s="3" t="s">
        <v>6441</v>
      </c>
      <c r="W114" s="5" t="s">
        <v>1218</v>
      </c>
      <c r="X114" s="5" t="s">
        <v>1218</v>
      </c>
      <c r="Y114" s="5" t="s">
        <v>1218</v>
      </c>
      <c r="Z114" s="5" t="s">
        <v>1218</v>
      </c>
      <c r="AA114" s="5" t="s">
        <v>1218</v>
      </c>
      <c r="AB114" s="5" t="s">
        <v>1218</v>
      </c>
      <c r="AC114" s="5" t="s">
        <v>1218</v>
      </c>
      <c r="AD114" s="5" t="s">
        <v>1218</v>
      </c>
      <c r="AE114" s="5" t="s">
        <v>1218</v>
      </c>
      <c r="AF114" s="5" t="s">
        <v>2325</v>
      </c>
      <c r="AG114" s="5" t="s">
        <v>1218</v>
      </c>
      <c r="AH114" s="5" t="s">
        <v>2325</v>
      </c>
      <c r="AI114" s="135" t="s">
        <v>1218</v>
      </c>
      <c r="AJ114" s="150" t="s">
        <v>1218</v>
      </c>
      <c r="AK114" s="150" t="s">
        <v>1218</v>
      </c>
      <c r="AL114" s="150" t="s">
        <v>3562</v>
      </c>
      <c r="AM114" s="150" t="s">
        <v>1218</v>
      </c>
      <c r="AN114" s="150" t="s">
        <v>3562</v>
      </c>
      <c r="AO114" s="150" t="s">
        <v>1218</v>
      </c>
      <c r="AP114" s="150" t="s">
        <v>1460</v>
      </c>
      <c r="AQ114" s="150" t="s">
        <v>1218</v>
      </c>
      <c r="AR114" s="150" t="s">
        <v>1460</v>
      </c>
      <c r="AS114" s="150" t="s">
        <v>1218</v>
      </c>
      <c r="AT114" s="150" t="s">
        <v>1460</v>
      </c>
      <c r="AU114" s="150" t="s">
        <v>1218</v>
      </c>
      <c r="AV114" s="138" t="s">
        <v>874</v>
      </c>
      <c r="AW114" s="131">
        <v>43122</v>
      </c>
      <c r="AX114" s="364" t="s">
        <v>7475</v>
      </c>
      <c r="AY114" s="348"/>
      <c r="AZ114" s="29"/>
      <c r="BA114" s="29"/>
      <c r="BB114" s="29"/>
      <c r="BC114" s="29"/>
      <c r="BD114" s="367" t="s">
        <v>1193</v>
      </c>
      <c r="BE114" s="348"/>
      <c r="BF114" s="29"/>
    </row>
    <row r="115" spans="1:58" s="14" customFormat="1" ht="115.5" hidden="1" customHeight="1" x14ac:dyDescent="0.25">
      <c r="A115" s="28" t="s">
        <v>1864</v>
      </c>
      <c r="B115" s="5" t="s">
        <v>14</v>
      </c>
      <c r="C115" s="44">
        <v>42661</v>
      </c>
      <c r="D115" s="44" t="s">
        <v>7076</v>
      </c>
      <c r="E115" s="28" t="s">
        <v>1345</v>
      </c>
      <c r="F115" s="2" t="s">
        <v>7392</v>
      </c>
      <c r="G115" s="3" t="s">
        <v>65</v>
      </c>
      <c r="H115" s="3" t="s">
        <v>66</v>
      </c>
      <c r="I115" s="16" t="s">
        <v>67</v>
      </c>
      <c r="J115" s="5" t="s">
        <v>68</v>
      </c>
      <c r="K115" s="1">
        <v>1</v>
      </c>
      <c r="L115" s="133">
        <v>42917</v>
      </c>
      <c r="M115" s="133">
        <v>43039</v>
      </c>
      <c r="N115" s="52">
        <f t="shared" si="2"/>
        <v>18</v>
      </c>
      <c r="O115" s="69">
        <v>1</v>
      </c>
      <c r="P115" s="2" t="s">
        <v>1413</v>
      </c>
      <c r="Q115" s="2" t="s">
        <v>69</v>
      </c>
      <c r="R115" s="2" t="s">
        <v>6371</v>
      </c>
      <c r="S115" s="561">
        <f t="shared" si="3"/>
        <v>162</v>
      </c>
      <c r="T115" s="2" t="s">
        <v>1171</v>
      </c>
      <c r="U115" s="2" t="s">
        <v>1171</v>
      </c>
      <c r="V115" s="3" t="s">
        <v>6441</v>
      </c>
      <c r="W115" s="5" t="s">
        <v>1218</v>
      </c>
      <c r="X115" s="5" t="s">
        <v>1218</v>
      </c>
      <c r="Y115" s="5" t="s">
        <v>1218</v>
      </c>
      <c r="Z115" s="5" t="s">
        <v>1218</v>
      </c>
      <c r="AA115" s="5" t="s">
        <v>1218</v>
      </c>
      <c r="AB115" s="5" t="s">
        <v>1218</v>
      </c>
      <c r="AC115" s="5" t="s">
        <v>1218</v>
      </c>
      <c r="AD115" s="5" t="s">
        <v>1218</v>
      </c>
      <c r="AE115" s="5" t="s">
        <v>1218</v>
      </c>
      <c r="AF115" s="5" t="s">
        <v>2325</v>
      </c>
      <c r="AG115" s="5" t="s">
        <v>1218</v>
      </c>
      <c r="AH115" s="5" t="s">
        <v>2325</v>
      </c>
      <c r="AI115" s="135" t="s">
        <v>1218</v>
      </c>
      <c r="AJ115" s="150" t="s">
        <v>1218</v>
      </c>
      <c r="AK115" s="150" t="s">
        <v>1218</v>
      </c>
      <c r="AL115" s="150" t="s">
        <v>3562</v>
      </c>
      <c r="AM115" s="150" t="s">
        <v>1218</v>
      </c>
      <c r="AN115" s="150" t="s">
        <v>3562</v>
      </c>
      <c r="AO115" s="150" t="s">
        <v>1218</v>
      </c>
      <c r="AP115" s="150" t="s">
        <v>1460</v>
      </c>
      <c r="AQ115" s="150" t="s">
        <v>1218</v>
      </c>
      <c r="AR115" s="150" t="s">
        <v>1460</v>
      </c>
      <c r="AS115" s="150" t="s">
        <v>1218</v>
      </c>
      <c r="AT115" s="150" t="s">
        <v>1460</v>
      </c>
      <c r="AU115" s="150" t="s">
        <v>1218</v>
      </c>
      <c r="AV115" s="138" t="s">
        <v>874</v>
      </c>
      <c r="AW115" s="131">
        <v>43122</v>
      </c>
      <c r="AX115" s="364" t="s">
        <v>7475</v>
      </c>
      <c r="AY115" s="348"/>
      <c r="AZ115" s="29"/>
      <c r="BA115" s="29"/>
      <c r="BB115" s="29"/>
      <c r="BC115" s="29"/>
      <c r="BD115" s="367" t="s">
        <v>1193</v>
      </c>
      <c r="BE115" s="348"/>
      <c r="BF115" s="29"/>
    </row>
    <row r="116" spans="1:58" s="14" customFormat="1" ht="115.5" hidden="1" customHeight="1" x14ac:dyDescent="0.25">
      <c r="A116" s="28" t="s">
        <v>1865</v>
      </c>
      <c r="B116" s="5" t="s">
        <v>14</v>
      </c>
      <c r="C116" s="44">
        <v>42661</v>
      </c>
      <c r="D116" s="44" t="s">
        <v>7077</v>
      </c>
      <c r="E116" s="28" t="s">
        <v>1280</v>
      </c>
      <c r="F116" s="2" t="s">
        <v>7393</v>
      </c>
      <c r="G116" s="3" t="s">
        <v>79</v>
      </c>
      <c r="H116" s="3" t="s">
        <v>80</v>
      </c>
      <c r="I116" s="16" t="s">
        <v>81</v>
      </c>
      <c r="J116" s="5" t="s">
        <v>76</v>
      </c>
      <c r="K116" s="1">
        <v>1</v>
      </c>
      <c r="L116" s="133">
        <v>42917</v>
      </c>
      <c r="M116" s="133">
        <v>43039</v>
      </c>
      <c r="N116" s="52">
        <f t="shared" si="2"/>
        <v>18</v>
      </c>
      <c r="O116" s="69">
        <v>1</v>
      </c>
      <c r="P116" s="2" t="s">
        <v>82</v>
      </c>
      <c r="Q116" s="2" t="s">
        <v>69</v>
      </c>
      <c r="R116" s="2" t="s">
        <v>6365</v>
      </c>
      <c r="S116" s="561">
        <f t="shared" si="3"/>
        <v>390</v>
      </c>
      <c r="T116" s="2" t="s">
        <v>1171</v>
      </c>
      <c r="U116" s="2" t="s">
        <v>1171</v>
      </c>
      <c r="V116" s="3" t="s">
        <v>6363</v>
      </c>
      <c r="W116" s="65" t="s">
        <v>1218</v>
      </c>
      <c r="X116" s="5" t="s">
        <v>1218</v>
      </c>
      <c r="Y116" s="5" t="s">
        <v>1218</v>
      </c>
      <c r="Z116" s="5" t="s">
        <v>1218</v>
      </c>
      <c r="AA116" s="5" t="s">
        <v>1218</v>
      </c>
      <c r="AB116" s="5" t="s">
        <v>1218</v>
      </c>
      <c r="AC116" s="5" t="s">
        <v>1218</v>
      </c>
      <c r="AD116" s="5" t="s">
        <v>1218</v>
      </c>
      <c r="AE116" s="5" t="s">
        <v>1218</v>
      </c>
      <c r="AF116" s="5" t="s">
        <v>2325</v>
      </c>
      <c r="AG116" s="5" t="s">
        <v>1218</v>
      </c>
      <c r="AH116" s="5" t="s">
        <v>2325</v>
      </c>
      <c r="AI116" s="135" t="s">
        <v>1218</v>
      </c>
      <c r="AJ116" s="150" t="s">
        <v>1218</v>
      </c>
      <c r="AK116" s="150" t="s">
        <v>1218</v>
      </c>
      <c r="AL116" s="150" t="s">
        <v>3562</v>
      </c>
      <c r="AM116" s="150" t="s">
        <v>1218</v>
      </c>
      <c r="AN116" s="150" t="s">
        <v>3562</v>
      </c>
      <c r="AO116" s="150" t="s">
        <v>1218</v>
      </c>
      <c r="AP116" s="150" t="s">
        <v>1460</v>
      </c>
      <c r="AQ116" s="150" t="s">
        <v>1218</v>
      </c>
      <c r="AR116" s="150" t="s">
        <v>1460</v>
      </c>
      <c r="AS116" s="150" t="s">
        <v>1218</v>
      </c>
      <c r="AT116" s="150" t="s">
        <v>1460</v>
      </c>
      <c r="AU116" s="150" t="s">
        <v>1218</v>
      </c>
      <c r="AV116" s="138" t="s">
        <v>874</v>
      </c>
      <c r="AW116" s="131">
        <v>43122</v>
      </c>
      <c r="AX116" s="364" t="s">
        <v>7475</v>
      </c>
      <c r="AY116" s="348"/>
      <c r="AZ116" s="29"/>
      <c r="BA116" s="29"/>
      <c r="BB116" s="29"/>
      <c r="BC116" s="29"/>
      <c r="BD116" s="367" t="s">
        <v>1193</v>
      </c>
      <c r="BE116" s="348"/>
      <c r="BF116" s="29"/>
    </row>
    <row r="117" spans="1:58" s="14" customFormat="1" ht="115.5" hidden="1" customHeight="1" x14ac:dyDescent="0.25">
      <c r="A117" s="28" t="s">
        <v>1866</v>
      </c>
      <c r="B117" s="5" t="s">
        <v>14</v>
      </c>
      <c r="C117" s="44">
        <v>42661</v>
      </c>
      <c r="D117" s="44" t="s">
        <v>7077</v>
      </c>
      <c r="E117" s="28" t="s">
        <v>1346</v>
      </c>
      <c r="F117" s="2" t="s">
        <v>7394</v>
      </c>
      <c r="G117" s="3" t="s">
        <v>79</v>
      </c>
      <c r="H117" s="3" t="s">
        <v>80</v>
      </c>
      <c r="I117" s="16" t="s">
        <v>83</v>
      </c>
      <c r="J117" s="5" t="s">
        <v>76</v>
      </c>
      <c r="K117" s="1">
        <v>1</v>
      </c>
      <c r="L117" s="133">
        <v>42917</v>
      </c>
      <c r="M117" s="133">
        <v>43069</v>
      </c>
      <c r="N117" s="52">
        <f t="shared" si="2"/>
        <v>22</v>
      </c>
      <c r="O117" s="69">
        <v>1</v>
      </c>
      <c r="P117" s="2" t="s">
        <v>82</v>
      </c>
      <c r="Q117" s="2" t="s">
        <v>69</v>
      </c>
      <c r="R117" s="2" t="s">
        <v>6366</v>
      </c>
      <c r="S117" s="561">
        <f t="shared" si="3"/>
        <v>389</v>
      </c>
      <c r="T117" s="2" t="s">
        <v>1171</v>
      </c>
      <c r="U117" s="2" t="s">
        <v>1171</v>
      </c>
      <c r="V117" s="3" t="s">
        <v>6363</v>
      </c>
      <c r="W117" s="5" t="s">
        <v>1218</v>
      </c>
      <c r="X117" s="5" t="s">
        <v>1218</v>
      </c>
      <c r="Y117" s="5" t="s">
        <v>1218</v>
      </c>
      <c r="Z117" s="5" t="s">
        <v>1218</v>
      </c>
      <c r="AA117" s="5" t="s">
        <v>1218</v>
      </c>
      <c r="AB117" s="5" t="s">
        <v>1218</v>
      </c>
      <c r="AC117" s="5" t="s">
        <v>1218</v>
      </c>
      <c r="AD117" s="5" t="s">
        <v>1218</v>
      </c>
      <c r="AE117" s="5" t="s">
        <v>1218</v>
      </c>
      <c r="AF117" s="5" t="s">
        <v>2325</v>
      </c>
      <c r="AG117" s="5" t="s">
        <v>1218</v>
      </c>
      <c r="AH117" s="5" t="s">
        <v>2325</v>
      </c>
      <c r="AI117" s="135" t="s">
        <v>1218</v>
      </c>
      <c r="AJ117" s="150" t="s">
        <v>1218</v>
      </c>
      <c r="AK117" s="150" t="s">
        <v>1218</v>
      </c>
      <c r="AL117" s="150" t="s">
        <v>3562</v>
      </c>
      <c r="AM117" s="150" t="s">
        <v>1218</v>
      </c>
      <c r="AN117" s="150" t="s">
        <v>3562</v>
      </c>
      <c r="AO117" s="150" t="s">
        <v>1218</v>
      </c>
      <c r="AP117" s="150" t="s">
        <v>1460</v>
      </c>
      <c r="AQ117" s="150" t="s">
        <v>1218</v>
      </c>
      <c r="AR117" s="150" t="s">
        <v>1460</v>
      </c>
      <c r="AS117" s="150" t="s">
        <v>1218</v>
      </c>
      <c r="AT117" s="150" t="s">
        <v>1460</v>
      </c>
      <c r="AU117" s="150" t="s">
        <v>1218</v>
      </c>
      <c r="AV117" s="138" t="s">
        <v>874</v>
      </c>
      <c r="AW117" s="131">
        <v>43122</v>
      </c>
      <c r="AX117" s="364" t="s">
        <v>7475</v>
      </c>
      <c r="AY117" s="348"/>
      <c r="AZ117" s="29"/>
      <c r="BA117" s="29"/>
      <c r="BB117" s="29"/>
      <c r="BC117" s="29"/>
      <c r="BD117" s="367" t="s">
        <v>1193</v>
      </c>
      <c r="BE117" s="348"/>
      <c r="BF117" s="29"/>
    </row>
    <row r="118" spans="1:58" s="14" customFormat="1" ht="115.5" hidden="1" customHeight="1" x14ac:dyDescent="0.25">
      <c r="A118" s="28" t="s">
        <v>1867</v>
      </c>
      <c r="B118" s="5" t="s">
        <v>14</v>
      </c>
      <c r="C118" s="44">
        <v>42661</v>
      </c>
      <c r="D118" s="44" t="s">
        <v>7077</v>
      </c>
      <c r="E118" s="28" t="s">
        <v>1347</v>
      </c>
      <c r="F118" s="2" t="s">
        <v>7395</v>
      </c>
      <c r="G118" s="3" t="s">
        <v>84</v>
      </c>
      <c r="H118" s="3" t="s">
        <v>85</v>
      </c>
      <c r="I118" s="16" t="s">
        <v>85</v>
      </c>
      <c r="J118" s="5" t="s">
        <v>76</v>
      </c>
      <c r="K118" s="1">
        <v>1</v>
      </c>
      <c r="L118" s="133">
        <v>42795</v>
      </c>
      <c r="M118" s="133">
        <v>43100</v>
      </c>
      <c r="N118" s="52">
        <f t="shared" si="2"/>
        <v>44</v>
      </c>
      <c r="O118" s="69">
        <v>1</v>
      </c>
      <c r="P118" s="2" t="s">
        <v>82</v>
      </c>
      <c r="Q118" s="2" t="s">
        <v>69</v>
      </c>
      <c r="R118" s="2" t="s">
        <v>6367</v>
      </c>
      <c r="S118" s="561">
        <f t="shared" si="3"/>
        <v>195</v>
      </c>
      <c r="T118" s="2" t="s">
        <v>1171</v>
      </c>
      <c r="U118" s="2" t="s">
        <v>1171</v>
      </c>
      <c r="V118" s="3" t="s">
        <v>6368</v>
      </c>
      <c r="W118" s="5" t="s">
        <v>1218</v>
      </c>
      <c r="X118" s="5" t="s">
        <v>1218</v>
      </c>
      <c r="Y118" s="5" t="s">
        <v>1218</v>
      </c>
      <c r="Z118" s="5" t="s">
        <v>1218</v>
      </c>
      <c r="AA118" s="5" t="s">
        <v>1218</v>
      </c>
      <c r="AB118" s="5" t="s">
        <v>1218</v>
      </c>
      <c r="AC118" s="5" t="s">
        <v>1218</v>
      </c>
      <c r="AD118" s="5" t="s">
        <v>1218</v>
      </c>
      <c r="AE118" s="5" t="s">
        <v>1218</v>
      </c>
      <c r="AF118" s="5" t="s">
        <v>2325</v>
      </c>
      <c r="AG118" s="5" t="s">
        <v>1218</v>
      </c>
      <c r="AH118" s="5" t="s">
        <v>2325</v>
      </c>
      <c r="AI118" s="135" t="s">
        <v>1218</v>
      </c>
      <c r="AJ118" s="150" t="s">
        <v>1218</v>
      </c>
      <c r="AK118" s="150" t="s">
        <v>1218</v>
      </c>
      <c r="AL118" s="150" t="s">
        <v>3562</v>
      </c>
      <c r="AM118" s="150" t="s">
        <v>1218</v>
      </c>
      <c r="AN118" s="150" t="s">
        <v>3562</v>
      </c>
      <c r="AO118" s="150" t="s">
        <v>1218</v>
      </c>
      <c r="AP118" s="150" t="s">
        <v>1460</v>
      </c>
      <c r="AQ118" s="150" t="s">
        <v>1218</v>
      </c>
      <c r="AR118" s="150" t="s">
        <v>1460</v>
      </c>
      <c r="AS118" s="150" t="s">
        <v>1218</v>
      </c>
      <c r="AT118" s="150" t="s">
        <v>1460</v>
      </c>
      <c r="AU118" s="150" t="s">
        <v>1218</v>
      </c>
      <c r="AV118" s="138" t="s">
        <v>874</v>
      </c>
      <c r="AW118" s="131">
        <v>43122</v>
      </c>
      <c r="AX118" s="364" t="s">
        <v>7475</v>
      </c>
      <c r="AY118" s="348"/>
      <c r="AZ118" s="29"/>
      <c r="BA118" s="29"/>
      <c r="BB118" s="29"/>
      <c r="BC118" s="29"/>
      <c r="BD118" s="367" t="s">
        <v>1193</v>
      </c>
      <c r="BE118" s="348"/>
      <c r="BF118" s="29"/>
    </row>
    <row r="119" spans="1:58" s="14" customFormat="1" ht="115.5" hidden="1" customHeight="1" x14ac:dyDescent="0.25">
      <c r="A119" s="28" t="s">
        <v>1868</v>
      </c>
      <c r="B119" s="5" t="s">
        <v>14</v>
      </c>
      <c r="C119" s="44">
        <v>42661</v>
      </c>
      <c r="D119" s="44" t="s">
        <v>7077</v>
      </c>
      <c r="E119" s="28" t="s">
        <v>1348</v>
      </c>
      <c r="F119" s="2" t="s">
        <v>7396</v>
      </c>
      <c r="G119" s="3" t="s">
        <v>70</v>
      </c>
      <c r="H119" s="3" t="s">
        <v>71</v>
      </c>
      <c r="I119" s="16" t="s">
        <v>72</v>
      </c>
      <c r="J119" s="5" t="s">
        <v>68</v>
      </c>
      <c r="K119" s="1">
        <v>1</v>
      </c>
      <c r="L119" s="133">
        <v>42795</v>
      </c>
      <c r="M119" s="133">
        <v>43100</v>
      </c>
      <c r="N119" s="52">
        <f t="shared" si="2"/>
        <v>44</v>
      </c>
      <c r="O119" s="69">
        <v>1</v>
      </c>
      <c r="P119" s="2" t="s">
        <v>1413</v>
      </c>
      <c r="Q119" s="2" t="s">
        <v>69</v>
      </c>
      <c r="R119" s="2" t="s">
        <v>6369</v>
      </c>
      <c r="S119" s="561">
        <f t="shared" si="3"/>
        <v>390</v>
      </c>
      <c r="T119" s="2" t="s">
        <v>1171</v>
      </c>
      <c r="U119" s="2" t="s">
        <v>1171</v>
      </c>
      <c r="V119" s="3" t="s">
        <v>6370</v>
      </c>
      <c r="W119" s="5" t="s">
        <v>1218</v>
      </c>
      <c r="X119" s="5" t="s">
        <v>1218</v>
      </c>
      <c r="Y119" s="5" t="s">
        <v>1218</v>
      </c>
      <c r="Z119" s="5" t="s">
        <v>1218</v>
      </c>
      <c r="AA119" s="5" t="s">
        <v>1218</v>
      </c>
      <c r="AB119" s="5" t="s">
        <v>1218</v>
      </c>
      <c r="AC119" s="5" t="s">
        <v>1218</v>
      </c>
      <c r="AD119" s="5" t="s">
        <v>1218</v>
      </c>
      <c r="AE119" s="5" t="s">
        <v>1218</v>
      </c>
      <c r="AF119" s="5" t="s">
        <v>2325</v>
      </c>
      <c r="AG119" s="5" t="s">
        <v>1218</v>
      </c>
      <c r="AH119" s="5" t="s">
        <v>2325</v>
      </c>
      <c r="AI119" s="135" t="s">
        <v>1218</v>
      </c>
      <c r="AJ119" s="150" t="s">
        <v>1218</v>
      </c>
      <c r="AK119" s="150" t="s">
        <v>1218</v>
      </c>
      <c r="AL119" s="150" t="s">
        <v>3562</v>
      </c>
      <c r="AM119" s="150" t="s">
        <v>1218</v>
      </c>
      <c r="AN119" s="150" t="s">
        <v>3562</v>
      </c>
      <c r="AO119" s="150" t="s">
        <v>1218</v>
      </c>
      <c r="AP119" s="150" t="s">
        <v>1460</v>
      </c>
      <c r="AQ119" s="150" t="s">
        <v>1218</v>
      </c>
      <c r="AR119" s="150" t="s">
        <v>1460</v>
      </c>
      <c r="AS119" s="150" t="s">
        <v>1218</v>
      </c>
      <c r="AT119" s="150" t="s">
        <v>1460</v>
      </c>
      <c r="AU119" s="150" t="s">
        <v>1218</v>
      </c>
      <c r="AV119" s="138" t="s">
        <v>874</v>
      </c>
      <c r="AW119" s="131">
        <v>43122</v>
      </c>
      <c r="AX119" s="364" t="s">
        <v>7475</v>
      </c>
      <c r="AY119" s="348"/>
      <c r="AZ119" s="29"/>
      <c r="BA119" s="29"/>
      <c r="BB119" s="29"/>
      <c r="BC119" s="29"/>
      <c r="BD119" s="367" t="s">
        <v>1193</v>
      </c>
      <c r="BE119" s="348"/>
      <c r="BF119" s="29"/>
    </row>
    <row r="120" spans="1:58" s="14" customFormat="1" ht="115.5" hidden="1" customHeight="1" x14ac:dyDescent="0.25">
      <c r="A120" s="28" t="s">
        <v>1869</v>
      </c>
      <c r="B120" s="5" t="s">
        <v>14</v>
      </c>
      <c r="C120" s="44">
        <v>42661</v>
      </c>
      <c r="D120" s="44" t="s">
        <v>7077</v>
      </c>
      <c r="E120" s="28" t="s">
        <v>1349</v>
      </c>
      <c r="F120" s="2" t="s">
        <v>7397</v>
      </c>
      <c r="G120" s="3" t="s">
        <v>70</v>
      </c>
      <c r="H120" s="3" t="s">
        <v>71</v>
      </c>
      <c r="I120" s="16" t="s">
        <v>72</v>
      </c>
      <c r="J120" s="5" t="s">
        <v>68</v>
      </c>
      <c r="K120" s="1">
        <v>1</v>
      </c>
      <c r="L120" s="133">
        <v>42795</v>
      </c>
      <c r="M120" s="133">
        <v>43100</v>
      </c>
      <c r="N120" s="52">
        <f t="shared" si="2"/>
        <v>44</v>
      </c>
      <c r="O120" s="69">
        <v>1</v>
      </c>
      <c r="P120" s="2" t="s">
        <v>1413</v>
      </c>
      <c r="Q120" s="2" t="s">
        <v>69</v>
      </c>
      <c r="R120" s="2" t="s">
        <v>6371</v>
      </c>
      <c r="S120" s="561">
        <f t="shared" si="3"/>
        <v>162</v>
      </c>
      <c r="T120" s="2" t="s">
        <v>1171</v>
      </c>
      <c r="U120" s="2" t="s">
        <v>1171</v>
      </c>
      <c r="V120" s="3" t="s">
        <v>6372</v>
      </c>
      <c r="W120" s="5" t="s">
        <v>1218</v>
      </c>
      <c r="X120" s="5" t="s">
        <v>1218</v>
      </c>
      <c r="Y120" s="5" t="s">
        <v>1218</v>
      </c>
      <c r="Z120" s="5" t="s">
        <v>1218</v>
      </c>
      <c r="AA120" s="5" t="s">
        <v>1218</v>
      </c>
      <c r="AB120" s="5" t="s">
        <v>1218</v>
      </c>
      <c r="AC120" s="5" t="s">
        <v>1218</v>
      </c>
      <c r="AD120" s="5" t="s">
        <v>1218</v>
      </c>
      <c r="AE120" s="5" t="s">
        <v>1218</v>
      </c>
      <c r="AF120" s="5" t="s">
        <v>2325</v>
      </c>
      <c r="AG120" s="5" t="s">
        <v>1218</v>
      </c>
      <c r="AH120" s="5" t="s">
        <v>2325</v>
      </c>
      <c r="AI120" s="135" t="s">
        <v>1218</v>
      </c>
      <c r="AJ120" s="150" t="s">
        <v>1218</v>
      </c>
      <c r="AK120" s="150" t="s">
        <v>1218</v>
      </c>
      <c r="AL120" s="150" t="s">
        <v>3562</v>
      </c>
      <c r="AM120" s="150" t="s">
        <v>1218</v>
      </c>
      <c r="AN120" s="150" t="s">
        <v>3562</v>
      </c>
      <c r="AO120" s="150" t="s">
        <v>1218</v>
      </c>
      <c r="AP120" s="150" t="s">
        <v>1460</v>
      </c>
      <c r="AQ120" s="150" t="s">
        <v>1218</v>
      </c>
      <c r="AR120" s="150" t="s">
        <v>1460</v>
      </c>
      <c r="AS120" s="150" t="s">
        <v>1218</v>
      </c>
      <c r="AT120" s="150" t="s">
        <v>1460</v>
      </c>
      <c r="AU120" s="150" t="s">
        <v>1218</v>
      </c>
      <c r="AV120" s="138" t="s">
        <v>874</v>
      </c>
      <c r="AW120" s="131">
        <v>43122</v>
      </c>
      <c r="AX120" s="364" t="s">
        <v>7475</v>
      </c>
      <c r="AY120" s="348"/>
      <c r="AZ120" s="29"/>
      <c r="BA120" s="29"/>
      <c r="BB120" s="29"/>
      <c r="BC120" s="29"/>
      <c r="BD120" s="367" t="s">
        <v>1193</v>
      </c>
      <c r="BE120" s="348"/>
      <c r="BF120" s="29"/>
    </row>
    <row r="121" spans="1:58" s="14" customFormat="1" ht="115.5" hidden="1" customHeight="1" x14ac:dyDescent="0.25">
      <c r="A121" s="28" t="s">
        <v>1870</v>
      </c>
      <c r="B121" s="5" t="s">
        <v>14</v>
      </c>
      <c r="C121" s="44">
        <v>42661</v>
      </c>
      <c r="D121" s="44" t="s">
        <v>7077</v>
      </c>
      <c r="E121" s="28" t="s">
        <v>1350</v>
      </c>
      <c r="F121" s="2" t="s">
        <v>7398</v>
      </c>
      <c r="G121" s="3" t="s">
        <v>70</v>
      </c>
      <c r="H121" s="3" t="s">
        <v>71</v>
      </c>
      <c r="I121" s="16" t="s">
        <v>72</v>
      </c>
      <c r="J121" s="5" t="s">
        <v>68</v>
      </c>
      <c r="K121" s="1">
        <v>1</v>
      </c>
      <c r="L121" s="133">
        <v>42795</v>
      </c>
      <c r="M121" s="133">
        <v>43100</v>
      </c>
      <c r="N121" s="52">
        <f t="shared" si="2"/>
        <v>44</v>
      </c>
      <c r="O121" s="69">
        <v>1</v>
      </c>
      <c r="P121" s="2" t="s">
        <v>1413</v>
      </c>
      <c r="Q121" s="2" t="s">
        <v>69</v>
      </c>
      <c r="R121" s="2" t="s">
        <v>6369</v>
      </c>
      <c r="S121" s="561">
        <f t="shared" si="3"/>
        <v>390</v>
      </c>
      <c r="T121" s="2" t="s">
        <v>1171</v>
      </c>
      <c r="U121" s="2" t="s">
        <v>1171</v>
      </c>
      <c r="V121" s="3" t="s">
        <v>6373</v>
      </c>
      <c r="W121" s="5" t="s">
        <v>1218</v>
      </c>
      <c r="X121" s="5" t="s">
        <v>1218</v>
      </c>
      <c r="Y121" s="5" t="s">
        <v>1218</v>
      </c>
      <c r="Z121" s="5" t="s">
        <v>1218</v>
      </c>
      <c r="AA121" s="5" t="s">
        <v>1218</v>
      </c>
      <c r="AB121" s="5" t="s">
        <v>1218</v>
      </c>
      <c r="AC121" s="5" t="s">
        <v>1218</v>
      </c>
      <c r="AD121" s="5" t="s">
        <v>1218</v>
      </c>
      <c r="AE121" s="5" t="s">
        <v>1218</v>
      </c>
      <c r="AF121" s="5" t="s">
        <v>2325</v>
      </c>
      <c r="AG121" s="5" t="s">
        <v>1218</v>
      </c>
      <c r="AH121" s="5" t="s">
        <v>2325</v>
      </c>
      <c r="AI121" s="135" t="s">
        <v>1218</v>
      </c>
      <c r="AJ121" s="150" t="s">
        <v>1218</v>
      </c>
      <c r="AK121" s="150" t="s">
        <v>1218</v>
      </c>
      <c r="AL121" s="150" t="s">
        <v>3562</v>
      </c>
      <c r="AM121" s="150" t="s">
        <v>1218</v>
      </c>
      <c r="AN121" s="150" t="s">
        <v>3562</v>
      </c>
      <c r="AO121" s="150" t="s">
        <v>1218</v>
      </c>
      <c r="AP121" s="150" t="s">
        <v>1460</v>
      </c>
      <c r="AQ121" s="150" t="s">
        <v>1218</v>
      </c>
      <c r="AR121" s="150" t="s">
        <v>1460</v>
      </c>
      <c r="AS121" s="150" t="s">
        <v>1218</v>
      </c>
      <c r="AT121" s="150" t="s">
        <v>1460</v>
      </c>
      <c r="AU121" s="150" t="s">
        <v>1218</v>
      </c>
      <c r="AV121" s="138" t="s">
        <v>874</v>
      </c>
      <c r="AW121" s="131">
        <v>43122</v>
      </c>
      <c r="AX121" s="364" t="s">
        <v>7475</v>
      </c>
      <c r="AY121" s="348"/>
      <c r="AZ121" s="29"/>
      <c r="BA121" s="29"/>
      <c r="BB121" s="29"/>
      <c r="BC121" s="29"/>
      <c r="BD121" s="367" t="s">
        <v>1193</v>
      </c>
      <c r="BE121" s="348"/>
      <c r="BF121" s="29"/>
    </row>
    <row r="122" spans="1:58" s="14" customFormat="1" ht="115.5" hidden="1" customHeight="1" x14ac:dyDescent="0.25">
      <c r="A122" s="28" t="s">
        <v>1871</v>
      </c>
      <c r="B122" s="5" t="s">
        <v>14</v>
      </c>
      <c r="C122" s="44">
        <v>42661</v>
      </c>
      <c r="D122" s="44" t="s">
        <v>7077</v>
      </c>
      <c r="E122" s="28" t="s">
        <v>1335</v>
      </c>
      <c r="F122" s="2" t="s">
        <v>7399</v>
      </c>
      <c r="G122" s="3" t="s">
        <v>48</v>
      </c>
      <c r="H122" s="3" t="s">
        <v>49</v>
      </c>
      <c r="I122" s="16" t="s">
        <v>50</v>
      </c>
      <c r="J122" s="5" t="s">
        <v>30</v>
      </c>
      <c r="K122" s="1">
        <v>1</v>
      </c>
      <c r="L122" s="133">
        <v>42826</v>
      </c>
      <c r="M122" s="133">
        <v>43190</v>
      </c>
      <c r="N122" s="52">
        <f t="shared" si="2"/>
        <v>52</v>
      </c>
      <c r="O122" s="69">
        <v>1</v>
      </c>
      <c r="P122" s="2" t="s">
        <v>51</v>
      </c>
      <c r="Q122" s="2" t="s">
        <v>52</v>
      </c>
      <c r="R122" s="2" t="s">
        <v>6374</v>
      </c>
      <c r="S122" s="561">
        <f t="shared" si="3"/>
        <v>248</v>
      </c>
      <c r="T122" s="2" t="s">
        <v>1171</v>
      </c>
      <c r="U122" s="2" t="s">
        <v>1171</v>
      </c>
      <c r="V122" s="3" t="s">
        <v>6375</v>
      </c>
      <c r="W122" s="5" t="s">
        <v>1218</v>
      </c>
      <c r="X122" s="5" t="s">
        <v>1218</v>
      </c>
      <c r="Y122" s="5" t="s">
        <v>1218</v>
      </c>
      <c r="Z122" s="5" t="s">
        <v>1218</v>
      </c>
      <c r="AA122" s="5" t="s">
        <v>1218</v>
      </c>
      <c r="AB122" s="5" t="s">
        <v>1218</v>
      </c>
      <c r="AC122" s="5" t="s">
        <v>1218</v>
      </c>
      <c r="AD122" s="5" t="s">
        <v>1218</v>
      </c>
      <c r="AE122" s="5" t="s">
        <v>1218</v>
      </c>
      <c r="AF122" s="5" t="s">
        <v>2325</v>
      </c>
      <c r="AG122" s="5" t="s">
        <v>1218</v>
      </c>
      <c r="AH122" s="5" t="s">
        <v>2325</v>
      </c>
      <c r="AI122" s="135" t="s">
        <v>1218</v>
      </c>
      <c r="AJ122" s="150" t="s">
        <v>1218</v>
      </c>
      <c r="AK122" s="150" t="s">
        <v>1218</v>
      </c>
      <c r="AL122" s="150" t="s">
        <v>3562</v>
      </c>
      <c r="AM122" s="150" t="s">
        <v>1218</v>
      </c>
      <c r="AN122" s="150" t="s">
        <v>3562</v>
      </c>
      <c r="AO122" s="150" t="s">
        <v>1218</v>
      </c>
      <c r="AP122" s="150" t="s">
        <v>1460</v>
      </c>
      <c r="AQ122" s="150" t="s">
        <v>1218</v>
      </c>
      <c r="AR122" s="150" t="s">
        <v>1460</v>
      </c>
      <c r="AS122" s="150" t="s">
        <v>1218</v>
      </c>
      <c r="AT122" s="150" t="s">
        <v>1460</v>
      </c>
      <c r="AU122" s="150" t="s">
        <v>1218</v>
      </c>
      <c r="AV122" s="138" t="s">
        <v>874</v>
      </c>
      <c r="AW122" s="131">
        <v>43122</v>
      </c>
      <c r="AX122" s="364" t="s">
        <v>7475</v>
      </c>
      <c r="AY122" s="348"/>
      <c r="AZ122" s="29"/>
      <c r="BA122" s="29"/>
      <c r="BB122" s="29"/>
      <c r="BC122" s="29"/>
      <c r="BD122" s="367" t="s">
        <v>1193</v>
      </c>
      <c r="BE122" s="348"/>
      <c r="BF122" s="29"/>
    </row>
    <row r="123" spans="1:58" s="14" customFormat="1" ht="115.5" hidden="1" customHeight="1" x14ac:dyDescent="0.25">
      <c r="A123" s="28" t="s">
        <v>1872</v>
      </c>
      <c r="B123" s="5" t="s">
        <v>14</v>
      </c>
      <c r="C123" s="44">
        <v>42661</v>
      </c>
      <c r="D123" s="44" t="s">
        <v>7077</v>
      </c>
      <c r="E123" s="28" t="s">
        <v>1351</v>
      </c>
      <c r="F123" s="2" t="s">
        <v>7400</v>
      </c>
      <c r="G123" s="3" t="s">
        <v>235</v>
      </c>
      <c r="H123" s="3" t="s">
        <v>236</v>
      </c>
      <c r="I123" s="16" t="s">
        <v>237</v>
      </c>
      <c r="J123" s="5" t="s">
        <v>238</v>
      </c>
      <c r="K123" s="1">
        <v>1</v>
      </c>
      <c r="L123" s="133">
        <v>42795</v>
      </c>
      <c r="M123" s="133">
        <v>43424</v>
      </c>
      <c r="N123" s="52">
        <f t="shared" si="2"/>
        <v>38</v>
      </c>
      <c r="O123" s="69">
        <v>1</v>
      </c>
      <c r="P123" s="2" t="s">
        <v>51</v>
      </c>
      <c r="Q123" s="2" t="s">
        <v>52</v>
      </c>
      <c r="R123" s="4" t="s">
        <v>1277</v>
      </c>
      <c r="S123" s="561">
        <f t="shared" si="3"/>
        <v>383</v>
      </c>
      <c r="T123" s="2" t="s">
        <v>1171</v>
      </c>
      <c r="U123" s="2" t="s">
        <v>1171</v>
      </c>
      <c r="V123" s="2" t="s">
        <v>1207</v>
      </c>
      <c r="W123" s="2" t="s">
        <v>1265</v>
      </c>
      <c r="X123" s="2" t="s">
        <v>1271</v>
      </c>
      <c r="Y123" s="2" t="s">
        <v>239</v>
      </c>
      <c r="Z123" s="5" t="s">
        <v>1277</v>
      </c>
      <c r="AA123" s="2" t="s">
        <v>1278</v>
      </c>
      <c r="AB123" s="2" t="s">
        <v>1278</v>
      </c>
      <c r="AC123" s="2" t="s">
        <v>1278</v>
      </c>
      <c r="AD123" s="2" t="s">
        <v>1278</v>
      </c>
      <c r="AE123" s="2" t="s">
        <v>1278</v>
      </c>
      <c r="AF123" s="2" t="s">
        <v>2326</v>
      </c>
      <c r="AG123" s="2" t="s">
        <v>1278</v>
      </c>
      <c r="AH123" s="2" t="s">
        <v>2326</v>
      </c>
      <c r="AI123" s="39" t="s">
        <v>1278</v>
      </c>
      <c r="AJ123" s="39" t="s">
        <v>1278</v>
      </c>
      <c r="AK123" s="39" t="s">
        <v>1278</v>
      </c>
      <c r="AL123" s="39" t="s">
        <v>3562</v>
      </c>
      <c r="AM123" s="39" t="s">
        <v>1278</v>
      </c>
      <c r="AN123" s="39" t="s">
        <v>3562</v>
      </c>
      <c r="AO123" s="39" t="s">
        <v>1278</v>
      </c>
      <c r="AP123" s="39" t="s">
        <v>1460</v>
      </c>
      <c r="AQ123" s="39" t="s">
        <v>1278</v>
      </c>
      <c r="AR123" s="39" t="s">
        <v>1460</v>
      </c>
      <c r="AS123" s="39" t="s">
        <v>1278</v>
      </c>
      <c r="AT123" s="39" t="s">
        <v>1460</v>
      </c>
      <c r="AU123" s="39" t="s">
        <v>1278</v>
      </c>
      <c r="AV123" s="138" t="s">
        <v>874</v>
      </c>
      <c r="AW123" s="131">
        <v>43482</v>
      </c>
      <c r="AX123" s="364" t="s">
        <v>7475</v>
      </c>
      <c r="AY123" s="348"/>
      <c r="AZ123" s="29"/>
      <c r="BA123" s="29"/>
      <c r="BB123" s="29"/>
      <c r="BC123" s="29"/>
      <c r="BD123" s="367" t="s">
        <v>1193</v>
      </c>
      <c r="BE123" s="348"/>
      <c r="BF123" s="29"/>
    </row>
    <row r="124" spans="1:58" s="14" customFormat="1" ht="115.5" hidden="1" customHeight="1" x14ac:dyDescent="0.25">
      <c r="A124" s="28" t="s">
        <v>1873</v>
      </c>
      <c r="B124" s="5" t="s">
        <v>14</v>
      </c>
      <c r="C124" s="44">
        <v>42661</v>
      </c>
      <c r="D124" s="44" t="s">
        <v>7077</v>
      </c>
      <c r="E124" s="28" t="s">
        <v>1352</v>
      </c>
      <c r="F124" s="2" t="s">
        <v>7401</v>
      </c>
      <c r="G124" s="3" t="s">
        <v>86</v>
      </c>
      <c r="H124" s="3" t="s">
        <v>87</v>
      </c>
      <c r="I124" s="16" t="s">
        <v>87</v>
      </c>
      <c r="J124" s="5" t="s">
        <v>68</v>
      </c>
      <c r="K124" s="1">
        <v>1</v>
      </c>
      <c r="L124" s="133">
        <v>42795</v>
      </c>
      <c r="M124" s="133">
        <v>42978</v>
      </c>
      <c r="N124" s="52">
        <f t="shared" si="2"/>
        <v>27</v>
      </c>
      <c r="O124" s="69">
        <v>1</v>
      </c>
      <c r="P124" s="2" t="s">
        <v>88</v>
      </c>
      <c r="Q124" s="2" t="s">
        <v>89</v>
      </c>
      <c r="R124" s="2" t="s">
        <v>6376</v>
      </c>
      <c r="S124" s="561">
        <f t="shared" si="3"/>
        <v>204</v>
      </c>
      <c r="T124" s="2" t="s">
        <v>1171</v>
      </c>
      <c r="U124" s="2" t="s">
        <v>1171</v>
      </c>
      <c r="V124" s="3" t="s">
        <v>6377</v>
      </c>
      <c r="W124" s="5" t="s">
        <v>1218</v>
      </c>
      <c r="X124" s="5" t="s">
        <v>1218</v>
      </c>
      <c r="Y124" s="5" t="s">
        <v>1218</v>
      </c>
      <c r="Z124" s="5" t="s">
        <v>1218</v>
      </c>
      <c r="AA124" s="5" t="s">
        <v>1218</v>
      </c>
      <c r="AB124" s="5" t="s">
        <v>1218</v>
      </c>
      <c r="AC124" s="5" t="s">
        <v>1218</v>
      </c>
      <c r="AD124" s="5" t="s">
        <v>1218</v>
      </c>
      <c r="AE124" s="5" t="s">
        <v>1218</v>
      </c>
      <c r="AF124" s="5" t="s">
        <v>2325</v>
      </c>
      <c r="AG124" s="5" t="s">
        <v>1218</v>
      </c>
      <c r="AH124" s="5" t="s">
        <v>2325</v>
      </c>
      <c r="AI124" s="135" t="s">
        <v>1218</v>
      </c>
      <c r="AJ124" s="150" t="s">
        <v>1218</v>
      </c>
      <c r="AK124" s="150" t="s">
        <v>1218</v>
      </c>
      <c r="AL124" s="150" t="s">
        <v>3562</v>
      </c>
      <c r="AM124" s="150" t="s">
        <v>1218</v>
      </c>
      <c r="AN124" s="150" t="s">
        <v>3562</v>
      </c>
      <c r="AO124" s="150" t="s">
        <v>1218</v>
      </c>
      <c r="AP124" s="150" t="s">
        <v>1460</v>
      </c>
      <c r="AQ124" s="150" t="s">
        <v>1218</v>
      </c>
      <c r="AR124" s="150" t="s">
        <v>1460</v>
      </c>
      <c r="AS124" s="150" t="s">
        <v>1218</v>
      </c>
      <c r="AT124" s="150" t="s">
        <v>1460</v>
      </c>
      <c r="AU124" s="150" t="s">
        <v>1218</v>
      </c>
      <c r="AV124" s="138" t="s">
        <v>874</v>
      </c>
      <c r="AW124" s="131">
        <v>43122</v>
      </c>
      <c r="AX124" s="364" t="s">
        <v>7475</v>
      </c>
      <c r="AY124" s="348"/>
      <c r="AZ124" s="29"/>
      <c r="BA124" s="29"/>
      <c r="BB124" s="29"/>
      <c r="BC124" s="29"/>
      <c r="BD124" s="367" t="s">
        <v>1193</v>
      </c>
      <c r="BE124" s="348"/>
      <c r="BF124" s="29"/>
    </row>
    <row r="125" spans="1:58" s="14" customFormat="1" ht="115.5" hidden="1" customHeight="1" x14ac:dyDescent="0.25">
      <c r="A125" s="28" t="s">
        <v>1874</v>
      </c>
      <c r="B125" s="5" t="s">
        <v>14</v>
      </c>
      <c r="C125" s="44">
        <v>42661</v>
      </c>
      <c r="D125" s="44" t="s">
        <v>7077</v>
      </c>
      <c r="E125" s="28" t="s">
        <v>1353</v>
      </c>
      <c r="F125" s="2" t="s">
        <v>7402</v>
      </c>
      <c r="G125" s="3" t="s">
        <v>90</v>
      </c>
      <c r="H125" s="17" t="s">
        <v>91</v>
      </c>
      <c r="I125" s="16" t="s">
        <v>92</v>
      </c>
      <c r="J125" s="5" t="s">
        <v>93</v>
      </c>
      <c r="K125" s="1">
        <v>1</v>
      </c>
      <c r="L125" s="133">
        <v>43009</v>
      </c>
      <c r="M125" s="133">
        <v>43281</v>
      </c>
      <c r="N125" s="52">
        <f t="shared" si="2"/>
        <v>39</v>
      </c>
      <c r="O125" s="69">
        <v>1</v>
      </c>
      <c r="P125" s="2" t="s">
        <v>26</v>
      </c>
      <c r="Q125" s="2"/>
      <c r="R125" s="4" t="s">
        <v>1577</v>
      </c>
      <c r="S125" s="561">
        <f t="shared" si="3"/>
        <v>322</v>
      </c>
      <c r="T125" s="2" t="s">
        <v>1171</v>
      </c>
      <c r="U125" s="2" t="s">
        <v>1171</v>
      </c>
      <c r="V125" s="2" t="s">
        <v>1207</v>
      </c>
      <c r="W125" s="2" t="s">
        <v>1266</v>
      </c>
      <c r="X125" s="3" t="s">
        <v>94</v>
      </c>
      <c r="Y125" s="5" t="s">
        <v>1221</v>
      </c>
      <c r="Z125" s="5" t="s">
        <v>1221</v>
      </c>
      <c r="AA125" s="5" t="s">
        <v>1221</v>
      </c>
      <c r="AB125" s="5" t="s">
        <v>1221</v>
      </c>
      <c r="AC125" s="5" t="s">
        <v>1221</v>
      </c>
      <c r="AD125" s="5" t="s">
        <v>1221</v>
      </c>
      <c r="AE125" s="5" t="s">
        <v>1221</v>
      </c>
      <c r="AF125" s="5" t="s">
        <v>2321</v>
      </c>
      <c r="AG125" s="5" t="s">
        <v>1221</v>
      </c>
      <c r="AH125" s="5" t="s">
        <v>2321</v>
      </c>
      <c r="AI125" s="135" t="s">
        <v>1221</v>
      </c>
      <c r="AJ125" s="135" t="s">
        <v>1221</v>
      </c>
      <c r="AK125" s="135" t="s">
        <v>1221</v>
      </c>
      <c r="AL125" s="135" t="s">
        <v>3562</v>
      </c>
      <c r="AM125" s="135" t="s">
        <v>1221</v>
      </c>
      <c r="AN125" s="135" t="s">
        <v>3562</v>
      </c>
      <c r="AO125" s="135" t="s">
        <v>1221</v>
      </c>
      <c r="AP125" s="135" t="s">
        <v>1460</v>
      </c>
      <c r="AQ125" s="135" t="s">
        <v>1221</v>
      </c>
      <c r="AR125" s="135" t="s">
        <v>1460</v>
      </c>
      <c r="AS125" s="135" t="s">
        <v>1221</v>
      </c>
      <c r="AT125" s="135" t="s">
        <v>1460</v>
      </c>
      <c r="AU125" s="135" t="s">
        <v>1221</v>
      </c>
      <c r="AV125" s="138" t="s">
        <v>874</v>
      </c>
      <c r="AW125" s="131">
        <v>43307</v>
      </c>
      <c r="AX125" s="364" t="s">
        <v>7475</v>
      </c>
      <c r="AY125" s="348"/>
      <c r="AZ125" s="29"/>
      <c r="BA125" s="29"/>
      <c r="BB125" s="29"/>
      <c r="BC125" s="29"/>
      <c r="BD125" s="367" t="s">
        <v>1193</v>
      </c>
      <c r="BE125" s="348"/>
      <c r="BF125" s="29"/>
    </row>
    <row r="126" spans="1:58" s="14" customFormat="1" ht="115.5" hidden="1" customHeight="1" x14ac:dyDescent="0.25">
      <c r="A126" s="28" t="s">
        <v>1875</v>
      </c>
      <c r="B126" s="5" t="s">
        <v>14</v>
      </c>
      <c r="C126" s="44">
        <v>42661</v>
      </c>
      <c r="D126" s="44" t="s">
        <v>7077</v>
      </c>
      <c r="E126" s="28" t="s">
        <v>1354</v>
      </c>
      <c r="F126" s="2" t="s">
        <v>7403</v>
      </c>
      <c r="G126" s="3" t="s">
        <v>95</v>
      </c>
      <c r="H126" s="17" t="s">
        <v>96</v>
      </c>
      <c r="I126" s="16" t="s">
        <v>97</v>
      </c>
      <c r="J126" s="5" t="s">
        <v>98</v>
      </c>
      <c r="K126" s="1">
        <v>1</v>
      </c>
      <c r="L126" s="133">
        <v>42979</v>
      </c>
      <c r="M126" s="133">
        <v>43190</v>
      </c>
      <c r="N126" s="52">
        <f t="shared" si="2"/>
        <v>31</v>
      </c>
      <c r="O126" s="69">
        <v>1</v>
      </c>
      <c r="P126" s="2" t="s">
        <v>51</v>
      </c>
      <c r="Q126" s="2" t="s">
        <v>99</v>
      </c>
      <c r="R126" s="2" t="s">
        <v>6705</v>
      </c>
      <c r="S126" s="561">
        <f t="shared" si="3"/>
        <v>174</v>
      </c>
      <c r="T126" s="2" t="s">
        <v>1171</v>
      </c>
      <c r="U126" s="2" t="s">
        <v>1171</v>
      </c>
      <c r="V126" s="3" t="s">
        <v>6356</v>
      </c>
      <c r="W126" s="5" t="s">
        <v>1218</v>
      </c>
      <c r="X126" s="5" t="s">
        <v>1218</v>
      </c>
      <c r="Y126" s="5" t="s">
        <v>1218</v>
      </c>
      <c r="Z126" s="5" t="s">
        <v>1218</v>
      </c>
      <c r="AA126" s="5" t="s">
        <v>1218</v>
      </c>
      <c r="AB126" s="5" t="s">
        <v>1218</v>
      </c>
      <c r="AC126" s="5" t="s">
        <v>1218</v>
      </c>
      <c r="AD126" s="5" t="s">
        <v>1218</v>
      </c>
      <c r="AE126" s="5" t="s">
        <v>1218</v>
      </c>
      <c r="AF126" s="5" t="s">
        <v>2325</v>
      </c>
      <c r="AG126" s="5" t="s">
        <v>1218</v>
      </c>
      <c r="AH126" s="5" t="s">
        <v>2325</v>
      </c>
      <c r="AI126" s="135" t="s">
        <v>1218</v>
      </c>
      <c r="AJ126" s="150" t="s">
        <v>1218</v>
      </c>
      <c r="AK126" s="150" t="s">
        <v>1218</v>
      </c>
      <c r="AL126" s="150" t="s">
        <v>3562</v>
      </c>
      <c r="AM126" s="150" t="s">
        <v>1218</v>
      </c>
      <c r="AN126" s="150" t="s">
        <v>3562</v>
      </c>
      <c r="AO126" s="150" t="s">
        <v>1218</v>
      </c>
      <c r="AP126" s="150" t="s">
        <v>1460</v>
      </c>
      <c r="AQ126" s="150" t="s">
        <v>1218</v>
      </c>
      <c r="AR126" s="150" t="s">
        <v>1460</v>
      </c>
      <c r="AS126" s="150" t="s">
        <v>1218</v>
      </c>
      <c r="AT126" s="150" t="s">
        <v>1460</v>
      </c>
      <c r="AU126" s="150" t="s">
        <v>1218</v>
      </c>
      <c r="AV126" s="138" t="s">
        <v>874</v>
      </c>
      <c r="AW126" s="131">
        <v>43122</v>
      </c>
      <c r="AX126" s="364" t="s">
        <v>7475</v>
      </c>
      <c r="AY126" s="348"/>
      <c r="AZ126" s="29"/>
      <c r="BA126" s="29"/>
      <c r="BB126" s="29"/>
      <c r="BC126" s="29"/>
      <c r="BD126" s="367" t="s">
        <v>1193</v>
      </c>
      <c r="BE126" s="348"/>
      <c r="BF126" s="29"/>
    </row>
    <row r="127" spans="1:58" s="14" customFormat="1" ht="115.5" hidden="1" customHeight="1" x14ac:dyDescent="0.25">
      <c r="A127" s="28" t="s">
        <v>1876</v>
      </c>
      <c r="B127" s="5" t="s">
        <v>14</v>
      </c>
      <c r="C127" s="44">
        <v>42661</v>
      </c>
      <c r="D127" s="44" t="s">
        <v>7077</v>
      </c>
      <c r="E127" s="28" t="s">
        <v>1355</v>
      </c>
      <c r="F127" s="2" t="s">
        <v>7404</v>
      </c>
      <c r="G127" s="3" t="s">
        <v>95</v>
      </c>
      <c r="H127" s="17" t="s">
        <v>96</v>
      </c>
      <c r="I127" s="16" t="s">
        <v>97</v>
      </c>
      <c r="J127" s="5" t="s">
        <v>98</v>
      </c>
      <c r="K127" s="1">
        <v>1</v>
      </c>
      <c r="L127" s="133">
        <v>42979</v>
      </c>
      <c r="M127" s="133">
        <v>43190</v>
      </c>
      <c r="N127" s="52">
        <f t="shared" si="2"/>
        <v>31</v>
      </c>
      <c r="O127" s="69">
        <v>1</v>
      </c>
      <c r="P127" s="2" t="s">
        <v>51</v>
      </c>
      <c r="Q127" s="2" t="s">
        <v>99</v>
      </c>
      <c r="R127" s="2" t="s">
        <v>6705</v>
      </c>
      <c r="S127" s="561">
        <f t="shared" si="3"/>
        <v>174</v>
      </c>
      <c r="T127" s="2" t="s">
        <v>1171</v>
      </c>
      <c r="U127" s="2" t="s">
        <v>1171</v>
      </c>
      <c r="V127" s="3" t="s">
        <v>6356</v>
      </c>
      <c r="W127" s="5" t="s">
        <v>1218</v>
      </c>
      <c r="X127" s="5" t="s">
        <v>1218</v>
      </c>
      <c r="Y127" s="5" t="s">
        <v>1218</v>
      </c>
      <c r="Z127" s="5" t="s">
        <v>1218</v>
      </c>
      <c r="AA127" s="5" t="s">
        <v>1218</v>
      </c>
      <c r="AB127" s="5" t="s">
        <v>1218</v>
      </c>
      <c r="AC127" s="5" t="s">
        <v>1218</v>
      </c>
      <c r="AD127" s="5" t="s">
        <v>1218</v>
      </c>
      <c r="AE127" s="5" t="s">
        <v>1218</v>
      </c>
      <c r="AF127" s="5" t="s">
        <v>2325</v>
      </c>
      <c r="AG127" s="5" t="s">
        <v>1218</v>
      </c>
      <c r="AH127" s="5" t="s">
        <v>2325</v>
      </c>
      <c r="AI127" s="135" t="s">
        <v>1218</v>
      </c>
      <c r="AJ127" s="150" t="s">
        <v>1218</v>
      </c>
      <c r="AK127" s="150" t="s">
        <v>1218</v>
      </c>
      <c r="AL127" s="150" t="s">
        <v>3562</v>
      </c>
      <c r="AM127" s="150" t="s">
        <v>1218</v>
      </c>
      <c r="AN127" s="150" t="s">
        <v>3562</v>
      </c>
      <c r="AO127" s="150" t="s">
        <v>1218</v>
      </c>
      <c r="AP127" s="150" t="s">
        <v>1460</v>
      </c>
      <c r="AQ127" s="150" t="s">
        <v>1218</v>
      </c>
      <c r="AR127" s="150" t="s">
        <v>1460</v>
      </c>
      <c r="AS127" s="150" t="s">
        <v>1218</v>
      </c>
      <c r="AT127" s="150" t="s">
        <v>1460</v>
      </c>
      <c r="AU127" s="150" t="s">
        <v>1218</v>
      </c>
      <c r="AV127" s="138" t="s">
        <v>874</v>
      </c>
      <c r="AW127" s="131">
        <v>43122</v>
      </c>
      <c r="AX127" s="364" t="s">
        <v>7475</v>
      </c>
      <c r="AY127" s="348"/>
      <c r="AZ127" s="29"/>
      <c r="BA127" s="29"/>
      <c r="BB127" s="29"/>
      <c r="BC127" s="29"/>
      <c r="BD127" s="367" t="s">
        <v>1193</v>
      </c>
      <c r="BE127" s="348"/>
      <c r="BF127" s="29"/>
    </row>
    <row r="128" spans="1:58" s="14" customFormat="1" ht="115.5" hidden="1" customHeight="1" x14ac:dyDescent="0.25">
      <c r="A128" s="28" t="s">
        <v>1877</v>
      </c>
      <c r="B128" s="5" t="s">
        <v>14</v>
      </c>
      <c r="C128" s="44">
        <v>42661</v>
      </c>
      <c r="D128" s="44" t="s">
        <v>7077</v>
      </c>
      <c r="E128" s="28" t="s">
        <v>1379</v>
      </c>
      <c r="F128" s="2" t="s">
        <v>7405</v>
      </c>
      <c r="G128" s="3" t="s">
        <v>368</v>
      </c>
      <c r="H128" s="3" t="s">
        <v>369</v>
      </c>
      <c r="I128" s="16" t="s">
        <v>249</v>
      </c>
      <c r="J128" s="5" t="s">
        <v>30</v>
      </c>
      <c r="K128" s="1">
        <v>3</v>
      </c>
      <c r="L128" s="133">
        <v>42737</v>
      </c>
      <c r="M128" s="133">
        <v>43100</v>
      </c>
      <c r="N128" s="52">
        <f t="shared" si="2"/>
        <v>52</v>
      </c>
      <c r="O128" s="69">
        <v>3</v>
      </c>
      <c r="P128" s="2" t="s">
        <v>26</v>
      </c>
      <c r="Q128" s="2"/>
      <c r="R128" s="2" t="s">
        <v>6378</v>
      </c>
      <c r="S128" s="561">
        <f t="shared" si="3"/>
        <v>363</v>
      </c>
      <c r="T128" s="2" t="s">
        <v>1171</v>
      </c>
      <c r="U128" s="2" t="s">
        <v>1171</v>
      </c>
      <c r="V128" s="3" t="s">
        <v>6384</v>
      </c>
      <c r="W128" s="5" t="s">
        <v>1218</v>
      </c>
      <c r="X128" s="5" t="s">
        <v>1218</v>
      </c>
      <c r="Y128" s="5" t="s">
        <v>1218</v>
      </c>
      <c r="Z128" s="5" t="s">
        <v>1218</v>
      </c>
      <c r="AA128" s="5" t="s">
        <v>1218</v>
      </c>
      <c r="AB128" s="5" t="s">
        <v>1218</v>
      </c>
      <c r="AC128" s="5" t="s">
        <v>1218</v>
      </c>
      <c r="AD128" s="5" t="s">
        <v>1218</v>
      </c>
      <c r="AE128" s="5" t="s">
        <v>1218</v>
      </c>
      <c r="AF128" s="5" t="s">
        <v>2325</v>
      </c>
      <c r="AG128" s="5" t="s">
        <v>1218</v>
      </c>
      <c r="AH128" s="5" t="s">
        <v>2325</v>
      </c>
      <c r="AI128" s="135" t="s">
        <v>1218</v>
      </c>
      <c r="AJ128" s="150" t="s">
        <v>1218</v>
      </c>
      <c r="AK128" s="150" t="s">
        <v>1218</v>
      </c>
      <c r="AL128" s="150" t="s">
        <v>3562</v>
      </c>
      <c r="AM128" s="150" t="s">
        <v>1218</v>
      </c>
      <c r="AN128" s="150" t="s">
        <v>3562</v>
      </c>
      <c r="AO128" s="150" t="s">
        <v>1218</v>
      </c>
      <c r="AP128" s="150" t="s">
        <v>1460</v>
      </c>
      <c r="AQ128" s="150" t="s">
        <v>1218</v>
      </c>
      <c r="AR128" s="150" t="s">
        <v>1460</v>
      </c>
      <c r="AS128" s="150" t="s">
        <v>1218</v>
      </c>
      <c r="AT128" s="150" t="s">
        <v>1460</v>
      </c>
      <c r="AU128" s="150" t="s">
        <v>1218</v>
      </c>
      <c r="AV128" s="138" t="s">
        <v>874</v>
      </c>
      <c r="AW128" s="131">
        <v>43122</v>
      </c>
      <c r="AX128" s="364" t="s">
        <v>7475</v>
      </c>
      <c r="AY128" s="348"/>
      <c r="AZ128" s="29"/>
      <c r="BA128" s="29"/>
      <c r="BB128" s="29"/>
      <c r="BC128" s="29"/>
      <c r="BD128" s="367" t="s">
        <v>1193</v>
      </c>
      <c r="BE128" s="348"/>
      <c r="BF128" s="29"/>
    </row>
    <row r="129" spans="1:58" s="14" customFormat="1" ht="115.5" hidden="1" customHeight="1" x14ac:dyDescent="0.25">
      <c r="A129" s="28" t="s">
        <v>1878</v>
      </c>
      <c r="B129" s="5" t="s">
        <v>14</v>
      </c>
      <c r="C129" s="44">
        <v>42661</v>
      </c>
      <c r="D129" s="44" t="s">
        <v>7077</v>
      </c>
      <c r="E129" s="28" t="s">
        <v>1356</v>
      </c>
      <c r="F129" s="3" t="s">
        <v>7406</v>
      </c>
      <c r="G129" s="3" t="s">
        <v>100</v>
      </c>
      <c r="H129" s="3" t="s">
        <v>101</v>
      </c>
      <c r="I129" s="16" t="s">
        <v>102</v>
      </c>
      <c r="J129" s="5" t="s">
        <v>30</v>
      </c>
      <c r="K129" s="1">
        <v>1</v>
      </c>
      <c r="L129" s="133">
        <v>42737</v>
      </c>
      <c r="M129" s="133">
        <v>43099</v>
      </c>
      <c r="N129" s="52">
        <f t="shared" si="2"/>
        <v>52</v>
      </c>
      <c r="O129" s="69">
        <v>1</v>
      </c>
      <c r="P129" s="2" t="s">
        <v>26</v>
      </c>
      <c r="Q129" s="2"/>
      <c r="R129" s="2" t="s">
        <v>6379</v>
      </c>
      <c r="S129" s="561">
        <f t="shared" si="3"/>
        <v>379</v>
      </c>
      <c r="T129" s="2" t="s">
        <v>1171</v>
      </c>
      <c r="U129" s="2" t="s">
        <v>1171</v>
      </c>
      <c r="V129" s="3" t="s">
        <v>6383</v>
      </c>
      <c r="W129" s="5" t="s">
        <v>1218</v>
      </c>
      <c r="X129" s="5" t="s">
        <v>1218</v>
      </c>
      <c r="Y129" s="5" t="s">
        <v>1218</v>
      </c>
      <c r="Z129" s="5" t="s">
        <v>1218</v>
      </c>
      <c r="AA129" s="5" t="s">
        <v>1218</v>
      </c>
      <c r="AB129" s="5" t="s">
        <v>1218</v>
      </c>
      <c r="AC129" s="5" t="s">
        <v>1218</v>
      </c>
      <c r="AD129" s="5" t="s">
        <v>1218</v>
      </c>
      <c r="AE129" s="5" t="s">
        <v>1218</v>
      </c>
      <c r="AF129" s="5" t="s">
        <v>2325</v>
      </c>
      <c r="AG129" s="5" t="s">
        <v>1218</v>
      </c>
      <c r="AH129" s="5" t="s">
        <v>2325</v>
      </c>
      <c r="AI129" s="135" t="s">
        <v>1218</v>
      </c>
      <c r="AJ129" s="150" t="s">
        <v>1218</v>
      </c>
      <c r="AK129" s="150" t="s">
        <v>1218</v>
      </c>
      <c r="AL129" s="150" t="s">
        <v>3562</v>
      </c>
      <c r="AM129" s="150" t="s">
        <v>1218</v>
      </c>
      <c r="AN129" s="150" t="s">
        <v>3562</v>
      </c>
      <c r="AO129" s="150" t="s">
        <v>1218</v>
      </c>
      <c r="AP129" s="150" t="s">
        <v>1460</v>
      </c>
      <c r="AQ129" s="150" t="s">
        <v>1218</v>
      </c>
      <c r="AR129" s="150" t="s">
        <v>1460</v>
      </c>
      <c r="AS129" s="150" t="s">
        <v>1218</v>
      </c>
      <c r="AT129" s="150" t="s">
        <v>1460</v>
      </c>
      <c r="AU129" s="150" t="s">
        <v>1218</v>
      </c>
      <c r="AV129" s="138" t="s">
        <v>874</v>
      </c>
      <c r="AW129" s="131">
        <v>43122</v>
      </c>
      <c r="AX129" s="364" t="s">
        <v>7475</v>
      </c>
      <c r="AY129" s="348"/>
      <c r="AZ129" s="29"/>
      <c r="BA129" s="29"/>
      <c r="BB129" s="29"/>
      <c r="BC129" s="29"/>
      <c r="BD129" s="367" t="s">
        <v>1193</v>
      </c>
      <c r="BE129" s="348"/>
      <c r="BF129" s="29"/>
    </row>
    <row r="130" spans="1:58" s="14" customFormat="1" ht="115.5" hidden="1" customHeight="1" x14ac:dyDescent="0.25">
      <c r="A130" s="28" t="s">
        <v>1879</v>
      </c>
      <c r="B130" s="5" t="s">
        <v>14</v>
      </c>
      <c r="C130" s="44">
        <v>42661</v>
      </c>
      <c r="D130" s="44" t="s">
        <v>7077</v>
      </c>
      <c r="E130" s="28" t="s">
        <v>1358</v>
      </c>
      <c r="F130" s="2" t="s">
        <v>7407</v>
      </c>
      <c r="G130" s="3" t="s">
        <v>100</v>
      </c>
      <c r="H130" s="3" t="s">
        <v>103</v>
      </c>
      <c r="I130" s="16" t="s">
        <v>104</v>
      </c>
      <c r="J130" s="5" t="s">
        <v>30</v>
      </c>
      <c r="K130" s="1">
        <v>1</v>
      </c>
      <c r="L130" s="133">
        <v>42737</v>
      </c>
      <c r="M130" s="133">
        <v>43100</v>
      </c>
      <c r="N130" s="52">
        <f t="shared" si="2"/>
        <v>52</v>
      </c>
      <c r="O130" s="69">
        <v>1</v>
      </c>
      <c r="P130" s="2" t="s">
        <v>26</v>
      </c>
      <c r="Q130" s="2"/>
      <c r="R130" s="2" t="s">
        <v>6380</v>
      </c>
      <c r="S130" s="561">
        <f t="shared" si="3"/>
        <v>390</v>
      </c>
      <c r="T130" s="2" t="s">
        <v>1171</v>
      </c>
      <c r="U130" s="2" t="s">
        <v>1171</v>
      </c>
      <c r="V130" s="3" t="s">
        <v>6382</v>
      </c>
      <c r="W130" s="5" t="s">
        <v>1218</v>
      </c>
      <c r="X130" s="5" t="s">
        <v>1218</v>
      </c>
      <c r="Y130" s="5" t="s">
        <v>1218</v>
      </c>
      <c r="Z130" s="5" t="s">
        <v>1218</v>
      </c>
      <c r="AA130" s="5" t="s">
        <v>1218</v>
      </c>
      <c r="AB130" s="5" t="s">
        <v>1218</v>
      </c>
      <c r="AC130" s="5" t="s">
        <v>1218</v>
      </c>
      <c r="AD130" s="5" t="s">
        <v>1218</v>
      </c>
      <c r="AE130" s="5" t="s">
        <v>1218</v>
      </c>
      <c r="AF130" s="5" t="s">
        <v>2325</v>
      </c>
      <c r="AG130" s="5" t="s">
        <v>1218</v>
      </c>
      <c r="AH130" s="5" t="s">
        <v>2325</v>
      </c>
      <c r="AI130" s="135" t="s">
        <v>1218</v>
      </c>
      <c r="AJ130" s="150" t="s">
        <v>1218</v>
      </c>
      <c r="AK130" s="150" t="s">
        <v>1218</v>
      </c>
      <c r="AL130" s="150" t="s">
        <v>3562</v>
      </c>
      <c r="AM130" s="150" t="s">
        <v>1218</v>
      </c>
      <c r="AN130" s="150" t="s">
        <v>3562</v>
      </c>
      <c r="AO130" s="150" t="s">
        <v>1218</v>
      </c>
      <c r="AP130" s="150" t="s">
        <v>1460</v>
      </c>
      <c r="AQ130" s="150" t="s">
        <v>1218</v>
      </c>
      <c r="AR130" s="150" t="s">
        <v>1460</v>
      </c>
      <c r="AS130" s="150" t="s">
        <v>1218</v>
      </c>
      <c r="AT130" s="150" t="s">
        <v>1460</v>
      </c>
      <c r="AU130" s="150" t="s">
        <v>1218</v>
      </c>
      <c r="AV130" s="138" t="s">
        <v>874</v>
      </c>
      <c r="AW130" s="131">
        <v>43122</v>
      </c>
      <c r="AX130" s="364" t="s">
        <v>7475</v>
      </c>
      <c r="AY130" s="348"/>
      <c r="AZ130" s="29"/>
      <c r="BA130" s="29"/>
      <c r="BB130" s="29"/>
      <c r="BC130" s="29"/>
      <c r="BD130" s="367" t="s">
        <v>1193</v>
      </c>
      <c r="BE130" s="348"/>
      <c r="BF130" s="29"/>
    </row>
    <row r="131" spans="1:58" s="14" customFormat="1" ht="115.5" hidden="1" customHeight="1" x14ac:dyDescent="0.25">
      <c r="A131" s="28" t="s">
        <v>1880</v>
      </c>
      <c r="B131" s="5" t="s">
        <v>14</v>
      </c>
      <c r="C131" s="44">
        <v>42661</v>
      </c>
      <c r="D131" s="44" t="s">
        <v>7077</v>
      </c>
      <c r="E131" s="28" t="s">
        <v>1359</v>
      </c>
      <c r="F131" s="2" t="s">
        <v>7408</v>
      </c>
      <c r="G131" s="3" t="s">
        <v>105</v>
      </c>
      <c r="H131" s="3" t="s">
        <v>106</v>
      </c>
      <c r="I131" s="16" t="s">
        <v>107</v>
      </c>
      <c r="J131" s="5" t="s">
        <v>108</v>
      </c>
      <c r="K131" s="1">
        <v>1</v>
      </c>
      <c r="L131" s="133">
        <v>43009</v>
      </c>
      <c r="M131" s="133">
        <v>43373</v>
      </c>
      <c r="N131" s="52">
        <f t="shared" ref="N131:N194" si="4">+WEEKNUM(M131-L131)</f>
        <v>52</v>
      </c>
      <c r="O131" s="69">
        <v>1</v>
      </c>
      <c r="P131" s="2" t="s">
        <v>26</v>
      </c>
      <c r="Q131" s="2"/>
      <c r="R131" s="2" t="s">
        <v>6706</v>
      </c>
      <c r="S131" s="561">
        <f t="shared" ref="S131:S194" si="5">LEN(R131)</f>
        <v>104</v>
      </c>
      <c r="T131" s="2" t="s">
        <v>1171</v>
      </c>
      <c r="U131" s="2" t="s">
        <v>1171</v>
      </c>
      <c r="V131" s="3" t="s">
        <v>6381</v>
      </c>
      <c r="W131" s="5" t="s">
        <v>1218</v>
      </c>
      <c r="X131" s="5" t="s">
        <v>1218</v>
      </c>
      <c r="Y131" s="5" t="s">
        <v>1218</v>
      </c>
      <c r="Z131" s="5" t="s">
        <v>1218</v>
      </c>
      <c r="AA131" s="5" t="s">
        <v>1218</v>
      </c>
      <c r="AB131" s="5" t="s">
        <v>1218</v>
      </c>
      <c r="AC131" s="5" t="s">
        <v>1218</v>
      </c>
      <c r="AD131" s="5" t="s">
        <v>1218</v>
      </c>
      <c r="AE131" s="5" t="s">
        <v>1218</v>
      </c>
      <c r="AF131" s="5" t="s">
        <v>2325</v>
      </c>
      <c r="AG131" s="5" t="s">
        <v>1218</v>
      </c>
      <c r="AH131" s="5" t="s">
        <v>2325</v>
      </c>
      <c r="AI131" s="135" t="s">
        <v>1218</v>
      </c>
      <c r="AJ131" s="150" t="s">
        <v>1218</v>
      </c>
      <c r="AK131" s="150" t="s">
        <v>1218</v>
      </c>
      <c r="AL131" s="150" t="s">
        <v>3562</v>
      </c>
      <c r="AM131" s="150" t="s">
        <v>1218</v>
      </c>
      <c r="AN131" s="150" t="s">
        <v>3562</v>
      </c>
      <c r="AO131" s="150" t="s">
        <v>1218</v>
      </c>
      <c r="AP131" s="150" t="s">
        <v>1460</v>
      </c>
      <c r="AQ131" s="150" t="s">
        <v>1218</v>
      </c>
      <c r="AR131" s="150" t="s">
        <v>1460</v>
      </c>
      <c r="AS131" s="150" t="s">
        <v>1218</v>
      </c>
      <c r="AT131" s="150" t="s">
        <v>1460</v>
      </c>
      <c r="AU131" s="150" t="s">
        <v>1218</v>
      </c>
      <c r="AV131" s="138" t="s">
        <v>874</v>
      </c>
      <c r="AW131" s="131">
        <v>43122</v>
      </c>
      <c r="AX131" s="364" t="s">
        <v>7475</v>
      </c>
      <c r="AY131" s="348"/>
      <c r="AZ131" s="29"/>
      <c r="BA131" s="29"/>
      <c r="BB131" s="29"/>
      <c r="BC131" s="29"/>
      <c r="BD131" s="367" t="s">
        <v>1193</v>
      </c>
      <c r="BE131" s="348"/>
      <c r="BF131" s="29"/>
    </row>
    <row r="132" spans="1:58" s="14" customFormat="1" ht="115.5" hidden="1" customHeight="1" x14ac:dyDescent="0.25">
      <c r="A132" s="28" t="s">
        <v>1881</v>
      </c>
      <c r="B132" s="5" t="s">
        <v>14</v>
      </c>
      <c r="C132" s="44">
        <v>42661</v>
      </c>
      <c r="D132" s="44" t="s">
        <v>7077</v>
      </c>
      <c r="E132" s="28" t="s">
        <v>1360</v>
      </c>
      <c r="F132" s="2" t="s">
        <v>7409</v>
      </c>
      <c r="G132" s="3" t="s">
        <v>70</v>
      </c>
      <c r="H132" s="3" t="s">
        <v>71</v>
      </c>
      <c r="I132" s="16" t="s">
        <v>72</v>
      </c>
      <c r="J132" s="5" t="s">
        <v>68</v>
      </c>
      <c r="K132" s="1">
        <v>1</v>
      </c>
      <c r="L132" s="133">
        <v>42795</v>
      </c>
      <c r="M132" s="133">
        <v>43100</v>
      </c>
      <c r="N132" s="52">
        <f t="shared" si="4"/>
        <v>44</v>
      </c>
      <c r="O132" s="69">
        <v>1</v>
      </c>
      <c r="P132" s="2" t="s">
        <v>1413</v>
      </c>
      <c r="Q132" s="2" t="s">
        <v>69</v>
      </c>
      <c r="R132" s="2" t="s">
        <v>6365</v>
      </c>
      <c r="S132" s="561">
        <f t="shared" si="5"/>
        <v>390</v>
      </c>
      <c r="T132" s="2" t="s">
        <v>1171</v>
      </c>
      <c r="U132" s="2" t="s">
        <v>1171</v>
      </c>
      <c r="V132" s="3" t="s">
        <v>6370</v>
      </c>
      <c r="W132" s="5" t="s">
        <v>1218</v>
      </c>
      <c r="X132" s="5" t="s">
        <v>1218</v>
      </c>
      <c r="Y132" s="5" t="s">
        <v>1218</v>
      </c>
      <c r="Z132" s="5" t="s">
        <v>1218</v>
      </c>
      <c r="AA132" s="5" t="s">
        <v>1218</v>
      </c>
      <c r="AB132" s="5" t="s">
        <v>1218</v>
      </c>
      <c r="AC132" s="5" t="s">
        <v>1218</v>
      </c>
      <c r="AD132" s="5" t="s">
        <v>1218</v>
      </c>
      <c r="AE132" s="5" t="s">
        <v>1218</v>
      </c>
      <c r="AF132" s="5" t="s">
        <v>2325</v>
      </c>
      <c r="AG132" s="5" t="s">
        <v>1218</v>
      </c>
      <c r="AH132" s="5" t="s">
        <v>2325</v>
      </c>
      <c r="AI132" s="135" t="s">
        <v>1218</v>
      </c>
      <c r="AJ132" s="150" t="s">
        <v>1218</v>
      </c>
      <c r="AK132" s="150" t="s">
        <v>1218</v>
      </c>
      <c r="AL132" s="150" t="s">
        <v>3562</v>
      </c>
      <c r="AM132" s="150" t="s">
        <v>1218</v>
      </c>
      <c r="AN132" s="150" t="s">
        <v>3562</v>
      </c>
      <c r="AO132" s="150" t="s">
        <v>1218</v>
      </c>
      <c r="AP132" s="150" t="s">
        <v>1460</v>
      </c>
      <c r="AQ132" s="150" t="s">
        <v>1218</v>
      </c>
      <c r="AR132" s="150" t="s">
        <v>1460</v>
      </c>
      <c r="AS132" s="150" t="s">
        <v>1218</v>
      </c>
      <c r="AT132" s="150" t="s">
        <v>1460</v>
      </c>
      <c r="AU132" s="150" t="s">
        <v>1218</v>
      </c>
      <c r="AV132" s="138" t="s">
        <v>874</v>
      </c>
      <c r="AW132" s="131">
        <v>43122</v>
      </c>
      <c r="AX132" s="364" t="s">
        <v>7475</v>
      </c>
      <c r="AY132" s="348"/>
      <c r="AZ132" s="29"/>
      <c r="BA132" s="29"/>
      <c r="BB132" s="29"/>
      <c r="BC132" s="29"/>
      <c r="BD132" s="367" t="s">
        <v>1193</v>
      </c>
      <c r="BE132" s="348"/>
      <c r="BF132" s="29"/>
    </row>
    <row r="133" spans="1:58" s="14" customFormat="1" ht="115.5" hidden="1" customHeight="1" x14ac:dyDescent="0.25">
      <c r="A133" s="28" t="s">
        <v>1882</v>
      </c>
      <c r="B133" s="5" t="s">
        <v>14</v>
      </c>
      <c r="C133" s="44">
        <v>42661</v>
      </c>
      <c r="D133" s="44" t="s">
        <v>7077</v>
      </c>
      <c r="E133" s="28" t="s">
        <v>1361</v>
      </c>
      <c r="F133" s="2" t="s">
        <v>7410</v>
      </c>
      <c r="G133" s="3" t="s">
        <v>70</v>
      </c>
      <c r="H133" s="3" t="s">
        <v>71</v>
      </c>
      <c r="I133" s="16" t="s">
        <v>72</v>
      </c>
      <c r="J133" s="5" t="s">
        <v>68</v>
      </c>
      <c r="K133" s="1">
        <v>1</v>
      </c>
      <c r="L133" s="133">
        <v>42795</v>
      </c>
      <c r="M133" s="133">
        <v>43100</v>
      </c>
      <c r="N133" s="52">
        <f t="shared" si="4"/>
        <v>44</v>
      </c>
      <c r="O133" s="69">
        <v>1</v>
      </c>
      <c r="P133" s="2" t="s">
        <v>1413</v>
      </c>
      <c r="Q133" s="2" t="s">
        <v>69</v>
      </c>
      <c r="R133" s="2" t="s">
        <v>6365</v>
      </c>
      <c r="S133" s="561">
        <f t="shared" si="5"/>
        <v>390</v>
      </c>
      <c r="T133" s="2" t="s">
        <v>1171</v>
      </c>
      <c r="U133" s="2" t="s">
        <v>1171</v>
      </c>
      <c r="V133" s="3" t="s">
        <v>6370</v>
      </c>
      <c r="W133" s="5" t="s">
        <v>1218</v>
      </c>
      <c r="X133" s="5" t="s">
        <v>1218</v>
      </c>
      <c r="Y133" s="5" t="s">
        <v>1218</v>
      </c>
      <c r="Z133" s="5" t="s">
        <v>1218</v>
      </c>
      <c r="AA133" s="5" t="s">
        <v>1218</v>
      </c>
      <c r="AB133" s="5" t="s">
        <v>1218</v>
      </c>
      <c r="AC133" s="5" t="s">
        <v>1218</v>
      </c>
      <c r="AD133" s="5" t="s">
        <v>1218</v>
      </c>
      <c r="AE133" s="5" t="s">
        <v>1218</v>
      </c>
      <c r="AF133" s="5" t="s">
        <v>2325</v>
      </c>
      <c r="AG133" s="5" t="s">
        <v>1218</v>
      </c>
      <c r="AH133" s="5" t="s">
        <v>2325</v>
      </c>
      <c r="AI133" s="135" t="s">
        <v>1218</v>
      </c>
      <c r="AJ133" s="150" t="s">
        <v>1218</v>
      </c>
      <c r="AK133" s="150" t="s">
        <v>1218</v>
      </c>
      <c r="AL133" s="150" t="s">
        <v>3562</v>
      </c>
      <c r="AM133" s="150" t="s">
        <v>1218</v>
      </c>
      <c r="AN133" s="150" t="s">
        <v>3562</v>
      </c>
      <c r="AO133" s="150" t="s">
        <v>1218</v>
      </c>
      <c r="AP133" s="150" t="s">
        <v>1460</v>
      </c>
      <c r="AQ133" s="150" t="s">
        <v>1218</v>
      </c>
      <c r="AR133" s="150" t="s">
        <v>1460</v>
      </c>
      <c r="AS133" s="150" t="s">
        <v>1218</v>
      </c>
      <c r="AT133" s="150" t="s">
        <v>1460</v>
      </c>
      <c r="AU133" s="150" t="s">
        <v>1218</v>
      </c>
      <c r="AV133" s="138" t="s">
        <v>874</v>
      </c>
      <c r="AW133" s="131">
        <v>43122</v>
      </c>
      <c r="AX133" s="364" t="s">
        <v>7475</v>
      </c>
      <c r="AY133" s="348"/>
      <c r="AZ133" s="29"/>
      <c r="BA133" s="29"/>
      <c r="BB133" s="29"/>
      <c r="BC133" s="29"/>
      <c r="BD133" s="367" t="s">
        <v>1193</v>
      </c>
      <c r="BE133" s="348"/>
      <c r="BF133" s="29"/>
    </row>
    <row r="134" spans="1:58" s="14" customFormat="1" ht="115.5" hidden="1" customHeight="1" x14ac:dyDescent="0.25">
      <c r="A134" s="28" t="s">
        <v>1883</v>
      </c>
      <c r="B134" s="5" t="s">
        <v>14</v>
      </c>
      <c r="C134" s="44">
        <v>42661</v>
      </c>
      <c r="D134" s="44" t="s">
        <v>7076</v>
      </c>
      <c r="E134" s="28" t="s">
        <v>1362</v>
      </c>
      <c r="F134" s="2" t="s">
        <v>7411</v>
      </c>
      <c r="G134" s="3" t="s">
        <v>70</v>
      </c>
      <c r="H134" s="3" t="s">
        <v>71</v>
      </c>
      <c r="I134" s="16" t="s">
        <v>72</v>
      </c>
      <c r="J134" s="5" t="s">
        <v>68</v>
      </c>
      <c r="K134" s="1">
        <v>1</v>
      </c>
      <c r="L134" s="133">
        <v>42795</v>
      </c>
      <c r="M134" s="133">
        <v>43100</v>
      </c>
      <c r="N134" s="52">
        <f t="shared" si="4"/>
        <v>44</v>
      </c>
      <c r="O134" s="69">
        <v>1</v>
      </c>
      <c r="P134" s="2" t="s">
        <v>1413</v>
      </c>
      <c r="Q134" s="2" t="s">
        <v>69</v>
      </c>
      <c r="R134" s="2" t="s">
        <v>6365</v>
      </c>
      <c r="S134" s="561">
        <f t="shared" si="5"/>
        <v>390</v>
      </c>
      <c r="T134" s="2" t="s">
        <v>1171</v>
      </c>
      <c r="U134" s="2" t="s">
        <v>1171</v>
      </c>
      <c r="V134" s="3" t="s">
        <v>6370</v>
      </c>
      <c r="W134" s="5" t="s">
        <v>1218</v>
      </c>
      <c r="X134" s="5" t="s">
        <v>1218</v>
      </c>
      <c r="Y134" s="5" t="s">
        <v>1218</v>
      </c>
      <c r="Z134" s="5" t="s">
        <v>1218</v>
      </c>
      <c r="AA134" s="5" t="s">
        <v>1218</v>
      </c>
      <c r="AB134" s="5" t="s">
        <v>1218</v>
      </c>
      <c r="AC134" s="5" t="s">
        <v>1218</v>
      </c>
      <c r="AD134" s="5" t="s">
        <v>1218</v>
      </c>
      <c r="AE134" s="5" t="s">
        <v>1218</v>
      </c>
      <c r="AF134" s="5" t="s">
        <v>2325</v>
      </c>
      <c r="AG134" s="5" t="s">
        <v>1218</v>
      </c>
      <c r="AH134" s="5" t="s">
        <v>2325</v>
      </c>
      <c r="AI134" s="135" t="s">
        <v>1218</v>
      </c>
      <c r="AJ134" s="150" t="s">
        <v>1218</v>
      </c>
      <c r="AK134" s="150" t="s">
        <v>1218</v>
      </c>
      <c r="AL134" s="150" t="s">
        <v>3562</v>
      </c>
      <c r="AM134" s="150" t="s">
        <v>1218</v>
      </c>
      <c r="AN134" s="150" t="s">
        <v>3562</v>
      </c>
      <c r="AO134" s="150" t="s">
        <v>1218</v>
      </c>
      <c r="AP134" s="150" t="s">
        <v>1460</v>
      </c>
      <c r="AQ134" s="150" t="s">
        <v>1218</v>
      </c>
      <c r="AR134" s="150" t="s">
        <v>1460</v>
      </c>
      <c r="AS134" s="150" t="s">
        <v>1218</v>
      </c>
      <c r="AT134" s="150" t="s">
        <v>1460</v>
      </c>
      <c r="AU134" s="150" t="s">
        <v>1218</v>
      </c>
      <c r="AV134" s="138" t="s">
        <v>874</v>
      </c>
      <c r="AW134" s="131">
        <v>43122</v>
      </c>
      <c r="AX134" s="364" t="s">
        <v>7475</v>
      </c>
      <c r="AY134" s="348"/>
      <c r="AZ134" s="29"/>
      <c r="BA134" s="29"/>
      <c r="BB134" s="29"/>
      <c r="BC134" s="29"/>
      <c r="BD134" s="367" t="s">
        <v>1193</v>
      </c>
      <c r="BE134" s="348"/>
      <c r="BF134" s="29"/>
    </row>
    <row r="135" spans="1:58" s="14" customFormat="1" ht="115.5" hidden="1" customHeight="1" x14ac:dyDescent="0.25">
      <c r="A135" s="28" t="s">
        <v>1884</v>
      </c>
      <c r="B135" s="5" t="s">
        <v>14</v>
      </c>
      <c r="C135" s="44">
        <v>42661</v>
      </c>
      <c r="D135" s="44" t="s">
        <v>7077</v>
      </c>
      <c r="E135" s="28" t="s">
        <v>1364</v>
      </c>
      <c r="F135" s="2" t="s">
        <v>7412</v>
      </c>
      <c r="G135" s="3" t="s">
        <v>114</v>
      </c>
      <c r="H135" s="3" t="s">
        <v>115</v>
      </c>
      <c r="I135" s="16" t="s">
        <v>67</v>
      </c>
      <c r="J135" s="5" t="s">
        <v>68</v>
      </c>
      <c r="K135" s="1">
        <v>1</v>
      </c>
      <c r="L135" s="133">
        <v>42795</v>
      </c>
      <c r="M135" s="133">
        <v>42978</v>
      </c>
      <c r="N135" s="52">
        <f t="shared" si="4"/>
        <v>27</v>
      </c>
      <c r="O135" s="69">
        <v>1</v>
      </c>
      <c r="P135" s="2" t="s">
        <v>1413</v>
      </c>
      <c r="Q135" s="2" t="s">
        <v>69</v>
      </c>
      <c r="R135" s="2" t="s">
        <v>6371</v>
      </c>
      <c r="S135" s="561">
        <f t="shared" si="5"/>
        <v>162</v>
      </c>
      <c r="T135" s="2" t="s">
        <v>1171</v>
      </c>
      <c r="U135" s="2" t="s">
        <v>1171</v>
      </c>
      <c r="V135" s="3" t="s">
        <v>6386</v>
      </c>
      <c r="W135" s="5" t="s">
        <v>1218</v>
      </c>
      <c r="X135" s="5" t="s">
        <v>1218</v>
      </c>
      <c r="Y135" s="5" t="s">
        <v>1218</v>
      </c>
      <c r="Z135" s="5" t="s">
        <v>1218</v>
      </c>
      <c r="AA135" s="5" t="s">
        <v>1218</v>
      </c>
      <c r="AB135" s="5" t="s">
        <v>1218</v>
      </c>
      <c r="AC135" s="5" t="s">
        <v>1218</v>
      </c>
      <c r="AD135" s="5" t="s">
        <v>1218</v>
      </c>
      <c r="AE135" s="5" t="s">
        <v>1218</v>
      </c>
      <c r="AF135" s="5" t="s">
        <v>2325</v>
      </c>
      <c r="AG135" s="5" t="s">
        <v>1218</v>
      </c>
      <c r="AH135" s="5" t="s">
        <v>2325</v>
      </c>
      <c r="AI135" s="135" t="s">
        <v>1218</v>
      </c>
      <c r="AJ135" s="150" t="s">
        <v>1218</v>
      </c>
      <c r="AK135" s="150" t="s">
        <v>1218</v>
      </c>
      <c r="AL135" s="150" t="s">
        <v>3562</v>
      </c>
      <c r="AM135" s="150" t="s">
        <v>1218</v>
      </c>
      <c r="AN135" s="150" t="s">
        <v>3562</v>
      </c>
      <c r="AO135" s="150" t="s">
        <v>1218</v>
      </c>
      <c r="AP135" s="150" t="s">
        <v>1460</v>
      </c>
      <c r="AQ135" s="150" t="s">
        <v>1218</v>
      </c>
      <c r="AR135" s="150" t="s">
        <v>1460</v>
      </c>
      <c r="AS135" s="150" t="s">
        <v>1218</v>
      </c>
      <c r="AT135" s="150" t="s">
        <v>1460</v>
      </c>
      <c r="AU135" s="150" t="s">
        <v>1218</v>
      </c>
      <c r="AV135" s="138" t="s">
        <v>874</v>
      </c>
      <c r="AW135" s="131">
        <v>43122</v>
      </c>
      <c r="AX135" s="364" t="s">
        <v>7475</v>
      </c>
      <c r="AY135" s="348"/>
      <c r="AZ135" s="29"/>
      <c r="BA135" s="29"/>
      <c r="BB135" s="29"/>
      <c r="BC135" s="29"/>
      <c r="BD135" s="367" t="s">
        <v>1193</v>
      </c>
      <c r="BE135" s="348"/>
      <c r="BF135" s="29"/>
    </row>
    <row r="136" spans="1:58" s="14" customFormat="1" ht="115.5" hidden="1" customHeight="1" x14ac:dyDescent="0.25">
      <c r="A136" s="28" t="s">
        <v>1885</v>
      </c>
      <c r="B136" s="5" t="s">
        <v>14</v>
      </c>
      <c r="C136" s="44">
        <v>42661</v>
      </c>
      <c r="D136" s="44" t="s">
        <v>7077</v>
      </c>
      <c r="E136" s="28" t="s">
        <v>1365</v>
      </c>
      <c r="F136" s="2" t="s">
        <v>7413</v>
      </c>
      <c r="G136" s="3" t="s">
        <v>109</v>
      </c>
      <c r="H136" s="3" t="s">
        <v>110</v>
      </c>
      <c r="I136" s="16" t="s">
        <v>110</v>
      </c>
      <c r="J136" s="5" t="s">
        <v>68</v>
      </c>
      <c r="K136" s="1">
        <v>1</v>
      </c>
      <c r="L136" s="133">
        <v>42795</v>
      </c>
      <c r="M136" s="133">
        <v>43069</v>
      </c>
      <c r="N136" s="52">
        <f t="shared" si="4"/>
        <v>40</v>
      </c>
      <c r="O136" s="69">
        <v>1</v>
      </c>
      <c r="P136" s="2" t="s">
        <v>26</v>
      </c>
      <c r="Q136" s="2"/>
      <c r="R136" s="2" t="s">
        <v>6385</v>
      </c>
      <c r="S136" s="561">
        <f t="shared" si="5"/>
        <v>198</v>
      </c>
      <c r="T136" s="2" t="s">
        <v>1171</v>
      </c>
      <c r="U136" s="2" t="s">
        <v>1171</v>
      </c>
      <c r="V136" s="3" t="s">
        <v>6387</v>
      </c>
      <c r="W136" s="5" t="s">
        <v>1218</v>
      </c>
      <c r="X136" s="5" t="s">
        <v>1218</v>
      </c>
      <c r="Y136" s="5" t="s">
        <v>1218</v>
      </c>
      <c r="Z136" s="5" t="s">
        <v>1218</v>
      </c>
      <c r="AA136" s="5" t="s">
        <v>1218</v>
      </c>
      <c r="AB136" s="5" t="s">
        <v>1218</v>
      </c>
      <c r="AC136" s="5" t="s">
        <v>1218</v>
      </c>
      <c r="AD136" s="5" t="s">
        <v>1218</v>
      </c>
      <c r="AE136" s="5" t="s">
        <v>1218</v>
      </c>
      <c r="AF136" s="5" t="s">
        <v>2325</v>
      </c>
      <c r="AG136" s="5" t="s">
        <v>1218</v>
      </c>
      <c r="AH136" s="5" t="s">
        <v>2325</v>
      </c>
      <c r="AI136" s="135" t="s">
        <v>1218</v>
      </c>
      <c r="AJ136" s="150" t="s">
        <v>1218</v>
      </c>
      <c r="AK136" s="150" t="s">
        <v>1218</v>
      </c>
      <c r="AL136" s="150" t="s">
        <v>3562</v>
      </c>
      <c r="AM136" s="150" t="s">
        <v>1218</v>
      </c>
      <c r="AN136" s="150" t="s">
        <v>3562</v>
      </c>
      <c r="AO136" s="150" t="s">
        <v>1218</v>
      </c>
      <c r="AP136" s="150" t="s">
        <v>1460</v>
      </c>
      <c r="AQ136" s="150" t="s">
        <v>1218</v>
      </c>
      <c r="AR136" s="150" t="s">
        <v>1460</v>
      </c>
      <c r="AS136" s="150" t="s">
        <v>1218</v>
      </c>
      <c r="AT136" s="150" t="s">
        <v>1460</v>
      </c>
      <c r="AU136" s="150" t="s">
        <v>1218</v>
      </c>
      <c r="AV136" s="138" t="s">
        <v>874</v>
      </c>
      <c r="AW136" s="131">
        <v>43122</v>
      </c>
      <c r="AX136" s="364" t="s">
        <v>7475</v>
      </c>
      <c r="AY136" s="348"/>
      <c r="AZ136" s="29"/>
      <c r="BA136" s="29"/>
      <c r="BB136" s="29"/>
      <c r="BC136" s="29"/>
      <c r="BD136" s="367" t="s">
        <v>1193</v>
      </c>
      <c r="BE136" s="348"/>
      <c r="BF136" s="29"/>
    </row>
    <row r="137" spans="1:58" s="14" customFormat="1" ht="115.5" hidden="1" customHeight="1" x14ac:dyDescent="0.25">
      <c r="A137" s="28" t="s">
        <v>1886</v>
      </c>
      <c r="B137" s="5" t="s">
        <v>14</v>
      </c>
      <c r="C137" s="44">
        <v>42661</v>
      </c>
      <c r="D137" s="44" t="s">
        <v>7077</v>
      </c>
      <c r="E137" s="28" t="s">
        <v>1366</v>
      </c>
      <c r="F137" s="2" t="s">
        <v>7414</v>
      </c>
      <c r="G137" s="3" t="s">
        <v>18</v>
      </c>
      <c r="H137" s="3" t="s">
        <v>116</v>
      </c>
      <c r="I137" s="16" t="s">
        <v>117</v>
      </c>
      <c r="J137" s="5" t="s">
        <v>21</v>
      </c>
      <c r="K137" s="1">
        <v>3</v>
      </c>
      <c r="L137" s="133">
        <v>42795</v>
      </c>
      <c r="M137" s="133">
        <v>43100</v>
      </c>
      <c r="N137" s="52">
        <f t="shared" si="4"/>
        <v>44</v>
      </c>
      <c r="O137" s="69">
        <v>3</v>
      </c>
      <c r="P137" s="2" t="s">
        <v>15</v>
      </c>
      <c r="Q137" s="2"/>
      <c r="R137" s="2" t="s">
        <v>6389</v>
      </c>
      <c r="S137" s="561">
        <f t="shared" si="5"/>
        <v>243</v>
      </c>
      <c r="T137" s="2" t="s">
        <v>1171</v>
      </c>
      <c r="U137" s="2" t="s">
        <v>1171</v>
      </c>
      <c r="V137" s="3" t="s">
        <v>6391</v>
      </c>
      <c r="W137" s="5" t="s">
        <v>1218</v>
      </c>
      <c r="X137" s="5" t="s">
        <v>1218</v>
      </c>
      <c r="Y137" s="5" t="s">
        <v>1218</v>
      </c>
      <c r="Z137" s="5" t="s">
        <v>1218</v>
      </c>
      <c r="AA137" s="5" t="s">
        <v>1218</v>
      </c>
      <c r="AB137" s="5" t="s">
        <v>1218</v>
      </c>
      <c r="AC137" s="5" t="s">
        <v>1218</v>
      </c>
      <c r="AD137" s="5" t="s">
        <v>1218</v>
      </c>
      <c r="AE137" s="5" t="s">
        <v>1218</v>
      </c>
      <c r="AF137" s="5" t="s">
        <v>2325</v>
      </c>
      <c r="AG137" s="5" t="s">
        <v>1218</v>
      </c>
      <c r="AH137" s="5" t="s">
        <v>2325</v>
      </c>
      <c r="AI137" s="135" t="s">
        <v>1218</v>
      </c>
      <c r="AJ137" s="150" t="s">
        <v>1218</v>
      </c>
      <c r="AK137" s="150" t="s">
        <v>1218</v>
      </c>
      <c r="AL137" s="150" t="s">
        <v>3562</v>
      </c>
      <c r="AM137" s="150" t="s">
        <v>1218</v>
      </c>
      <c r="AN137" s="150" t="s">
        <v>3562</v>
      </c>
      <c r="AO137" s="150" t="s">
        <v>1218</v>
      </c>
      <c r="AP137" s="150" t="s">
        <v>1460</v>
      </c>
      <c r="AQ137" s="150" t="s">
        <v>1218</v>
      </c>
      <c r="AR137" s="150" t="s">
        <v>1460</v>
      </c>
      <c r="AS137" s="150" t="s">
        <v>1218</v>
      </c>
      <c r="AT137" s="150" t="s">
        <v>1460</v>
      </c>
      <c r="AU137" s="150" t="s">
        <v>1218</v>
      </c>
      <c r="AV137" s="138" t="s">
        <v>874</v>
      </c>
      <c r="AW137" s="131">
        <v>43122</v>
      </c>
      <c r="AX137" s="364" t="s">
        <v>7475</v>
      </c>
      <c r="AY137" s="348"/>
      <c r="AZ137" s="29"/>
      <c r="BA137" s="29"/>
      <c r="BB137" s="29"/>
      <c r="BC137" s="29"/>
      <c r="BD137" s="367" t="s">
        <v>1193</v>
      </c>
      <c r="BE137" s="348"/>
      <c r="BF137" s="29"/>
    </row>
    <row r="138" spans="1:58" s="14" customFormat="1" ht="115.5" hidden="1" customHeight="1" x14ac:dyDescent="0.25">
      <c r="A138" s="28" t="s">
        <v>1887</v>
      </c>
      <c r="B138" s="5" t="s">
        <v>14</v>
      </c>
      <c r="C138" s="44">
        <v>42661</v>
      </c>
      <c r="D138" s="44" t="s">
        <v>7469</v>
      </c>
      <c r="E138" s="28" t="s">
        <v>1368</v>
      </c>
      <c r="F138" s="2" t="s">
        <v>7415</v>
      </c>
      <c r="G138" s="3" t="s">
        <v>359</v>
      </c>
      <c r="H138" s="3" t="s">
        <v>248</v>
      </c>
      <c r="I138" s="16" t="s">
        <v>360</v>
      </c>
      <c r="J138" s="5" t="s">
        <v>30</v>
      </c>
      <c r="K138" s="1">
        <v>2</v>
      </c>
      <c r="L138" s="133">
        <v>42737</v>
      </c>
      <c r="M138" s="133">
        <v>43100</v>
      </c>
      <c r="N138" s="52">
        <f t="shared" si="4"/>
        <v>52</v>
      </c>
      <c r="O138" s="69">
        <v>2</v>
      </c>
      <c r="P138" s="2" t="s">
        <v>26</v>
      </c>
      <c r="Q138" s="2"/>
      <c r="R138" s="2" t="s">
        <v>6388</v>
      </c>
      <c r="S138" s="561">
        <f t="shared" si="5"/>
        <v>329</v>
      </c>
      <c r="T138" s="2" t="s">
        <v>1171</v>
      </c>
      <c r="U138" s="2" t="s">
        <v>1171</v>
      </c>
      <c r="V138" s="3" t="s">
        <v>6390</v>
      </c>
      <c r="W138" s="5" t="s">
        <v>1218</v>
      </c>
      <c r="X138" s="5" t="s">
        <v>1218</v>
      </c>
      <c r="Y138" s="5" t="s">
        <v>1218</v>
      </c>
      <c r="Z138" s="5" t="s">
        <v>1218</v>
      </c>
      <c r="AA138" s="5" t="s">
        <v>1218</v>
      </c>
      <c r="AB138" s="5" t="s">
        <v>1218</v>
      </c>
      <c r="AC138" s="5" t="s">
        <v>1218</v>
      </c>
      <c r="AD138" s="5" t="s">
        <v>1218</v>
      </c>
      <c r="AE138" s="5" t="s">
        <v>1218</v>
      </c>
      <c r="AF138" s="5" t="s">
        <v>2325</v>
      </c>
      <c r="AG138" s="5" t="s">
        <v>1218</v>
      </c>
      <c r="AH138" s="5" t="s">
        <v>2325</v>
      </c>
      <c r="AI138" s="135" t="s">
        <v>1218</v>
      </c>
      <c r="AJ138" s="150" t="s">
        <v>1218</v>
      </c>
      <c r="AK138" s="150" t="s">
        <v>1218</v>
      </c>
      <c r="AL138" s="150" t="s">
        <v>3562</v>
      </c>
      <c r="AM138" s="150" t="s">
        <v>1218</v>
      </c>
      <c r="AN138" s="150" t="s">
        <v>3562</v>
      </c>
      <c r="AO138" s="150" t="s">
        <v>1218</v>
      </c>
      <c r="AP138" s="150" t="s">
        <v>1460</v>
      </c>
      <c r="AQ138" s="150" t="s">
        <v>1218</v>
      </c>
      <c r="AR138" s="150" t="s">
        <v>1460</v>
      </c>
      <c r="AS138" s="150" t="s">
        <v>1218</v>
      </c>
      <c r="AT138" s="150" t="s">
        <v>1460</v>
      </c>
      <c r="AU138" s="150" t="s">
        <v>1218</v>
      </c>
      <c r="AV138" s="138" t="s">
        <v>874</v>
      </c>
      <c r="AW138" s="131">
        <v>43122</v>
      </c>
      <c r="AX138" s="364" t="s">
        <v>7475</v>
      </c>
      <c r="AY138" s="348"/>
      <c r="AZ138" s="29"/>
      <c r="BA138" s="29"/>
      <c r="BB138" s="29"/>
      <c r="BC138" s="29"/>
      <c r="BD138" s="367" t="s">
        <v>1193</v>
      </c>
      <c r="BE138" s="348"/>
      <c r="BF138" s="29"/>
    </row>
    <row r="139" spans="1:58" s="14" customFormat="1" ht="115.5" hidden="1" customHeight="1" x14ac:dyDescent="0.25">
      <c r="A139" s="28" t="s">
        <v>1888</v>
      </c>
      <c r="B139" s="5" t="s">
        <v>14</v>
      </c>
      <c r="C139" s="44">
        <v>42661</v>
      </c>
      <c r="D139" s="44" t="s">
        <v>7076</v>
      </c>
      <c r="E139" s="28" t="s">
        <v>1301</v>
      </c>
      <c r="F139" s="2" t="s">
        <v>7416</v>
      </c>
      <c r="G139" s="3" t="s">
        <v>111</v>
      </c>
      <c r="H139" s="3" t="s">
        <v>112</v>
      </c>
      <c r="I139" s="16" t="s">
        <v>113</v>
      </c>
      <c r="J139" s="5" t="s">
        <v>30</v>
      </c>
      <c r="K139" s="1">
        <v>1</v>
      </c>
      <c r="L139" s="133">
        <v>42737</v>
      </c>
      <c r="M139" s="133">
        <v>43100</v>
      </c>
      <c r="N139" s="52">
        <f t="shared" si="4"/>
        <v>52</v>
      </c>
      <c r="O139" s="69">
        <v>1</v>
      </c>
      <c r="P139" s="2" t="s">
        <v>26</v>
      </c>
      <c r="Q139" s="2"/>
      <c r="R139" s="2" t="s">
        <v>6392</v>
      </c>
      <c r="S139" s="561">
        <f t="shared" si="5"/>
        <v>187</v>
      </c>
      <c r="T139" s="2" t="s">
        <v>1171</v>
      </c>
      <c r="U139" s="2" t="s">
        <v>1171</v>
      </c>
      <c r="V139" s="3" t="s">
        <v>6398</v>
      </c>
      <c r="W139" s="5" t="s">
        <v>1218</v>
      </c>
      <c r="X139" s="5" t="s">
        <v>1218</v>
      </c>
      <c r="Y139" s="5" t="s">
        <v>1218</v>
      </c>
      <c r="Z139" s="5" t="s">
        <v>1218</v>
      </c>
      <c r="AA139" s="5" t="s">
        <v>1218</v>
      </c>
      <c r="AB139" s="5" t="s">
        <v>1218</v>
      </c>
      <c r="AC139" s="5" t="s">
        <v>1218</v>
      </c>
      <c r="AD139" s="5" t="s">
        <v>1218</v>
      </c>
      <c r="AE139" s="5" t="s">
        <v>1218</v>
      </c>
      <c r="AF139" s="5" t="s">
        <v>2325</v>
      </c>
      <c r="AG139" s="5" t="s">
        <v>1218</v>
      </c>
      <c r="AH139" s="5" t="s">
        <v>2325</v>
      </c>
      <c r="AI139" s="135" t="s">
        <v>1218</v>
      </c>
      <c r="AJ139" s="150" t="s">
        <v>1218</v>
      </c>
      <c r="AK139" s="150" t="s">
        <v>1218</v>
      </c>
      <c r="AL139" s="150" t="s">
        <v>3562</v>
      </c>
      <c r="AM139" s="150" t="s">
        <v>1218</v>
      </c>
      <c r="AN139" s="150" t="s">
        <v>3562</v>
      </c>
      <c r="AO139" s="150" t="s">
        <v>1218</v>
      </c>
      <c r="AP139" s="150" t="s">
        <v>1460</v>
      </c>
      <c r="AQ139" s="150" t="s">
        <v>1218</v>
      </c>
      <c r="AR139" s="150" t="s">
        <v>1460</v>
      </c>
      <c r="AS139" s="150" t="s">
        <v>1218</v>
      </c>
      <c r="AT139" s="150" t="s">
        <v>1460</v>
      </c>
      <c r="AU139" s="150" t="s">
        <v>1218</v>
      </c>
      <c r="AV139" s="138" t="s">
        <v>874</v>
      </c>
      <c r="AW139" s="131">
        <v>43122</v>
      </c>
      <c r="AX139" s="364" t="s">
        <v>7475</v>
      </c>
      <c r="AY139" s="348"/>
      <c r="AZ139" s="29"/>
      <c r="BA139" s="29"/>
      <c r="BB139" s="29"/>
      <c r="BC139" s="29"/>
      <c r="BD139" s="367" t="s">
        <v>1193</v>
      </c>
      <c r="BE139" s="348"/>
      <c r="BF139" s="29"/>
    </row>
    <row r="140" spans="1:58" s="14" customFormat="1" ht="115.5" hidden="1" customHeight="1" x14ac:dyDescent="0.25">
      <c r="A140" s="28" t="s">
        <v>1889</v>
      </c>
      <c r="B140" s="5" t="s">
        <v>14</v>
      </c>
      <c r="C140" s="44">
        <v>42661</v>
      </c>
      <c r="D140" s="44" t="s">
        <v>7077</v>
      </c>
      <c r="E140" s="28" t="s">
        <v>1303</v>
      </c>
      <c r="F140" s="2" t="s">
        <v>7417</v>
      </c>
      <c r="G140" s="3" t="s">
        <v>22</v>
      </c>
      <c r="H140" s="3" t="s">
        <v>23</v>
      </c>
      <c r="I140" s="16" t="s">
        <v>24</v>
      </c>
      <c r="J140" s="3" t="s">
        <v>25</v>
      </c>
      <c r="K140" s="1">
        <v>1</v>
      </c>
      <c r="L140" s="133">
        <v>42979</v>
      </c>
      <c r="M140" s="133">
        <v>43434</v>
      </c>
      <c r="N140" s="52">
        <f t="shared" si="4"/>
        <v>13</v>
      </c>
      <c r="O140" s="69">
        <v>1</v>
      </c>
      <c r="P140" s="2" t="s">
        <v>26</v>
      </c>
      <c r="Q140" s="2"/>
      <c r="R140" s="16" t="s">
        <v>1414</v>
      </c>
      <c r="S140" s="561">
        <f t="shared" si="5"/>
        <v>44</v>
      </c>
      <c r="T140" s="2" t="s">
        <v>1171</v>
      </c>
      <c r="U140" s="2" t="s">
        <v>1171</v>
      </c>
      <c r="V140" s="2" t="s">
        <v>1207</v>
      </c>
      <c r="W140" s="3" t="s">
        <v>1267</v>
      </c>
      <c r="X140" s="2" t="s">
        <v>1272</v>
      </c>
      <c r="Y140" s="2" t="s">
        <v>1275</v>
      </c>
      <c r="Z140" s="2" t="s">
        <v>1276</v>
      </c>
      <c r="AA140" s="2" t="s">
        <v>27</v>
      </c>
      <c r="AB140" s="2" t="s">
        <v>1414</v>
      </c>
      <c r="AC140" s="2" t="s">
        <v>1414</v>
      </c>
      <c r="AD140" s="2" t="s">
        <v>1414</v>
      </c>
      <c r="AE140" s="2" t="s">
        <v>1414</v>
      </c>
      <c r="AF140" s="16" t="s">
        <v>1460</v>
      </c>
      <c r="AG140" s="2" t="s">
        <v>1414</v>
      </c>
      <c r="AH140" s="16" t="s">
        <v>1460</v>
      </c>
      <c r="AI140" s="2" t="s">
        <v>1414</v>
      </c>
      <c r="AJ140" s="16" t="s">
        <v>1460</v>
      </c>
      <c r="AK140" s="2" t="s">
        <v>1414</v>
      </c>
      <c r="AL140" s="16" t="s">
        <v>1460</v>
      </c>
      <c r="AM140" s="2" t="s">
        <v>1414</v>
      </c>
      <c r="AN140" s="16" t="s">
        <v>1460</v>
      </c>
      <c r="AO140" s="2" t="s">
        <v>1414</v>
      </c>
      <c r="AP140" s="16" t="s">
        <v>1460</v>
      </c>
      <c r="AQ140" s="2" t="s">
        <v>1414</v>
      </c>
      <c r="AR140" s="16" t="s">
        <v>1460</v>
      </c>
      <c r="AS140" s="2" t="s">
        <v>1414</v>
      </c>
      <c r="AT140" s="16" t="s">
        <v>1460</v>
      </c>
      <c r="AU140" s="16" t="s">
        <v>1414</v>
      </c>
      <c r="AV140" s="138" t="s">
        <v>874</v>
      </c>
      <c r="AW140" s="131">
        <v>43555</v>
      </c>
      <c r="AX140" s="364" t="s">
        <v>7356</v>
      </c>
      <c r="AY140" s="512">
        <v>44162</v>
      </c>
      <c r="AZ140" s="511" t="s">
        <v>2549</v>
      </c>
      <c r="BA140" s="511" t="s">
        <v>3190</v>
      </c>
      <c r="BB140" s="511" t="s">
        <v>3189</v>
      </c>
      <c r="BC140" s="511" t="s">
        <v>7358</v>
      </c>
      <c r="BD140" s="367" t="s">
        <v>2544</v>
      </c>
      <c r="BE140" s="348" t="s">
        <v>3497</v>
      </c>
      <c r="BF140" s="29"/>
    </row>
    <row r="141" spans="1:58" s="14" customFormat="1" ht="115.5" hidden="1" customHeight="1" x14ac:dyDescent="0.25">
      <c r="A141" s="28" t="s">
        <v>1890</v>
      </c>
      <c r="B141" s="5" t="s">
        <v>14</v>
      </c>
      <c r="C141" s="44">
        <v>42661</v>
      </c>
      <c r="D141" s="44" t="s">
        <v>7077</v>
      </c>
      <c r="E141" s="28" t="s">
        <v>1380</v>
      </c>
      <c r="F141" s="2" t="s">
        <v>7418</v>
      </c>
      <c r="G141" s="3" t="s">
        <v>370</v>
      </c>
      <c r="H141" s="3" t="s">
        <v>369</v>
      </c>
      <c r="I141" s="16" t="s">
        <v>249</v>
      </c>
      <c r="J141" s="5" t="s">
        <v>30</v>
      </c>
      <c r="K141" s="1">
        <v>3</v>
      </c>
      <c r="L141" s="133">
        <v>42737</v>
      </c>
      <c r="M141" s="133">
        <v>43100</v>
      </c>
      <c r="N141" s="52">
        <f t="shared" si="4"/>
        <v>52</v>
      </c>
      <c r="O141" s="69">
        <v>3</v>
      </c>
      <c r="P141" s="2" t="s">
        <v>26</v>
      </c>
      <c r="Q141" s="2"/>
      <c r="R141" s="2" t="s">
        <v>6378</v>
      </c>
      <c r="S141" s="561">
        <f t="shared" si="5"/>
        <v>363</v>
      </c>
      <c r="T141" s="2" t="s">
        <v>1171</v>
      </c>
      <c r="U141" s="2" t="s">
        <v>1171</v>
      </c>
      <c r="V141" s="3" t="s">
        <v>6384</v>
      </c>
      <c r="W141" s="5" t="s">
        <v>1218</v>
      </c>
      <c r="X141" s="5" t="s">
        <v>1218</v>
      </c>
      <c r="Y141" s="5" t="s">
        <v>1218</v>
      </c>
      <c r="Z141" s="5" t="s">
        <v>1218</v>
      </c>
      <c r="AA141" s="5" t="s">
        <v>1218</v>
      </c>
      <c r="AB141" s="5" t="s">
        <v>1218</v>
      </c>
      <c r="AC141" s="5" t="s">
        <v>1218</v>
      </c>
      <c r="AD141" s="5" t="s">
        <v>1218</v>
      </c>
      <c r="AE141" s="5" t="s">
        <v>1218</v>
      </c>
      <c r="AF141" s="5" t="s">
        <v>2325</v>
      </c>
      <c r="AG141" s="5" t="s">
        <v>1218</v>
      </c>
      <c r="AH141" s="5" t="s">
        <v>2325</v>
      </c>
      <c r="AI141" s="135" t="s">
        <v>1218</v>
      </c>
      <c r="AJ141" s="150" t="s">
        <v>1218</v>
      </c>
      <c r="AK141" s="150" t="s">
        <v>1218</v>
      </c>
      <c r="AL141" s="150" t="s">
        <v>3562</v>
      </c>
      <c r="AM141" s="150" t="s">
        <v>1218</v>
      </c>
      <c r="AN141" s="150" t="s">
        <v>3562</v>
      </c>
      <c r="AO141" s="150" t="s">
        <v>1218</v>
      </c>
      <c r="AP141" s="150" t="s">
        <v>1460</v>
      </c>
      <c r="AQ141" s="150" t="s">
        <v>1218</v>
      </c>
      <c r="AR141" s="150" t="s">
        <v>1460</v>
      </c>
      <c r="AS141" s="150" t="s">
        <v>1218</v>
      </c>
      <c r="AT141" s="150" t="s">
        <v>1460</v>
      </c>
      <c r="AU141" s="150" t="s">
        <v>1218</v>
      </c>
      <c r="AV141" s="138" t="s">
        <v>874</v>
      </c>
      <c r="AW141" s="131">
        <v>43122</v>
      </c>
      <c r="AX141" s="364" t="s">
        <v>7475</v>
      </c>
      <c r="AY141" s="348"/>
      <c r="AZ141" s="29"/>
      <c r="BA141" s="29"/>
      <c r="BB141" s="29"/>
      <c r="BC141" s="29"/>
      <c r="BD141" s="367" t="s">
        <v>1193</v>
      </c>
      <c r="BE141" s="348"/>
      <c r="BF141" s="29"/>
    </row>
    <row r="142" spans="1:58" s="14" customFormat="1" ht="115.5" hidden="1" customHeight="1" x14ac:dyDescent="0.25">
      <c r="A142" s="28" t="s">
        <v>1891</v>
      </c>
      <c r="B142" s="5" t="s">
        <v>14</v>
      </c>
      <c r="C142" s="44">
        <v>42661</v>
      </c>
      <c r="D142" s="44" t="s">
        <v>7076</v>
      </c>
      <c r="E142" s="28" t="s">
        <v>1302</v>
      </c>
      <c r="F142" s="2" t="s">
        <v>7419</v>
      </c>
      <c r="G142" s="3" t="s">
        <v>126</v>
      </c>
      <c r="H142" s="3" t="s">
        <v>127</v>
      </c>
      <c r="I142" s="16" t="s">
        <v>128</v>
      </c>
      <c r="J142" s="5" t="s">
        <v>129</v>
      </c>
      <c r="K142" s="1">
        <v>1</v>
      </c>
      <c r="L142" s="133">
        <v>42755</v>
      </c>
      <c r="M142" s="133">
        <v>43100</v>
      </c>
      <c r="N142" s="52">
        <f t="shared" si="4"/>
        <v>50</v>
      </c>
      <c r="O142" s="69">
        <v>1</v>
      </c>
      <c r="P142" s="2" t="s">
        <v>130</v>
      </c>
      <c r="Q142" s="2"/>
      <c r="R142" s="2" t="s">
        <v>6393</v>
      </c>
      <c r="S142" s="561">
        <f t="shared" si="5"/>
        <v>289</v>
      </c>
      <c r="T142" s="2" t="s">
        <v>1171</v>
      </c>
      <c r="U142" s="2" t="s">
        <v>1171</v>
      </c>
      <c r="V142" s="3" t="s">
        <v>6399</v>
      </c>
      <c r="W142" s="5" t="s">
        <v>1218</v>
      </c>
      <c r="X142" s="5" t="s">
        <v>1218</v>
      </c>
      <c r="Y142" s="5" t="s">
        <v>1218</v>
      </c>
      <c r="Z142" s="5" t="s">
        <v>1218</v>
      </c>
      <c r="AA142" s="5" t="s">
        <v>1218</v>
      </c>
      <c r="AB142" s="5" t="s">
        <v>1218</v>
      </c>
      <c r="AC142" s="5" t="s">
        <v>1218</v>
      </c>
      <c r="AD142" s="5" t="s">
        <v>1218</v>
      </c>
      <c r="AE142" s="5" t="s">
        <v>1218</v>
      </c>
      <c r="AF142" s="5" t="s">
        <v>2325</v>
      </c>
      <c r="AG142" s="5" t="s">
        <v>1218</v>
      </c>
      <c r="AH142" s="5" t="s">
        <v>2325</v>
      </c>
      <c r="AI142" s="135" t="s">
        <v>1218</v>
      </c>
      <c r="AJ142" s="150" t="s">
        <v>1218</v>
      </c>
      <c r="AK142" s="150" t="s">
        <v>1218</v>
      </c>
      <c r="AL142" s="150" t="s">
        <v>3562</v>
      </c>
      <c r="AM142" s="150" t="s">
        <v>1218</v>
      </c>
      <c r="AN142" s="150" t="s">
        <v>3562</v>
      </c>
      <c r="AO142" s="150" t="s">
        <v>1218</v>
      </c>
      <c r="AP142" s="150" t="s">
        <v>1460</v>
      </c>
      <c r="AQ142" s="150" t="s">
        <v>1218</v>
      </c>
      <c r="AR142" s="150" t="s">
        <v>1460</v>
      </c>
      <c r="AS142" s="150" t="s">
        <v>1218</v>
      </c>
      <c r="AT142" s="150" t="s">
        <v>1460</v>
      </c>
      <c r="AU142" s="150" t="s">
        <v>1218</v>
      </c>
      <c r="AV142" s="138" t="s">
        <v>874</v>
      </c>
      <c r="AW142" s="131">
        <v>43122</v>
      </c>
      <c r="AX142" s="364" t="s">
        <v>7475</v>
      </c>
      <c r="AY142" s="348"/>
      <c r="AZ142" s="29"/>
      <c r="BA142" s="29"/>
      <c r="BB142" s="29"/>
      <c r="BC142" s="29"/>
      <c r="BD142" s="367" t="s">
        <v>1193</v>
      </c>
      <c r="BE142" s="348"/>
      <c r="BF142" s="29"/>
    </row>
    <row r="143" spans="1:58" s="14" customFormat="1" ht="115.5" hidden="1" customHeight="1" x14ac:dyDescent="0.25">
      <c r="A143" s="28" t="s">
        <v>1892</v>
      </c>
      <c r="B143" s="5" t="s">
        <v>14</v>
      </c>
      <c r="C143" s="44">
        <v>42661</v>
      </c>
      <c r="D143" s="44" t="s">
        <v>7077</v>
      </c>
      <c r="E143" s="28" t="s">
        <v>1304</v>
      </c>
      <c r="F143" s="2" t="s">
        <v>7420</v>
      </c>
      <c r="G143" s="3" t="s">
        <v>126</v>
      </c>
      <c r="H143" s="3" t="s">
        <v>127</v>
      </c>
      <c r="I143" s="16" t="s">
        <v>128</v>
      </c>
      <c r="J143" s="5" t="s">
        <v>129</v>
      </c>
      <c r="K143" s="1">
        <v>1</v>
      </c>
      <c r="L143" s="133">
        <v>42755</v>
      </c>
      <c r="M143" s="133">
        <v>43100</v>
      </c>
      <c r="N143" s="52">
        <f t="shared" si="4"/>
        <v>50</v>
      </c>
      <c r="O143" s="69">
        <v>1</v>
      </c>
      <c r="P143" s="2" t="s">
        <v>130</v>
      </c>
      <c r="Q143" s="2"/>
      <c r="R143" s="2" t="s">
        <v>6707</v>
      </c>
      <c r="S143" s="561">
        <f t="shared" si="5"/>
        <v>387</v>
      </c>
      <c r="T143" s="2" t="s">
        <v>1171</v>
      </c>
      <c r="U143" s="2" t="s">
        <v>1171</v>
      </c>
      <c r="V143" s="3" t="s">
        <v>6400</v>
      </c>
      <c r="W143" s="5" t="s">
        <v>1218</v>
      </c>
      <c r="X143" s="5" t="s">
        <v>1218</v>
      </c>
      <c r="Y143" s="5" t="s">
        <v>1218</v>
      </c>
      <c r="Z143" s="5" t="s">
        <v>1218</v>
      </c>
      <c r="AA143" s="5" t="s">
        <v>1218</v>
      </c>
      <c r="AB143" s="5" t="s">
        <v>1218</v>
      </c>
      <c r="AC143" s="5" t="s">
        <v>1218</v>
      </c>
      <c r="AD143" s="5" t="s">
        <v>1218</v>
      </c>
      <c r="AE143" s="5" t="s">
        <v>1218</v>
      </c>
      <c r="AF143" s="5" t="s">
        <v>2325</v>
      </c>
      <c r="AG143" s="5" t="s">
        <v>1218</v>
      </c>
      <c r="AH143" s="5" t="s">
        <v>2325</v>
      </c>
      <c r="AI143" s="135" t="s">
        <v>1218</v>
      </c>
      <c r="AJ143" s="150" t="s">
        <v>1218</v>
      </c>
      <c r="AK143" s="150" t="s">
        <v>1218</v>
      </c>
      <c r="AL143" s="150" t="s">
        <v>3562</v>
      </c>
      <c r="AM143" s="150" t="s">
        <v>1218</v>
      </c>
      <c r="AN143" s="150" t="s">
        <v>3562</v>
      </c>
      <c r="AO143" s="150" t="s">
        <v>1218</v>
      </c>
      <c r="AP143" s="150" t="s">
        <v>1460</v>
      </c>
      <c r="AQ143" s="150" t="s">
        <v>1218</v>
      </c>
      <c r="AR143" s="150" t="s">
        <v>1460</v>
      </c>
      <c r="AS143" s="150" t="s">
        <v>1218</v>
      </c>
      <c r="AT143" s="150" t="s">
        <v>1460</v>
      </c>
      <c r="AU143" s="150" t="s">
        <v>1218</v>
      </c>
      <c r="AV143" s="138" t="s">
        <v>874</v>
      </c>
      <c r="AW143" s="131">
        <v>43122</v>
      </c>
      <c r="AX143" s="364" t="s">
        <v>7475</v>
      </c>
      <c r="AY143" s="348"/>
      <c r="AZ143" s="29"/>
      <c r="BA143" s="29"/>
      <c r="BB143" s="29"/>
      <c r="BC143" s="29"/>
      <c r="BD143" s="367" t="s">
        <v>1193</v>
      </c>
      <c r="BE143" s="348"/>
      <c r="BF143" s="29"/>
    </row>
    <row r="144" spans="1:58" s="14" customFormat="1" ht="115.5" hidden="1" customHeight="1" x14ac:dyDescent="0.25">
      <c r="A144" s="28" t="s">
        <v>1893</v>
      </c>
      <c r="B144" s="5" t="s">
        <v>14</v>
      </c>
      <c r="C144" s="44">
        <v>42661</v>
      </c>
      <c r="D144" s="44" t="s">
        <v>7473</v>
      </c>
      <c r="E144" s="28" t="s">
        <v>1305</v>
      </c>
      <c r="F144" s="2" t="s">
        <v>7421</v>
      </c>
      <c r="G144" s="3" t="s">
        <v>131</v>
      </c>
      <c r="H144" s="3" t="s">
        <v>132</v>
      </c>
      <c r="I144" s="16" t="s">
        <v>133</v>
      </c>
      <c r="J144" s="5" t="s">
        <v>68</v>
      </c>
      <c r="K144" s="1">
        <v>1</v>
      </c>
      <c r="L144" s="133">
        <v>42767</v>
      </c>
      <c r="M144" s="133">
        <v>43069</v>
      </c>
      <c r="N144" s="52">
        <f t="shared" si="4"/>
        <v>44</v>
      </c>
      <c r="O144" s="69">
        <v>1</v>
      </c>
      <c r="P144" s="2" t="s">
        <v>134</v>
      </c>
      <c r="Q144" s="2" t="s">
        <v>69</v>
      </c>
      <c r="R144" s="2" t="s">
        <v>6394</v>
      </c>
      <c r="S144" s="561">
        <f t="shared" si="5"/>
        <v>183</v>
      </c>
      <c r="T144" s="2" t="s">
        <v>1171</v>
      </c>
      <c r="U144" s="2" t="s">
        <v>1171</v>
      </c>
      <c r="V144" s="3" t="s">
        <v>6401</v>
      </c>
      <c r="W144" s="5" t="s">
        <v>1218</v>
      </c>
      <c r="X144" s="5" t="s">
        <v>1218</v>
      </c>
      <c r="Y144" s="5" t="s">
        <v>1218</v>
      </c>
      <c r="Z144" s="5" t="s">
        <v>1218</v>
      </c>
      <c r="AA144" s="5" t="s">
        <v>1218</v>
      </c>
      <c r="AB144" s="5" t="s">
        <v>1218</v>
      </c>
      <c r="AC144" s="5" t="s">
        <v>1218</v>
      </c>
      <c r="AD144" s="5" t="s">
        <v>1218</v>
      </c>
      <c r="AE144" s="5" t="s">
        <v>1218</v>
      </c>
      <c r="AF144" s="5" t="s">
        <v>2325</v>
      </c>
      <c r="AG144" s="5" t="s">
        <v>1218</v>
      </c>
      <c r="AH144" s="5" t="s">
        <v>2325</v>
      </c>
      <c r="AI144" s="135" t="s">
        <v>1218</v>
      </c>
      <c r="AJ144" s="150" t="s">
        <v>1218</v>
      </c>
      <c r="AK144" s="150" t="s">
        <v>1218</v>
      </c>
      <c r="AL144" s="150" t="s">
        <v>3562</v>
      </c>
      <c r="AM144" s="150" t="s">
        <v>1218</v>
      </c>
      <c r="AN144" s="150" t="s">
        <v>3562</v>
      </c>
      <c r="AO144" s="150" t="s">
        <v>1218</v>
      </c>
      <c r="AP144" s="150" t="s">
        <v>1460</v>
      </c>
      <c r="AQ144" s="150" t="s">
        <v>1218</v>
      </c>
      <c r="AR144" s="150" t="s">
        <v>1460</v>
      </c>
      <c r="AS144" s="150" t="s">
        <v>1218</v>
      </c>
      <c r="AT144" s="150" t="s">
        <v>1460</v>
      </c>
      <c r="AU144" s="150" t="s">
        <v>1218</v>
      </c>
      <c r="AV144" s="138" t="s">
        <v>874</v>
      </c>
      <c r="AW144" s="131">
        <v>43122</v>
      </c>
      <c r="AX144" s="364" t="s">
        <v>7475</v>
      </c>
      <c r="AY144" s="348"/>
      <c r="AZ144" s="29"/>
      <c r="BA144" s="29"/>
      <c r="BB144" s="29"/>
      <c r="BC144" s="29"/>
      <c r="BD144" s="367" t="s">
        <v>1193</v>
      </c>
      <c r="BE144" s="348"/>
      <c r="BF144" s="29"/>
    </row>
    <row r="145" spans="1:58" s="14" customFormat="1" ht="115.5" hidden="1" customHeight="1" x14ac:dyDescent="0.25">
      <c r="A145" s="28" t="s">
        <v>1894</v>
      </c>
      <c r="B145" s="5" t="s">
        <v>14</v>
      </c>
      <c r="C145" s="44">
        <v>42661</v>
      </c>
      <c r="D145" s="44" t="s">
        <v>7077</v>
      </c>
      <c r="E145" s="28" t="s">
        <v>1381</v>
      </c>
      <c r="F145" s="2" t="s">
        <v>7422</v>
      </c>
      <c r="G145" s="3" t="s">
        <v>371</v>
      </c>
      <c r="H145" s="3" t="s">
        <v>372</v>
      </c>
      <c r="I145" s="16" t="s">
        <v>372</v>
      </c>
      <c r="J145" s="5" t="s">
        <v>30</v>
      </c>
      <c r="K145" s="1">
        <v>3</v>
      </c>
      <c r="L145" s="133">
        <v>42767</v>
      </c>
      <c r="M145" s="133">
        <v>43008</v>
      </c>
      <c r="N145" s="52">
        <f t="shared" si="4"/>
        <v>35</v>
      </c>
      <c r="O145" s="69">
        <v>3</v>
      </c>
      <c r="P145" s="2" t="s">
        <v>26</v>
      </c>
      <c r="Q145" s="2"/>
      <c r="R145" s="2" t="s">
        <v>6378</v>
      </c>
      <c r="S145" s="561">
        <f t="shared" si="5"/>
        <v>363</v>
      </c>
      <c r="T145" s="2" t="s">
        <v>1171</v>
      </c>
      <c r="U145" s="2" t="s">
        <v>1171</v>
      </c>
      <c r="V145" s="3" t="s">
        <v>6384</v>
      </c>
      <c r="W145" s="5" t="s">
        <v>1218</v>
      </c>
      <c r="X145" s="5" t="s">
        <v>1218</v>
      </c>
      <c r="Y145" s="5" t="s">
        <v>1218</v>
      </c>
      <c r="Z145" s="5" t="s">
        <v>1218</v>
      </c>
      <c r="AA145" s="5" t="s">
        <v>1218</v>
      </c>
      <c r="AB145" s="5" t="s">
        <v>1218</v>
      </c>
      <c r="AC145" s="5" t="s">
        <v>1218</v>
      </c>
      <c r="AD145" s="5" t="s">
        <v>1218</v>
      </c>
      <c r="AE145" s="5" t="s">
        <v>1218</v>
      </c>
      <c r="AF145" s="5" t="s">
        <v>2325</v>
      </c>
      <c r="AG145" s="5" t="s">
        <v>1218</v>
      </c>
      <c r="AH145" s="5" t="s">
        <v>2325</v>
      </c>
      <c r="AI145" s="135" t="s">
        <v>1218</v>
      </c>
      <c r="AJ145" s="150" t="s">
        <v>1218</v>
      </c>
      <c r="AK145" s="150" t="s">
        <v>1218</v>
      </c>
      <c r="AL145" s="150" t="s">
        <v>3562</v>
      </c>
      <c r="AM145" s="150" t="s">
        <v>1218</v>
      </c>
      <c r="AN145" s="150" t="s">
        <v>3562</v>
      </c>
      <c r="AO145" s="150" t="s">
        <v>1218</v>
      </c>
      <c r="AP145" s="150" t="s">
        <v>1460</v>
      </c>
      <c r="AQ145" s="150" t="s">
        <v>1218</v>
      </c>
      <c r="AR145" s="150" t="s">
        <v>1460</v>
      </c>
      <c r="AS145" s="150" t="s">
        <v>1218</v>
      </c>
      <c r="AT145" s="150" t="s">
        <v>1460</v>
      </c>
      <c r="AU145" s="150" t="s">
        <v>1218</v>
      </c>
      <c r="AV145" s="138" t="s">
        <v>874</v>
      </c>
      <c r="AW145" s="131">
        <v>43122</v>
      </c>
      <c r="AX145" s="813" t="s">
        <v>7475</v>
      </c>
      <c r="AY145" s="348"/>
      <c r="AZ145" s="29"/>
      <c r="BA145" s="29"/>
      <c r="BB145" s="29"/>
      <c r="BC145" s="29"/>
      <c r="BD145" s="367" t="s">
        <v>1193</v>
      </c>
      <c r="BE145" s="348"/>
      <c r="BF145" s="29"/>
    </row>
    <row r="146" spans="1:58" s="14" customFormat="1" ht="115.5" hidden="1" customHeight="1" x14ac:dyDescent="0.25">
      <c r="A146" s="28" t="s">
        <v>1895</v>
      </c>
      <c r="B146" s="5" t="s">
        <v>14</v>
      </c>
      <c r="C146" s="44">
        <v>42661</v>
      </c>
      <c r="D146" s="44" t="s">
        <v>7077</v>
      </c>
      <c r="E146" s="28" t="s">
        <v>1306</v>
      </c>
      <c r="F146" s="2" t="s">
        <v>7423</v>
      </c>
      <c r="G146" s="3" t="s">
        <v>137</v>
      </c>
      <c r="H146" s="3" t="s">
        <v>138</v>
      </c>
      <c r="I146" s="16" t="s">
        <v>139</v>
      </c>
      <c r="J146" s="5" t="s">
        <v>140</v>
      </c>
      <c r="K146" s="1">
        <v>8</v>
      </c>
      <c r="L146" s="133">
        <v>42856</v>
      </c>
      <c r="M146" s="133">
        <v>43100</v>
      </c>
      <c r="N146" s="52">
        <f t="shared" si="4"/>
        <v>35</v>
      </c>
      <c r="O146" s="69">
        <v>8</v>
      </c>
      <c r="P146" s="2" t="s">
        <v>15</v>
      </c>
      <c r="Q146" s="2"/>
      <c r="R146" s="2" t="s">
        <v>6395</v>
      </c>
      <c r="S146" s="561">
        <f t="shared" si="5"/>
        <v>373</v>
      </c>
      <c r="T146" s="2" t="s">
        <v>1171</v>
      </c>
      <c r="U146" s="2" t="s">
        <v>1171</v>
      </c>
      <c r="V146" s="3" t="s">
        <v>6402</v>
      </c>
      <c r="W146" s="5" t="s">
        <v>1218</v>
      </c>
      <c r="X146" s="5" t="s">
        <v>1218</v>
      </c>
      <c r="Y146" s="5" t="s">
        <v>1218</v>
      </c>
      <c r="Z146" s="5" t="s">
        <v>1218</v>
      </c>
      <c r="AA146" s="5" t="s">
        <v>1218</v>
      </c>
      <c r="AB146" s="5" t="s">
        <v>1218</v>
      </c>
      <c r="AC146" s="5" t="s">
        <v>1218</v>
      </c>
      <c r="AD146" s="5" t="s">
        <v>1218</v>
      </c>
      <c r="AE146" s="5" t="s">
        <v>1218</v>
      </c>
      <c r="AF146" s="5" t="s">
        <v>2325</v>
      </c>
      <c r="AG146" s="5" t="s">
        <v>1218</v>
      </c>
      <c r="AH146" s="5" t="s">
        <v>2325</v>
      </c>
      <c r="AI146" s="135" t="s">
        <v>1218</v>
      </c>
      <c r="AJ146" s="150" t="s">
        <v>1218</v>
      </c>
      <c r="AK146" s="150" t="s">
        <v>1218</v>
      </c>
      <c r="AL146" s="150" t="s">
        <v>3562</v>
      </c>
      <c r="AM146" s="150" t="s">
        <v>1218</v>
      </c>
      <c r="AN146" s="150" t="s">
        <v>3562</v>
      </c>
      <c r="AO146" s="150" t="s">
        <v>1218</v>
      </c>
      <c r="AP146" s="150" t="s">
        <v>1460</v>
      </c>
      <c r="AQ146" s="150" t="s">
        <v>1218</v>
      </c>
      <c r="AR146" s="150" t="s">
        <v>1460</v>
      </c>
      <c r="AS146" s="150" t="s">
        <v>1218</v>
      </c>
      <c r="AT146" s="150" t="s">
        <v>1460</v>
      </c>
      <c r="AU146" s="150" t="s">
        <v>1218</v>
      </c>
      <c r="AV146" s="138" t="s">
        <v>874</v>
      </c>
      <c r="AW146" s="131">
        <v>43122</v>
      </c>
      <c r="AX146" s="364" t="s">
        <v>7475</v>
      </c>
      <c r="AY146" s="348"/>
      <c r="AZ146" s="29"/>
      <c r="BA146" s="29"/>
      <c r="BB146" s="29"/>
      <c r="BC146" s="29"/>
      <c r="BD146" s="367" t="s">
        <v>1193</v>
      </c>
      <c r="BE146" s="348"/>
      <c r="BF146" s="29"/>
    </row>
    <row r="147" spans="1:58" s="14" customFormat="1" ht="115.5" hidden="1" customHeight="1" x14ac:dyDescent="0.25">
      <c r="A147" s="28" t="s">
        <v>1896</v>
      </c>
      <c r="B147" s="5" t="s">
        <v>14</v>
      </c>
      <c r="C147" s="44">
        <v>42661</v>
      </c>
      <c r="D147" s="44" t="s">
        <v>7077</v>
      </c>
      <c r="E147" s="28" t="s">
        <v>1307</v>
      </c>
      <c r="F147" s="2" t="s">
        <v>7424</v>
      </c>
      <c r="G147" s="3" t="s">
        <v>137</v>
      </c>
      <c r="H147" s="3" t="s">
        <v>138</v>
      </c>
      <c r="I147" s="16" t="s">
        <v>139</v>
      </c>
      <c r="J147" s="5" t="s">
        <v>140</v>
      </c>
      <c r="K147" s="1">
        <v>8</v>
      </c>
      <c r="L147" s="133">
        <v>42856</v>
      </c>
      <c r="M147" s="133">
        <v>43100</v>
      </c>
      <c r="N147" s="52">
        <f t="shared" si="4"/>
        <v>35</v>
      </c>
      <c r="O147" s="69">
        <v>8</v>
      </c>
      <c r="P147" s="2" t="s">
        <v>15</v>
      </c>
      <c r="Q147" s="2"/>
      <c r="R147" s="2" t="s">
        <v>6396</v>
      </c>
      <c r="S147" s="561">
        <f t="shared" si="5"/>
        <v>373</v>
      </c>
      <c r="T147" s="2" t="s">
        <v>1171</v>
      </c>
      <c r="U147" s="2" t="s">
        <v>1171</v>
      </c>
      <c r="V147" s="3" t="s">
        <v>6402</v>
      </c>
      <c r="W147" s="5" t="s">
        <v>1218</v>
      </c>
      <c r="X147" s="5" t="s">
        <v>1218</v>
      </c>
      <c r="Y147" s="5" t="s">
        <v>1218</v>
      </c>
      <c r="Z147" s="5" t="s">
        <v>1218</v>
      </c>
      <c r="AA147" s="5" t="s">
        <v>1218</v>
      </c>
      <c r="AB147" s="5" t="s">
        <v>1218</v>
      </c>
      <c r="AC147" s="5" t="s">
        <v>1218</v>
      </c>
      <c r="AD147" s="5" t="s">
        <v>1218</v>
      </c>
      <c r="AE147" s="5" t="s">
        <v>1218</v>
      </c>
      <c r="AF147" s="5" t="s">
        <v>2325</v>
      </c>
      <c r="AG147" s="5" t="s">
        <v>1218</v>
      </c>
      <c r="AH147" s="5" t="s">
        <v>2325</v>
      </c>
      <c r="AI147" s="135" t="s">
        <v>1218</v>
      </c>
      <c r="AJ147" s="150" t="s">
        <v>1218</v>
      </c>
      <c r="AK147" s="150" t="s">
        <v>1218</v>
      </c>
      <c r="AL147" s="150" t="s">
        <v>3562</v>
      </c>
      <c r="AM147" s="150" t="s">
        <v>1218</v>
      </c>
      <c r="AN147" s="150" t="s">
        <v>3562</v>
      </c>
      <c r="AO147" s="150" t="s">
        <v>1218</v>
      </c>
      <c r="AP147" s="150" t="s">
        <v>1460</v>
      </c>
      <c r="AQ147" s="150" t="s">
        <v>1218</v>
      </c>
      <c r="AR147" s="150" t="s">
        <v>1460</v>
      </c>
      <c r="AS147" s="150" t="s">
        <v>1218</v>
      </c>
      <c r="AT147" s="150" t="s">
        <v>1460</v>
      </c>
      <c r="AU147" s="150" t="s">
        <v>1218</v>
      </c>
      <c r="AV147" s="138" t="s">
        <v>874</v>
      </c>
      <c r="AW147" s="131">
        <v>43122</v>
      </c>
      <c r="AX147" s="364" t="s">
        <v>7475</v>
      </c>
      <c r="AY147" s="348"/>
      <c r="AZ147" s="29"/>
      <c r="BA147" s="29"/>
      <c r="BB147" s="29"/>
      <c r="BC147" s="29"/>
      <c r="BD147" s="367" t="s">
        <v>1193</v>
      </c>
      <c r="BE147" s="348"/>
      <c r="BF147" s="29"/>
    </row>
    <row r="148" spans="1:58" s="14" customFormat="1" ht="115.5" hidden="1" customHeight="1" x14ac:dyDescent="0.25">
      <c r="A148" s="28" t="s">
        <v>1897</v>
      </c>
      <c r="B148" s="5" t="s">
        <v>14</v>
      </c>
      <c r="C148" s="44">
        <v>42661</v>
      </c>
      <c r="D148" s="44" t="s">
        <v>7077</v>
      </c>
      <c r="E148" s="28" t="s">
        <v>1308</v>
      </c>
      <c r="F148" s="2" t="s">
        <v>7425</v>
      </c>
      <c r="G148" s="3" t="s">
        <v>137</v>
      </c>
      <c r="H148" s="3" t="s">
        <v>138</v>
      </c>
      <c r="I148" s="16" t="s">
        <v>139</v>
      </c>
      <c r="J148" s="5" t="s">
        <v>140</v>
      </c>
      <c r="K148" s="1">
        <v>8</v>
      </c>
      <c r="L148" s="133">
        <v>42856</v>
      </c>
      <c r="M148" s="133">
        <v>43100</v>
      </c>
      <c r="N148" s="52">
        <f t="shared" si="4"/>
        <v>35</v>
      </c>
      <c r="O148" s="69">
        <v>8</v>
      </c>
      <c r="P148" s="2" t="s">
        <v>15</v>
      </c>
      <c r="Q148" s="2"/>
      <c r="R148" s="2" t="s">
        <v>6397</v>
      </c>
      <c r="S148" s="561">
        <f t="shared" si="5"/>
        <v>373</v>
      </c>
      <c r="T148" s="2" t="s">
        <v>1171</v>
      </c>
      <c r="U148" s="2" t="s">
        <v>1171</v>
      </c>
      <c r="V148" s="3" t="s">
        <v>6402</v>
      </c>
      <c r="W148" s="5" t="s">
        <v>1218</v>
      </c>
      <c r="X148" s="5" t="s">
        <v>1218</v>
      </c>
      <c r="Y148" s="5" t="s">
        <v>1218</v>
      </c>
      <c r="Z148" s="5" t="s">
        <v>1218</v>
      </c>
      <c r="AA148" s="5" t="s">
        <v>1218</v>
      </c>
      <c r="AB148" s="5" t="s">
        <v>1218</v>
      </c>
      <c r="AC148" s="5" t="s">
        <v>1218</v>
      </c>
      <c r="AD148" s="5" t="s">
        <v>1218</v>
      </c>
      <c r="AE148" s="5" t="s">
        <v>1218</v>
      </c>
      <c r="AF148" s="5" t="s">
        <v>2325</v>
      </c>
      <c r="AG148" s="5" t="s">
        <v>1218</v>
      </c>
      <c r="AH148" s="5" t="s">
        <v>2325</v>
      </c>
      <c r="AI148" s="135" t="s">
        <v>1218</v>
      </c>
      <c r="AJ148" s="150" t="s">
        <v>1218</v>
      </c>
      <c r="AK148" s="150" t="s">
        <v>1218</v>
      </c>
      <c r="AL148" s="150" t="s">
        <v>3562</v>
      </c>
      <c r="AM148" s="150" t="s">
        <v>1218</v>
      </c>
      <c r="AN148" s="150" t="s">
        <v>3562</v>
      </c>
      <c r="AO148" s="150" t="s">
        <v>1218</v>
      </c>
      <c r="AP148" s="150" t="s">
        <v>1460</v>
      </c>
      <c r="AQ148" s="150" t="s">
        <v>1218</v>
      </c>
      <c r="AR148" s="150" t="s">
        <v>1460</v>
      </c>
      <c r="AS148" s="150" t="s">
        <v>1218</v>
      </c>
      <c r="AT148" s="150" t="s">
        <v>1460</v>
      </c>
      <c r="AU148" s="150" t="s">
        <v>1218</v>
      </c>
      <c r="AV148" s="138" t="s">
        <v>874</v>
      </c>
      <c r="AW148" s="131">
        <v>43122</v>
      </c>
      <c r="AX148" s="364" t="s">
        <v>7475</v>
      </c>
      <c r="AY148" s="348"/>
      <c r="AZ148" s="29"/>
      <c r="BA148" s="29"/>
      <c r="BB148" s="29"/>
      <c r="BC148" s="29"/>
      <c r="BD148" s="367" t="s">
        <v>1193</v>
      </c>
      <c r="BE148" s="348"/>
      <c r="BF148" s="29"/>
    </row>
    <row r="149" spans="1:58" s="14" customFormat="1" ht="115.5" hidden="1" customHeight="1" x14ac:dyDescent="0.25">
      <c r="A149" s="28" t="s">
        <v>1898</v>
      </c>
      <c r="B149" s="5" t="s">
        <v>14</v>
      </c>
      <c r="C149" s="44">
        <v>42661</v>
      </c>
      <c r="D149" s="44" t="s">
        <v>7077</v>
      </c>
      <c r="E149" s="28" t="s">
        <v>1309</v>
      </c>
      <c r="F149" s="2" t="s">
        <v>7426</v>
      </c>
      <c r="G149" s="3" t="s">
        <v>142</v>
      </c>
      <c r="H149" s="3" t="s">
        <v>143</v>
      </c>
      <c r="I149" s="16" t="s">
        <v>144</v>
      </c>
      <c r="J149" s="5" t="s">
        <v>145</v>
      </c>
      <c r="K149" s="1">
        <v>1</v>
      </c>
      <c r="L149" s="133">
        <v>43009</v>
      </c>
      <c r="M149" s="133">
        <v>43190</v>
      </c>
      <c r="N149" s="52">
        <f t="shared" si="4"/>
        <v>26</v>
      </c>
      <c r="O149" s="69">
        <v>1</v>
      </c>
      <c r="P149" s="2" t="s">
        <v>55</v>
      </c>
      <c r="Q149" s="2" t="s">
        <v>134</v>
      </c>
      <c r="R149" s="2" t="s">
        <v>1273</v>
      </c>
      <c r="S149" s="561">
        <f t="shared" si="5"/>
        <v>54</v>
      </c>
      <c r="T149" s="2" t="s">
        <v>1171</v>
      </c>
      <c r="U149" s="2" t="s">
        <v>1171</v>
      </c>
      <c r="V149" s="2" t="s">
        <v>1207</v>
      </c>
      <c r="W149" s="2" t="s">
        <v>1268</v>
      </c>
      <c r="X149" s="2" t="s">
        <v>146</v>
      </c>
      <c r="Y149" s="5" t="s">
        <v>1221</v>
      </c>
      <c r="Z149" s="5" t="s">
        <v>1221</v>
      </c>
      <c r="AA149" s="5" t="s">
        <v>1221</v>
      </c>
      <c r="AB149" s="5" t="s">
        <v>1221</v>
      </c>
      <c r="AC149" s="5" t="s">
        <v>1221</v>
      </c>
      <c r="AD149" s="5" t="s">
        <v>1221</v>
      </c>
      <c r="AE149" s="5" t="s">
        <v>1221</v>
      </c>
      <c r="AF149" s="5" t="s">
        <v>2321</v>
      </c>
      <c r="AG149" s="5" t="s">
        <v>1221</v>
      </c>
      <c r="AH149" s="5" t="s">
        <v>2321</v>
      </c>
      <c r="AI149" s="135" t="s">
        <v>1221</v>
      </c>
      <c r="AJ149" s="135" t="s">
        <v>1221</v>
      </c>
      <c r="AK149" s="135" t="s">
        <v>1221</v>
      </c>
      <c r="AL149" s="135" t="s">
        <v>3562</v>
      </c>
      <c r="AM149" s="135" t="s">
        <v>1221</v>
      </c>
      <c r="AN149" s="135" t="s">
        <v>3562</v>
      </c>
      <c r="AO149" s="135" t="s">
        <v>1221</v>
      </c>
      <c r="AP149" s="135" t="s">
        <v>1460</v>
      </c>
      <c r="AQ149" s="135" t="s">
        <v>1221</v>
      </c>
      <c r="AR149" s="135" t="s">
        <v>1460</v>
      </c>
      <c r="AS149" s="135" t="s">
        <v>1221</v>
      </c>
      <c r="AT149" s="135" t="s">
        <v>1460</v>
      </c>
      <c r="AU149" s="135" t="s">
        <v>1221</v>
      </c>
      <c r="AV149" s="138" t="s">
        <v>874</v>
      </c>
      <c r="AW149" s="131">
        <v>43307</v>
      </c>
      <c r="AX149" s="364" t="s">
        <v>7475</v>
      </c>
      <c r="AY149" s="348"/>
      <c r="AZ149" s="29"/>
      <c r="BA149" s="29"/>
      <c r="BB149" s="29"/>
      <c r="BC149" s="29"/>
      <c r="BD149" s="367" t="s">
        <v>1193</v>
      </c>
      <c r="BE149" s="348"/>
      <c r="BF149" s="29"/>
    </row>
    <row r="150" spans="1:58" s="14" customFormat="1" ht="115.5" hidden="1" customHeight="1" x14ac:dyDescent="0.25">
      <c r="A150" s="28" t="s">
        <v>1899</v>
      </c>
      <c r="B150" s="5" t="s">
        <v>14</v>
      </c>
      <c r="C150" s="44">
        <v>42661</v>
      </c>
      <c r="D150" s="44" t="s">
        <v>7077</v>
      </c>
      <c r="E150" s="28" t="s">
        <v>1310</v>
      </c>
      <c r="F150" s="2" t="s">
        <v>7427</v>
      </c>
      <c r="G150" s="3" t="s">
        <v>142</v>
      </c>
      <c r="H150" s="3" t="s">
        <v>143</v>
      </c>
      <c r="I150" s="16" t="s">
        <v>144</v>
      </c>
      <c r="J150" s="5" t="s">
        <v>145</v>
      </c>
      <c r="K150" s="1">
        <v>1</v>
      </c>
      <c r="L150" s="133">
        <v>43009</v>
      </c>
      <c r="M150" s="133">
        <v>43190</v>
      </c>
      <c r="N150" s="52">
        <f t="shared" si="4"/>
        <v>26</v>
      </c>
      <c r="O150" s="69">
        <v>1</v>
      </c>
      <c r="P150" s="2" t="s">
        <v>55</v>
      </c>
      <c r="Q150" s="2" t="s">
        <v>134</v>
      </c>
      <c r="R150" s="2" t="s">
        <v>1273</v>
      </c>
      <c r="S150" s="561">
        <f t="shared" si="5"/>
        <v>54</v>
      </c>
      <c r="T150" s="2" t="s">
        <v>1171</v>
      </c>
      <c r="U150" s="2" t="s">
        <v>1171</v>
      </c>
      <c r="V150" s="2" t="s">
        <v>1207</v>
      </c>
      <c r="W150" s="2" t="s">
        <v>1268</v>
      </c>
      <c r="X150" s="3" t="s">
        <v>146</v>
      </c>
      <c r="Y150" s="5" t="s">
        <v>1221</v>
      </c>
      <c r="Z150" s="5" t="s">
        <v>1221</v>
      </c>
      <c r="AA150" s="5" t="s">
        <v>1221</v>
      </c>
      <c r="AB150" s="5" t="s">
        <v>1221</v>
      </c>
      <c r="AC150" s="5" t="s">
        <v>1221</v>
      </c>
      <c r="AD150" s="5" t="s">
        <v>1221</v>
      </c>
      <c r="AE150" s="5" t="s">
        <v>1221</v>
      </c>
      <c r="AF150" s="5" t="s">
        <v>2321</v>
      </c>
      <c r="AG150" s="5" t="s">
        <v>1221</v>
      </c>
      <c r="AH150" s="5" t="s">
        <v>2321</v>
      </c>
      <c r="AI150" s="135" t="s">
        <v>1221</v>
      </c>
      <c r="AJ150" s="135" t="s">
        <v>1221</v>
      </c>
      <c r="AK150" s="135" t="s">
        <v>1221</v>
      </c>
      <c r="AL150" s="135" t="s">
        <v>3562</v>
      </c>
      <c r="AM150" s="135" t="s">
        <v>1221</v>
      </c>
      <c r="AN150" s="135" t="s">
        <v>3562</v>
      </c>
      <c r="AO150" s="135" t="s">
        <v>1221</v>
      </c>
      <c r="AP150" s="135" t="s">
        <v>1460</v>
      </c>
      <c r="AQ150" s="135" t="s">
        <v>1221</v>
      </c>
      <c r="AR150" s="135" t="s">
        <v>1460</v>
      </c>
      <c r="AS150" s="135" t="s">
        <v>1221</v>
      </c>
      <c r="AT150" s="135" t="s">
        <v>1460</v>
      </c>
      <c r="AU150" s="135" t="s">
        <v>1221</v>
      </c>
      <c r="AV150" s="138" t="s">
        <v>874</v>
      </c>
      <c r="AW150" s="131">
        <v>43307</v>
      </c>
      <c r="AX150" s="364" t="s">
        <v>7475</v>
      </c>
      <c r="AY150" s="348"/>
      <c r="AZ150" s="29"/>
      <c r="BA150" s="29"/>
      <c r="BB150" s="29"/>
      <c r="BC150" s="29"/>
      <c r="BD150" s="367" t="s">
        <v>1193</v>
      </c>
      <c r="BE150" s="348"/>
      <c r="BF150" s="29"/>
    </row>
    <row r="151" spans="1:58" s="14" customFormat="1" ht="115.5" hidden="1" customHeight="1" x14ac:dyDescent="0.25">
      <c r="A151" s="28" t="s">
        <v>1900</v>
      </c>
      <c r="B151" s="5" t="s">
        <v>14</v>
      </c>
      <c r="C151" s="44">
        <v>42661</v>
      </c>
      <c r="D151" s="44" t="s">
        <v>7077</v>
      </c>
      <c r="E151" s="28" t="s">
        <v>1311</v>
      </c>
      <c r="F151" s="2" t="s">
        <v>7428</v>
      </c>
      <c r="G151" s="3" t="s">
        <v>118</v>
      </c>
      <c r="H151" s="17" t="s">
        <v>158</v>
      </c>
      <c r="I151" s="16" t="s">
        <v>159</v>
      </c>
      <c r="J151" s="5" t="s">
        <v>160</v>
      </c>
      <c r="K151" s="1">
        <v>7</v>
      </c>
      <c r="L151" s="133">
        <v>42979</v>
      </c>
      <c r="M151" s="133">
        <v>43190</v>
      </c>
      <c r="N151" s="52">
        <f t="shared" si="4"/>
        <v>31</v>
      </c>
      <c r="O151" s="69">
        <v>7</v>
      </c>
      <c r="P151" s="2" t="s">
        <v>51</v>
      </c>
      <c r="Q151" s="2" t="s">
        <v>32</v>
      </c>
      <c r="R151" s="2" t="s">
        <v>1144</v>
      </c>
      <c r="S151" s="561">
        <f t="shared" si="5"/>
        <v>258</v>
      </c>
      <c r="T151" s="2" t="s">
        <v>1171</v>
      </c>
      <c r="U151" s="2" t="s">
        <v>1171</v>
      </c>
      <c r="V151" s="2" t="s">
        <v>1207</v>
      </c>
      <c r="W151" s="2" t="s">
        <v>1269</v>
      </c>
      <c r="X151" s="3" t="s">
        <v>161</v>
      </c>
      <c r="Y151" s="5" t="s">
        <v>1221</v>
      </c>
      <c r="Z151" s="5" t="s">
        <v>1221</v>
      </c>
      <c r="AA151" s="5" t="s">
        <v>1221</v>
      </c>
      <c r="AB151" s="5" t="s">
        <v>1221</v>
      </c>
      <c r="AC151" s="5" t="s">
        <v>1221</v>
      </c>
      <c r="AD151" s="5" t="s">
        <v>1221</v>
      </c>
      <c r="AE151" s="5" t="s">
        <v>1221</v>
      </c>
      <c r="AF151" s="5" t="s">
        <v>2321</v>
      </c>
      <c r="AG151" s="5" t="s">
        <v>1221</v>
      </c>
      <c r="AH151" s="5" t="s">
        <v>2321</v>
      </c>
      <c r="AI151" s="135" t="s">
        <v>1221</v>
      </c>
      <c r="AJ151" s="135" t="s">
        <v>1221</v>
      </c>
      <c r="AK151" s="135" t="s">
        <v>1221</v>
      </c>
      <c r="AL151" s="135" t="s">
        <v>3562</v>
      </c>
      <c r="AM151" s="135" t="s">
        <v>1221</v>
      </c>
      <c r="AN151" s="135" t="s">
        <v>3562</v>
      </c>
      <c r="AO151" s="135" t="s">
        <v>1221</v>
      </c>
      <c r="AP151" s="135" t="s">
        <v>1460</v>
      </c>
      <c r="AQ151" s="135" t="s">
        <v>1221</v>
      </c>
      <c r="AR151" s="135" t="s">
        <v>1460</v>
      </c>
      <c r="AS151" s="135" t="s">
        <v>1221</v>
      </c>
      <c r="AT151" s="135" t="s">
        <v>1460</v>
      </c>
      <c r="AU151" s="135" t="s">
        <v>1221</v>
      </c>
      <c r="AV151" s="138" t="s">
        <v>874</v>
      </c>
      <c r="AW151" s="131">
        <v>43307</v>
      </c>
      <c r="AX151" s="364" t="s">
        <v>7475</v>
      </c>
      <c r="AY151" s="348"/>
      <c r="AZ151" s="29"/>
      <c r="BA151" s="29"/>
      <c r="BB151" s="29"/>
      <c r="BC151" s="29"/>
      <c r="BD151" s="367" t="s">
        <v>1193</v>
      </c>
      <c r="BE151" s="348"/>
      <c r="BF151" s="29"/>
    </row>
    <row r="152" spans="1:58" s="14" customFormat="1" ht="115.5" hidden="1" customHeight="1" x14ac:dyDescent="0.25">
      <c r="A152" s="28" t="s">
        <v>1901</v>
      </c>
      <c r="B152" s="5" t="s">
        <v>14</v>
      </c>
      <c r="C152" s="44">
        <v>42661</v>
      </c>
      <c r="D152" s="44" t="s">
        <v>7077</v>
      </c>
      <c r="E152" s="28" t="s">
        <v>1312</v>
      </c>
      <c r="F152" s="2" t="s">
        <v>7429</v>
      </c>
      <c r="G152" s="3" t="s">
        <v>118</v>
      </c>
      <c r="H152" s="17" t="s">
        <v>158</v>
      </c>
      <c r="I152" s="16" t="s">
        <v>159</v>
      </c>
      <c r="J152" s="5" t="s">
        <v>160</v>
      </c>
      <c r="K152" s="1">
        <v>7</v>
      </c>
      <c r="L152" s="133">
        <v>42979</v>
      </c>
      <c r="M152" s="133">
        <v>43190</v>
      </c>
      <c r="N152" s="52">
        <f t="shared" si="4"/>
        <v>31</v>
      </c>
      <c r="O152" s="69">
        <v>7</v>
      </c>
      <c r="P152" s="2" t="s">
        <v>51</v>
      </c>
      <c r="Q152" s="2" t="s">
        <v>422</v>
      </c>
      <c r="R152" s="2" t="s">
        <v>1144</v>
      </c>
      <c r="S152" s="561">
        <f t="shared" si="5"/>
        <v>258</v>
      </c>
      <c r="T152" s="2" t="s">
        <v>1171</v>
      </c>
      <c r="U152" s="2" t="s">
        <v>1171</v>
      </c>
      <c r="V152" s="2" t="s">
        <v>1207</v>
      </c>
      <c r="W152" s="2" t="s">
        <v>1269</v>
      </c>
      <c r="X152" s="3" t="s">
        <v>161</v>
      </c>
      <c r="Y152" s="5" t="s">
        <v>1221</v>
      </c>
      <c r="Z152" s="5" t="s">
        <v>1221</v>
      </c>
      <c r="AA152" s="5" t="s">
        <v>1221</v>
      </c>
      <c r="AB152" s="5" t="s">
        <v>1221</v>
      </c>
      <c r="AC152" s="5" t="s">
        <v>1221</v>
      </c>
      <c r="AD152" s="5" t="s">
        <v>1221</v>
      </c>
      <c r="AE152" s="5" t="s">
        <v>1221</v>
      </c>
      <c r="AF152" s="5" t="s">
        <v>2321</v>
      </c>
      <c r="AG152" s="5" t="s">
        <v>1221</v>
      </c>
      <c r="AH152" s="5" t="s">
        <v>2321</v>
      </c>
      <c r="AI152" s="135" t="s">
        <v>1221</v>
      </c>
      <c r="AJ152" s="135" t="s">
        <v>1221</v>
      </c>
      <c r="AK152" s="135" t="s">
        <v>1221</v>
      </c>
      <c r="AL152" s="135" t="s">
        <v>3562</v>
      </c>
      <c r="AM152" s="135" t="s">
        <v>1221</v>
      </c>
      <c r="AN152" s="135" t="s">
        <v>3562</v>
      </c>
      <c r="AO152" s="135" t="s">
        <v>1221</v>
      </c>
      <c r="AP152" s="135" t="s">
        <v>1460</v>
      </c>
      <c r="AQ152" s="135" t="s">
        <v>1221</v>
      </c>
      <c r="AR152" s="135" t="s">
        <v>1460</v>
      </c>
      <c r="AS152" s="135" t="s">
        <v>1221</v>
      </c>
      <c r="AT152" s="135" t="s">
        <v>1460</v>
      </c>
      <c r="AU152" s="135" t="s">
        <v>1221</v>
      </c>
      <c r="AV152" s="138" t="s">
        <v>874</v>
      </c>
      <c r="AW152" s="131">
        <v>43307</v>
      </c>
      <c r="AX152" s="364" t="s">
        <v>7475</v>
      </c>
      <c r="AY152" s="348"/>
      <c r="AZ152" s="29"/>
      <c r="BA152" s="29"/>
      <c r="BB152" s="29"/>
      <c r="BC152" s="29"/>
      <c r="BD152" s="367" t="s">
        <v>1193</v>
      </c>
      <c r="BE152" s="348"/>
      <c r="BF152" s="29"/>
    </row>
    <row r="153" spans="1:58" s="14" customFormat="1" ht="115.5" hidden="1" customHeight="1" x14ac:dyDescent="0.25">
      <c r="A153" s="28" t="s">
        <v>1902</v>
      </c>
      <c r="B153" s="5" t="s">
        <v>14</v>
      </c>
      <c r="C153" s="44">
        <v>42661</v>
      </c>
      <c r="D153" s="44" t="s">
        <v>7077</v>
      </c>
      <c r="E153" s="28" t="s">
        <v>1313</v>
      </c>
      <c r="F153" s="2" t="s">
        <v>7430</v>
      </c>
      <c r="G153" s="3" t="s">
        <v>152</v>
      </c>
      <c r="H153" s="3" t="s">
        <v>153</v>
      </c>
      <c r="I153" s="16" t="s">
        <v>154</v>
      </c>
      <c r="J153" s="5" t="s">
        <v>155</v>
      </c>
      <c r="K153" s="1">
        <v>1</v>
      </c>
      <c r="L153" s="133">
        <v>43009</v>
      </c>
      <c r="M153" s="133">
        <v>43100</v>
      </c>
      <c r="N153" s="52">
        <f t="shared" si="4"/>
        <v>13</v>
      </c>
      <c r="O153" s="69">
        <v>1</v>
      </c>
      <c r="P153" s="2" t="s">
        <v>156</v>
      </c>
      <c r="Q153" s="2" t="s">
        <v>69</v>
      </c>
      <c r="R153" s="2" t="s">
        <v>6403</v>
      </c>
      <c r="S153" s="561">
        <f t="shared" si="5"/>
        <v>110</v>
      </c>
      <c r="T153" s="2" t="s">
        <v>1171</v>
      </c>
      <c r="U153" s="2" t="s">
        <v>1171</v>
      </c>
      <c r="V153" s="3" t="s">
        <v>6404</v>
      </c>
      <c r="W153" s="5" t="s">
        <v>1218</v>
      </c>
      <c r="X153" s="5" t="s">
        <v>1218</v>
      </c>
      <c r="Y153" s="5" t="s">
        <v>1218</v>
      </c>
      <c r="Z153" s="5" t="s">
        <v>1218</v>
      </c>
      <c r="AA153" s="5" t="s">
        <v>1218</v>
      </c>
      <c r="AB153" s="5" t="s">
        <v>1218</v>
      </c>
      <c r="AC153" s="5" t="s">
        <v>1218</v>
      </c>
      <c r="AD153" s="5" t="s">
        <v>1218</v>
      </c>
      <c r="AE153" s="5" t="s">
        <v>1218</v>
      </c>
      <c r="AF153" s="5" t="s">
        <v>2325</v>
      </c>
      <c r="AG153" s="5" t="s">
        <v>1218</v>
      </c>
      <c r="AH153" s="5" t="s">
        <v>2325</v>
      </c>
      <c r="AI153" s="135" t="s">
        <v>1218</v>
      </c>
      <c r="AJ153" s="150" t="s">
        <v>1218</v>
      </c>
      <c r="AK153" s="150" t="s">
        <v>1218</v>
      </c>
      <c r="AL153" s="150" t="s">
        <v>3562</v>
      </c>
      <c r="AM153" s="150" t="s">
        <v>1218</v>
      </c>
      <c r="AN153" s="150" t="s">
        <v>3562</v>
      </c>
      <c r="AO153" s="150" t="s">
        <v>1218</v>
      </c>
      <c r="AP153" s="150" t="s">
        <v>1460</v>
      </c>
      <c r="AQ153" s="150" t="s">
        <v>1218</v>
      </c>
      <c r="AR153" s="150" t="s">
        <v>1460</v>
      </c>
      <c r="AS153" s="150" t="s">
        <v>1218</v>
      </c>
      <c r="AT153" s="150" t="s">
        <v>1460</v>
      </c>
      <c r="AU153" s="150" t="s">
        <v>1218</v>
      </c>
      <c r="AV153" s="138" t="s">
        <v>874</v>
      </c>
      <c r="AW153" s="131">
        <v>43122</v>
      </c>
      <c r="AX153" s="364" t="s">
        <v>7475</v>
      </c>
      <c r="AY153" s="348"/>
      <c r="AZ153" s="29"/>
      <c r="BA153" s="29"/>
      <c r="BB153" s="29"/>
      <c r="BC153" s="29"/>
      <c r="BD153" s="367" t="s">
        <v>1193</v>
      </c>
      <c r="BE153" s="348"/>
      <c r="BF153" s="29"/>
    </row>
    <row r="154" spans="1:58" s="14" customFormat="1" ht="115.5" hidden="1" customHeight="1" x14ac:dyDescent="0.25">
      <c r="A154" s="28" t="s">
        <v>1903</v>
      </c>
      <c r="B154" s="5" t="s">
        <v>14</v>
      </c>
      <c r="C154" s="44">
        <v>42661</v>
      </c>
      <c r="D154" s="44" t="s">
        <v>7077</v>
      </c>
      <c r="E154" s="28" t="s">
        <v>1314</v>
      </c>
      <c r="F154" s="2" t="s">
        <v>7431</v>
      </c>
      <c r="G154" s="3" t="s">
        <v>157</v>
      </c>
      <c r="H154" s="3" t="s">
        <v>158</v>
      </c>
      <c r="I154" s="16" t="s">
        <v>159</v>
      </c>
      <c r="J154" s="5" t="s">
        <v>160</v>
      </c>
      <c r="K154" s="1">
        <v>7</v>
      </c>
      <c r="L154" s="133">
        <v>42979</v>
      </c>
      <c r="M154" s="133">
        <v>43190</v>
      </c>
      <c r="N154" s="52">
        <f t="shared" si="4"/>
        <v>31</v>
      </c>
      <c r="O154" s="69">
        <v>7</v>
      </c>
      <c r="P154" s="2" t="s">
        <v>82</v>
      </c>
      <c r="Q154" s="2" t="s">
        <v>69</v>
      </c>
      <c r="R154" s="2" t="s">
        <v>1144</v>
      </c>
      <c r="S154" s="561">
        <f t="shared" si="5"/>
        <v>258</v>
      </c>
      <c r="T154" s="2" t="s">
        <v>1171</v>
      </c>
      <c r="U154" s="2" t="s">
        <v>1171</v>
      </c>
      <c r="V154" s="2" t="s">
        <v>1207</v>
      </c>
      <c r="W154" s="2" t="s">
        <v>1253</v>
      </c>
      <c r="X154" s="3" t="s">
        <v>161</v>
      </c>
      <c r="Y154" s="5" t="s">
        <v>1221</v>
      </c>
      <c r="Z154" s="5" t="s">
        <v>1221</v>
      </c>
      <c r="AA154" s="5" t="s">
        <v>1221</v>
      </c>
      <c r="AB154" s="5" t="s">
        <v>1221</v>
      </c>
      <c r="AC154" s="5" t="s">
        <v>1221</v>
      </c>
      <c r="AD154" s="5" t="s">
        <v>1221</v>
      </c>
      <c r="AE154" s="5" t="s">
        <v>1221</v>
      </c>
      <c r="AF154" s="5" t="s">
        <v>2321</v>
      </c>
      <c r="AG154" s="5" t="s">
        <v>1221</v>
      </c>
      <c r="AH154" s="5" t="s">
        <v>2321</v>
      </c>
      <c r="AI154" s="135" t="s">
        <v>1221</v>
      </c>
      <c r="AJ154" s="135" t="s">
        <v>1221</v>
      </c>
      <c r="AK154" s="135" t="s">
        <v>1221</v>
      </c>
      <c r="AL154" s="135" t="s">
        <v>3562</v>
      </c>
      <c r="AM154" s="135" t="s">
        <v>1221</v>
      </c>
      <c r="AN154" s="135" t="s">
        <v>3562</v>
      </c>
      <c r="AO154" s="135" t="s">
        <v>1221</v>
      </c>
      <c r="AP154" s="135" t="s">
        <v>1460</v>
      </c>
      <c r="AQ154" s="135" t="s">
        <v>1221</v>
      </c>
      <c r="AR154" s="135" t="s">
        <v>1460</v>
      </c>
      <c r="AS154" s="135" t="s">
        <v>1221</v>
      </c>
      <c r="AT154" s="135" t="s">
        <v>1460</v>
      </c>
      <c r="AU154" s="135" t="s">
        <v>1221</v>
      </c>
      <c r="AV154" s="138" t="s">
        <v>874</v>
      </c>
      <c r="AW154" s="131">
        <v>43307</v>
      </c>
      <c r="AX154" s="364" t="s">
        <v>7475</v>
      </c>
      <c r="AY154" s="348"/>
      <c r="AZ154" s="29"/>
      <c r="BA154" s="29"/>
      <c r="BB154" s="29"/>
      <c r="BC154" s="29"/>
      <c r="BD154" s="367" t="s">
        <v>1193</v>
      </c>
      <c r="BE154" s="348"/>
      <c r="BF154" s="29"/>
    </row>
    <row r="155" spans="1:58" s="14" customFormat="1" ht="115.5" hidden="1" customHeight="1" x14ac:dyDescent="0.25">
      <c r="A155" s="28" t="s">
        <v>1904</v>
      </c>
      <c r="B155" s="5" t="s">
        <v>14</v>
      </c>
      <c r="C155" s="44">
        <v>42661</v>
      </c>
      <c r="D155" s="44" t="s">
        <v>7077</v>
      </c>
      <c r="E155" s="28" t="s">
        <v>1315</v>
      </c>
      <c r="F155" s="2" t="s">
        <v>7432</v>
      </c>
      <c r="G155" s="3" t="s">
        <v>118</v>
      </c>
      <c r="H155" s="17" t="s">
        <v>158</v>
      </c>
      <c r="I155" s="16" t="s">
        <v>159</v>
      </c>
      <c r="J155" s="5" t="s">
        <v>160</v>
      </c>
      <c r="K155" s="1">
        <v>7</v>
      </c>
      <c r="L155" s="133">
        <v>42979</v>
      </c>
      <c r="M155" s="133">
        <v>43190</v>
      </c>
      <c r="N155" s="52">
        <f t="shared" si="4"/>
        <v>31</v>
      </c>
      <c r="O155" s="69">
        <v>7</v>
      </c>
      <c r="P155" s="2" t="s">
        <v>51</v>
      </c>
      <c r="Q155" s="2" t="s">
        <v>422</v>
      </c>
      <c r="R155" s="2" t="s">
        <v>1144</v>
      </c>
      <c r="S155" s="561">
        <f t="shared" si="5"/>
        <v>258</v>
      </c>
      <c r="T155" s="2" t="s">
        <v>1171</v>
      </c>
      <c r="U155" s="2" t="s">
        <v>1171</v>
      </c>
      <c r="V155" s="2" t="s">
        <v>1207</v>
      </c>
      <c r="W155" s="2" t="s">
        <v>1253</v>
      </c>
      <c r="X155" s="3" t="s">
        <v>161</v>
      </c>
      <c r="Y155" s="5" t="s">
        <v>1221</v>
      </c>
      <c r="Z155" s="5" t="s">
        <v>1221</v>
      </c>
      <c r="AA155" s="5" t="s">
        <v>1221</v>
      </c>
      <c r="AB155" s="5" t="s">
        <v>1221</v>
      </c>
      <c r="AC155" s="5" t="s">
        <v>1221</v>
      </c>
      <c r="AD155" s="5" t="s">
        <v>1221</v>
      </c>
      <c r="AE155" s="5" t="s">
        <v>1221</v>
      </c>
      <c r="AF155" s="5" t="s">
        <v>2321</v>
      </c>
      <c r="AG155" s="5" t="s">
        <v>1221</v>
      </c>
      <c r="AH155" s="5" t="s">
        <v>2321</v>
      </c>
      <c r="AI155" s="135" t="s">
        <v>1221</v>
      </c>
      <c r="AJ155" s="135" t="s">
        <v>1221</v>
      </c>
      <c r="AK155" s="135" t="s">
        <v>1221</v>
      </c>
      <c r="AL155" s="135" t="s">
        <v>3562</v>
      </c>
      <c r="AM155" s="135" t="s">
        <v>1221</v>
      </c>
      <c r="AN155" s="135" t="s">
        <v>3562</v>
      </c>
      <c r="AO155" s="135" t="s">
        <v>1221</v>
      </c>
      <c r="AP155" s="135" t="s">
        <v>1460</v>
      </c>
      <c r="AQ155" s="135" t="s">
        <v>1221</v>
      </c>
      <c r="AR155" s="135" t="s">
        <v>1460</v>
      </c>
      <c r="AS155" s="135" t="s">
        <v>1221</v>
      </c>
      <c r="AT155" s="135" t="s">
        <v>1460</v>
      </c>
      <c r="AU155" s="135" t="s">
        <v>1221</v>
      </c>
      <c r="AV155" s="138" t="s">
        <v>874</v>
      </c>
      <c r="AW155" s="131">
        <v>43307</v>
      </c>
      <c r="AX155" s="364" t="s">
        <v>7475</v>
      </c>
      <c r="AY155" s="348"/>
      <c r="AZ155" s="29"/>
      <c r="BA155" s="29"/>
      <c r="BB155" s="29"/>
      <c r="BC155" s="29"/>
      <c r="BD155" s="367" t="s">
        <v>1193</v>
      </c>
      <c r="BE155" s="348"/>
      <c r="BF155" s="29"/>
    </row>
    <row r="156" spans="1:58" s="14" customFormat="1" ht="115.5" hidden="1" customHeight="1" x14ac:dyDescent="0.25">
      <c r="A156" s="28" t="s">
        <v>1905</v>
      </c>
      <c r="B156" s="5" t="s">
        <v>14</v>
      </c>
      <c r="C156" s="44">
        <v>42661</v>
      </c>
      <c r="D156" s="44" t="s">
        <v>7077</v>
      </c>
      <c r="E156" s="28" t="s">
        <v>1316</v>
      </c>
      <c r="F156" s="2" t="s">
        <v>7434</v>
      </c>
      <c r="G156" s="3" t="s">
        <v>118</v>
      </c>
      <c r="H156" s="17" t="s">
        <v>158</v>
      </c>
      <c r="I156" s="16" t="s">
        <v>159</v>
      </c>
      <c r="J156" s="5" t="s">
        <v>160</v>
      </c>
      <c r="K156" s="1">
        <v>7</v>
      </c>
      <c r="L156" s="133">
        <v>42979</v>
      </c>
      <c r="M156" s="133">
        <v>43190</v>
      </c>
      <c r="N156" s="52">
        <f t="shared" si="4"/>
        <v>31</v>
      </c>
      <c r="O156" s="69">
        <v>7</v>
      </c>
      <c r="P156" s="2" t="s">
        <v>51</v>
      </c>
      <c r="Q156" s="2" t="s">
        <v>422</v>
      </c>
      <c r="R156" s="2" t="s">
        <v>1144</v>
      </c>
      <c r="S156" s="561">
        <f t="shared" si="5"/>
        <v>258</v>
      </c>
      <c r="T156" s="2" t="s">
        <v>1171</v>
      </c>
      <c r="U156" s="2" t="s">
        <v>1171</v>
      </c>
      <c r="V156" s="2" t="s">
        <v>1207</v>
      </c>
      <c r="W156" s="2" t="s">
        <v>1253</v>
      </c>
      <c r="X156" s="3" t="s">
        <v>161</v>
      </c>
      <c r="Y156" s="5" t="s">
        <v>1221</v>
      </c>
      <c r="Z156" s="5" t="s">
        <v>1221</v>
      </c>
      <c r="AA156" s="5" t="s">
        <v>1221</v>
      </c>
      <c r="AB156" s="5" t="s">
        <v>1221</v>
      </c>
      <c r="AC156" s="5" t="s">
        <v>1221</v>
      </c>
      <c r="AD156" s="5" t="s">
        <v>1221</v>
      </c>
      <c r="AE156" s="5" t="s">
        <v>1221</v>
      </c>
      <c r="AF156" s="5" t="s">
        <v>2321</v>
      </c>
      <c r="AG156" s="5" t="s">
        <v>1221</v>
      </c>
      <c r="AH156" s="5" t="s">
        <v>2321</v>
      </c>
      <c r="AI156" s="135" t="s">
        <v>1221</v>
      </c>
      <c r="AJ156" s="135" t="s">
        <v>1221</v>
      </c>
      <c r="AK156" s="135" t="s">
        <v>1221</v>
      </c>
      <c r="AL156" s="135" t="s">
        <v>3562</v>
      </c>
      <c r="AM156" s="135" t="s">
        <v>1221</v>
      </c>
      <c r="AN156" s="135" t="s">
        <v>3562</v>
      </c>
      <c r="AO156" s="135" t="s">
        <v>1221</v>
      </c>
      <c r="AP156" s="135" t="s">
        <v>1460</v>
      </c>
      <c r="AQ156" s="135" t="s">
        <v>1221</v>
      </c>
      <c r="AR156" s="135" t="s">
        <v>1460</v>
      </c>
      <c r="AS156" s="135" t="s">
        <v>1221</v>
      </c>
      <c r="AT156" s="135" t="s">
        <v>1460</v>
      </c>
      <c r="AU156" s="135" t="s">
        <v>1221</v>
      </c>
      <c r="AV156" s="138" t="s">
        <v>874</v>
      </c>
      <c r="AW156" s="131">
        <v>43307</v>
      </c>
      <c r="AX156" s="364" t="s">
        <v>7475</v>
      </c>
      <c r="AY156" s="348"/>
      <c r="AZ156" s="29"/>
      <c r="BA156" s="29"/>
      <c r="BB156" s="29"/>
      <c r="BC156" s="29"/>
      <c r="BD156" s="367" t="s">
        <v>1193</v>
      </c>
      <c r="BE156" s="348"/>
      <c r="BF156" s="29"/>
    </row>
    <row r="157" spans="1:58" s="14" customFormat="1" ht="115.5" hidden="1" customHeight="1" x14ac:dyDescent="0.25">
      <c r="A157" s="28" t="s">
        <v>1906</v>
      </c>
      <c r="B157" s="5" t="s">
        <v>14</v>
      </c>
      <c r="C157" s="44">
        <v>42661</v>
      </c>
      <c r="D157" s="44" t="s">
        <v>7077</v>
      </c>
      <c r="E157" s="28" t="s">
        <v>1317</v>
      </c>
      <c r="F157" s="2" t="s">
        <v>7433</v>
      </c>
      <c r="G157" s="3" t="s">
        <v>118</v>
      </c>
      <c r="H157" s="17" t="s">
        <v>158</v>
      </c>
      <c r="I157" s="16" t="s">
        <v>159</v>
      </c>
      <c r="J157" s="5" t="s">
        <v>160</v>
      </c>
      <c r="K157" s="1">
        <v>7</v>
      </c>
      <c r="L157" s="133">
        <v>42979</v>
      </c>
      <c r="M157" s="133">
        <v>43190</v>
      </c>
      <c r="N157" s="52">
        <f t="shared" si="4"/>
        <v>31</v>
      </c>
      <c r="O157" s="69">
        <v>7</v>
      </c>
      <c r="P157" s="2" t="s">
        <v>51</v>
      </c>
      <c r="Q157" s="2" t="s">
        <v>422</v>
      </c>
      <c r="R157" s="2" t="s">
        <v>1144</v>
      </c>
      <c r="S157" s="561">
        <f t="shared" si="5"/>
        <v>258</v>
      </c>
      <c r="T157" s="2" t="s">
        <v>1171</v>
      </c>
      <c r="U157" s="2" t="s">
        <v>1171</v>
      </c>
      <c r="V157" s="2" t="s">
        <v>1207</v>
      </c>
      <c r="W157" s="2" t="s">
        <v>1253</v>
      </c>
      <c r="X157" s="3" t="s">
        <v>161</v>
      </c>
      <c r="Y157" s="5" t="s">
        <v>1221</v>
      </c>
      <c r="Z157" s="5" t="s">
        <v>1221</v>
      </c>
      <c r="AA157" s="5" t="s">
        <v>1221</v>
      </c>
      <c r="AB157" s="5" t="s">
        <v>1221</v>
      </c>
      <c r="AC157" s="5" t="s">
        <v>1221</v>
      </c>
      <c r="AD157" s="5" t="s">
        <v>1221</v>
      </c>
      <c r="AE157" s="5" t="s">
        <v>1221</v>
      </c>
      <c r="AF157" s="5" t="s">
        <v>2321</v>
      </c>
      <c r="AG157" s="5" t="s">
        <v>1221</v>
      </c>
      <c r="AH157" s="5" t="s">
        <v>2321</v>
      </c>
      <c r="AI157" s="135" t="s">
        <v>1221</v>
      </c>
      <c r="AJ157" s="135" t="s">
        <v>1221</v>
      </c>
      <c r="AK157" s="135" t="s">
        <v>1221</v>
      </c>
      <c r="AL157" s="135" t="s">
        <v>3562</v>
      </c>
      <c r="AM157" s="135" t="s">
        <v>1221</v>
      </c>
      <c r="AN157" s="135" t="s">
        <v>3562</v>
      </c>
      <c r="AO157" s="135" t="s">
        <v>1221</v>
      </c>
      <c r="AP157" s="135" t="s">
        <v>1460</v>
      </c>
      <c r="AQ157" s="135" t="s">
        <v>1221</v>
      </c>
      <c r="AR157" s="135" t="s">
        <v>1460</v>
      </c>
      <c r="AS157" s="135" t="s">
        <v>1221</v>
      </c>
      <c r="AT157" s="135" t="s">
        <v>1460</v>
      </c>
      <c r="AU157" s="135" t="s">
        <v>1221</v>
      </c>
      <c r="AV157" s="138" t="s">
        <v>874</v>
      </c>
      <c r="AW157" s="131">
        <v>43307</v>
      </c>
      <c r="AX157" s="364" t="s">
        <v>7475</v>
      </c>
      <c r="AY157" s="348"/>
      <c r="AZ157" s="29"/>
      <c r="BA157" s="29"/>
      <c r="BB157" s="29"/>
      <c r="BC157" s="29"/>
      <c r="BD157" s="367" t="s">
        <v>1193</v>
      </c>
      <c r="BE157" s="348"/>
      <c r="BF157" s="29"/>
    </row>
    <row r="158" spans="1:58" s="14" customFormat="1" ht="115.5" hidden="1" customHeight="1" x14ac:dyDescent="0.25">
      <c r="A158" s="28" t="s">
        <v>1907</v>
      </c>
      <c r="B158" s="5" t="s">
        <v>14</v>
      </c>
      <c r="C158" s="44">
        <v>42661</v>
      </c>
      <c r="D158" s="44" t="s">
        <v>7077</v>
      </c>
      <c r="E158" s="28" t="s">
        <v>1318</v>
      </c>
      <c r="F158" s="2" t="s">
        <v>7435</v>
      </c>
      <c r="G158" s="3" t="s">
        <v>118</v>
      </c>
      <c r="H158" s="17" t="s">
        <v>158</v>
      </c>
      <c r="I158" s="16" t="s">
        <v>159</v>
      </c>
      <c r="J158" s="5" t="s">
        <v>160</v>
      </c>
      <c r="K158" s="1">
        <v>7</v>
      </c>
      <c r="L158" s="133">
        <v>42979</v>
      </c>
      <c r="M158" s="133">
        <v>43190</v>
      </c>
      <c r="N158" s="52">
        <f t="shared" si="4"/>
        <v>31</v>
      </c>
      <c r="O158" s="69">
        <v>7</v>
      </c>
      <c r="P158" s="2" t="s">
        <v>51</v>
      </c>
      <c r="Q158" s="2" t="s">
        <v>422</v>
      </c>
      <c r="R158" s="2" t="s">
        <v>1144</v>
      </c>
      <c r="S158" s="561">
        <f t="shared" si="5"/>
        <v>258</v>
      </c>
      <c r="T158" s="2" t="s">
        <v>1171</v>
      </c>
      <c r="U158" s="2" t="s">
        <v>1171</v>
      </c>
      <c r="V158" s="2" t="s">
        <v>1207</v>
      </c>
      <c r="W158" s="2" t="s">
        <v>1253</v>
      </c>
      <c r="X158" s="3" t="s">
        <v>161</v>
      </c>
      <c r="Y158" s="5" t="s">
        <v>1221</v>
      </c>
      <c r="Z158" s="5" t="s">
        <v>1221</v>
      </c>
      <c r="AA158" s="5" t="s">
        <v>1221</v>
      </c>
      <c r="AB158" s="5" t="s">
        <v>1221</v>
      </c>
      <c r="AC158" s="5" t="s">
        <v>1221</v>
      </c>
      <c r="AD158" s="5" t="s">
        <v>1221</v>
      </c>
      <c r="AE158" s="5" t="s">
        <v>1221</v>
      </c>
      <c r="AF158" s="5" t="s">
        <v>2321</v>
      </c>
      <c r="AG158" s="5" t="s">
        <v>1221</v>
      </c>
      <c r="AH158" s="5" t="s">
        <v>2321</v>
      </c>
      <c r="AI158" s="135" t="s">
        <v>1221</v>
      </c>
      <c r="AJ158" s="135" t="s">
        <v>1221</v>
      </c>
      <c r="AK158" s="135" t="s">
        <v>1221</v>
      </c>
      <c r="AL158" s="135" t="s">
        <v>3562</v>
      </c>
      <c r="AM158" s="135" t="s">
        <v>1221</v>
      </c>
      <c r="AN158" s="135" t="s">
        <v>3562</v>
      </c>
      <c r="AO158" s="135" t="s">
        <v>1221</v>
      </c>
      <c r="AP158" s="135" t="s">
        <v>1460</v>
      </c>
      <c r="AQ158" s="135" t="s">
        <v>1221</v>
      </c>
      <c r="AR158" s="135" t="s">
        <v>1460</v>
      </c>
      <c r="AS158" s="135" t="s">
        <v>1221</v>
      </c>
      <c r="AT158" s="135" t="s">
        <v>1460</v>
      </c>
      <c r="AU158" s="135" t="s">
        <v>1221</v>
      </c>
      <c r="AV158" s="138" t="s">
        <v>874</v>
      </c>
      <c r="AW158" s="131">
        <v>43307</v>
      </c>
      <c r="AX158" s="364" t="s">
        <v>7475</v>
      </c>
      <c r="AY158" s="348"/>
      <c r="AZ158" s="29"/>
      <c r="BA158" s="29"/>
      <c r="BB158" s="29"/>
      <c r="BC158" s="29"/>
      <c r="BD158" s="367" t="s">
        <v>1193</v>
      </c>
      <c r="BE158" s="348"/>
      <c r="BF158" s="29"/>
    </row>
    <row r="159" spans="1:58" s="14" customFormat="1" ht="115.5" hidden="1" customHeight="1" x14ac:dyDescent="0.25">
      <c r="A159" s="28" t="s">
        <v>1908</v>
      </c>
      <c r="B159" s="5" t="s">
        <v>14</v>
      </c>
      <c r="C159" s="44">
        <v>42661</v>
      </c>
      <c r="D159" s="44" t="s">
        <v>7077</v>
      </c>
      <c r="E159" s="28" t="s">
        <v>1320</v>
      </c>
      <c r="F159" s="2" t="s">
        <v>7436</v>
      </c>
      <c r="G159" s="3" t="s">
        <v>95</v>
      </c>
      <c r="H159" s="17" t="s">
        <v>96</v>
      </c>
      <c r="I159" s="16" t="s">
        <v>97</v>
      </c>
      <c r="J159" s="5" t="s">
        <v>98</v>
      </c>
      <c r="K159" s="1">
        <v>1</v>
      </c>
      <c r="L159" s="133">
        <v>42979</v>
      </c>
      <c r="M159" s="133">
        <v>43190</v>
      </c>
      <c r="N159" s="52">
        <f t="shared" si="4"/>
        <v>31</v>
      </c>
      <c r="O159" s="69">
        <v>1</v>
      </c>
      <c r="P159" s="2" t="s">
        <v>51</v>
      </c>
      <c r="Q159" s="2" t="s">
        <v>99</v>
      </c>
      <c r="R159" s="2" t="s">
        <v>6708</v>
      </c>
      <c r="S159" s="561">
        <f t="shared" si="5"/>
        <v>175</v>
      </c>
      <c r="T159" s="2" t="s">
        <v>1171</v>
      </c>
      <c r="U159" s="2" t="s">
        <v>1171</v>
      </c>
      <c r="V159" s="3" t="s">
        <v>6405</v>
      </c>
      <c r="W159" s="5" t="s">
        <v>1218</v>
      </c>
      <c r="X159" s="3" t="s">
        <v>161</v>
      </c>
      <c r="Y159" s="5" t="s">
        <v>1218</v>
      </c>
      <c r="Z159" s="5" t="s">
        <v>1218</v>
      </c>
      <c r="AA159" s="5" t="s">
        <v>1218</v>
      </c>
      <c r="AB159" s="5" t="s">
        <v>1218</v>
      </c>
      <c r="AC159" s="5" t="s">
        <v>1218</v>
      </c>
      <c r="AD159" s="5" t="s">
        <v>1218</v>
      </c>
      <c r="AE159" s="5" t="s">
        <v>1218</v>
      </c>
      <c r="AF159" s="5" t="s">
        <v>2325</v>
      </c>
      <c r="AG159" s="5" t="s">
        <v>1218</v>
      </c>
      <c r="AH159" s="5" t="s">
        <v>2325</v>
      </c>
      <c r="AI159" s="135" t="s">
        <v>1218</v>
      </c>
      <c r="AJ159" s="150" t="s">
        <v>1218</v>
      </c>
      <c r="AK159" s="150" t="s">
        <v>1218</v>
      </c>
      <c r="AL159" s="150" t="s">
        <v>3562</v>
      </c>
      <c r="AM159" s="150" t="s">
        <v>1218</v>
      </c>
      <c r="AN159" s="150" t="s">
        <v>3562</v>
      </c>
      <c r="AO159" s="150" t="s">
        <v>1218</v>
      </c>
      <c r="AP159" s="150" t="s">
        <v>1460</v>
      </c>
      <c r="AQ159" s="150" t="s">
        <v>1218</v>
      </c>
      <c r="AR159" s="150" t="s">
        <v>1460</v>
      </c>
      <c r="AS159" s="150" t="s">
        <v>1218</v>
      </c>
      <c r="AT159" s="150" t="s">
        <v>1460</v>
      </c>
      <c r="AU159" s="150" t="s">
        <v>1218</v>
      </c>
      <c r="AV159" s="138" t="s">
        <v>874</v>
      </c>
      <c r="AW159" s="131">
        <v>43122</v>
      </c>
      <c r="AX159" s="364" t="s">
        <v>7475</v>
      </c>
      <c r="AY159" s="348"/>
      <c r="AZ159" s="29"/>
      <c r="BA159" s="29"/>
      <c r="BB159" s="29"/>
      <c r="BC159" s="29"/>
      <c r="BD159" s="367" t="s">
        <v>1193</v>
      </c>
      <c r="BE159" s="348"/>
      <c r="BF159" s="29"/>
    </row>
    <row r="160" spans="1:58" s="14" customFormat="1" ht="115.5" hidden="1" customHeight="1" x14ac:dyDescent="0.25">
      <c r="A160" s="28" t="s">
        <v>1909</v>
      </c>
      <c r="B160" s="5" t="s">
        <v>14</v>
      </c>
      <c r="C160" s="44">
        <v>42661</v>
      </c>
      <c r="D160" s="44" t="s">
        <v>7077</v>
      </c>
      <c r="E160" s="28" t="s">
        <v>1321</v>
      </c>
      <c r="F160" s="2" t="s">
        <v>7437</v>
      </c>
      <c r="G160" s="3" t="s">
        <v>118</v>
      </c>
      <c r="H160" s="17" t="s">
        <v>158</v>
      </c>
      <c r="I160" s="16" t="s">
        <v>159</v>
      </c>
      <c r="J160" s="5" t="s">
        <v>160</v>
      </c>
      <c r="K160" s="1">
        <v>7</v>
      </c>
      <c r="L160" s="133">
        <v>42979</v>
      </c>
      <c r="M160" s="133">
        <v>43190</v>
      </c>
      <c r="N160" s="52">
        <f t="shared" si="4"/>
        <v>31</v>
      </c>
      <c r="O160" s="69">
        <v>7</v>
      </c>
      <c r="P160" s="2" t="s">
        <v>51</v>
      </c>
      <c r="Q160" s="2" t="s">
        <v>422</v>
      </c>
      <c r="R160" s="2" t="s">
        <v>1144</v>
      </c>
      <c r="S160" s="561">
        <f t="shared" si="5"/>
        <v>258</v>
      </c>
      <c r="T160" s="2" t="s">
        <v>1171</v>
      </c>
      <c r="U160" s="2" t="s">
        <v>1171</v>
      </c>
      <c r="V160" s="2" t="s">
        <v>1207</v>
      </c>
      <c r="W160" s="2" t="s">
        <v>1253</v>
      </c>
      <c r="X160" s="3" t="s">
        <v>161</v>
      </c>
      <c r="Y160" s="5" t="s">
        <v>1221</v>
      </c>
      <c r="Z160" s="5" t="s">
        <v>1221</v>
      </c>
      <c r="AA160" s="5" t="s">
        <v>1221</v>
      </c>
      <c r="AB160" s="5" t="s">
        <v>1221</v>
      </c>
      <c r="AC160" s="5" t="s">
        <v>1221</v>
      </c>
      <c r="AD160" s="5" t="s">
        <v>1221</v>
      </c>
      <c r="AE160" s="5" t="s">
        <v>1221</v>
      </c>
      <c r="AF160" s="5" t="s">
        <v>2321</v>
      </c>
      <c r="AG160" s="5" t="s">
        <v>1221</v>
      </c>
      <c r="AH160" s="5" t="s">
        <v>2321</v>
      </c>
      <c r="AI160" s="135" t="s">
        <v>1221</v>
      </c>
      <c r="AJ160" s="135" t="s">
        <v>1221</v>
      </c>
      <c r="AK160" s="135" t="s">
        <v>1221</v>
      </c>
      <c r="AL160" s="135" t="s">
        <v>3562</v>
      </c>
      <c r="AM160" s="135" t="s">
        <v>1221</v>
      </c>
      <c r="AN160" s="135" t="s">
        <v>3562</v>
      </c>
      <c r="AO160" s="135" t="s">
        <v>1221</v>
      </c>
      <c r="AP160" s="135" t="s">
        <v>1460</v>
      </c>
      <c r="AQ160" s="135" t="s">
        <v>1221</v>
      </c>
      <c r="AR160" s="135" t="s">
        <v>1460</v>
      </c>
      <c r="AS160" s="135" t="s">
        <v>1221</v>
      </c>
      <c r="AT160" s="135" t="s">
        <v>1460</v>
      </c>
      <c r="AU160" s="135" t="s">
        <v>1221</v>
      </c>
      <c r="AV160" s="138" t="s">
        <v>874</v>
      </c>
      <c r="AW160" s="131">
        <v>43307</v>
      </c>
      <c r="AX160" s="364" t="s">
        <v>7475</v>
      </c>
      <c r="AY160" s="348"/>
      <c r="AZ160" s="29"/>
      <c r="BA160" s="29"/>
      <c r="BB160" s="29"/>
      <c r="BC160" s="29"/>
      <c r="BD160" s="367" t="s">
        <v>1193</v>
      </c>
      <c r="BE160" s="348"/>
      <c r="BF160" s="29"/>
    </row>
    <row r="161" spans="1:58" s="14" customFormat="1" ht="115.5" hidden="1" customHeight="1" x14ac:dyDescent="0.25">
      <c r="A161" s="28" t="s">
        <v>1910</v>
      </c>
      <c r="B161" s="5" t="s">
        <v>14</v>
      </c>
      <c r="C161" s="44">
        <v>42661</v>
      </c>
      <c r="D161" s="44" t="s">
        <v>7077</v>
      </c>
      <c r="E161" s="28" t="s">
        <v>1322</v>
      </c>
      <c r="F161" s="2" t="s">
        <v>7438</v>
      </c>
      <c r="G161" s="3" t="s">
        <v>18</v>
      </c>
      <c r="H161" s="3" t="s">
        <v>19</v>
      </c>
      <c r="I161" s="16" t="s">
        <v>20</v>
      </c>
      <c r="J161" s="5" t="s">
        <v>21</v>
      </c>
      <c r="K161" s="1">
        <v>3</v>
      </c>
      <c r="L161" s="133">
        <v>42795</v>
      </c>
      <c r="M161" s="133">
        <v>43100</v>
      </c>
      <c r="N161" s="52">
        <f t="shared" si="4"/>
        <v>44</v>
      </c>
      <c r="O161" s="69">
        <v>3</v>
      </c>
      <c r="P161" s="2" t="s">
        <v>15</v>
      </c>
      <c r="Q161" s="2"/>
      <c r="R161" s="2" t="s">
        <v>6389</v>
      </c>
      <c r="S161" s="561">
        <f t="shared" si="5"/>
        <v>243</v>
      </c>
      <c r="T161" s="2" t="s">
        <v>1171</v>
      </c>
      <c r="U161" s="2" t="s">
        <v>1171</v>
      </c>
      <c r="V161" s="3" t="s">
        <v>6391</v>
      </c>
      <c r="W161" s="5" t="s">
        <v>1218</v>
      </c>
      <c r="X161" s="5" t="s">
        <v>1218</v>
      </c>
      <c r="Y161" s="5" t="s">
        <v>1218</v>
      </c>
      <c r="Z161" s="5" t="s">
        <v>1218</v>
      </c>
      <c r="AA161" s="5" t="s">
        <v>1218</v>
      </c>
      <c r="AB161" s="5" t="s">
        <v>1218</v>
      </c>
      <c r="AC161" s="5" t="s">
        <v>1218</v>
      </c>
      <c r="AD161" s="5" t="s">
        <v>1218</v>
      </c>
      <c r="AE161" s="5" t="s">
        <v>1218</v>
      </c>
      <c r="AF161" s="5" t="s">
        <v>2325</v>
      </c>
      <c r="AG161" s="5" t="s">
        <v>1218</v>
      </c>
      <c r="AH161" s="5" t="s">
        <v>2325</v>
      </c>
      <c r="AI161" s="135" t="s">
        <v>1218</v>
      </c>
      <c r="AJ161" s="150" t="s">
        <v>1218</v>
      </c>
      <c r="AK161" s="150" t="s">
        <v>1218</v>
      </c>
      <c r="AL161" s="150" t="s">
        <v>3562</v>
      </c>
      <c r="AM161" s="150" t="s">
        <v>1218</v>
      </c>
      <c r="AN161" s="150" t="s">
        <v>3562</v>
      </c>
      <c r="AO161" s="150" t="s">
        <v>1218</v>
      </c>
      <c r="AP161" s="150" t="s">
        <v>1460</v>
      </c>
      <c r="AQ161" s="150" t="s">
        <v>1218</v>
      </c>
      <c r="AR161" s="150" t="s">
        <v>1460</v>
      </c>
      <c r="AS161" s="150" t="s">
        <v>1218</v>
      </c>
      <c r="AT161" s="150" t="s">
        <v>1460</v>
      </c>
      <c r="AU161" s="150" t="s">
        <v>1218</v>
      </c>
      <c r="AV161" s="138" t="s">
        <v>874</v>
      </c>
      <c r="AW161" s="131">
        <v>43122</v>
      </c>
      <c r="AX161" s="364" t="s">
        <v>7475</v>
      </c>
      <c r="AY161" s="348"/>
      <c r="AZ161" s="29"/>
      <c r="BA161" s="29"/>
      <c r="BB161" s="29"/>
      <c r="BC161" s="29"/>
      <c r="BD161" s="367" t="s">
        <v>1193</v>
      </c>
      <c r="BE161" s="348"/>
      <c r="BF161" s="29"/>
    </row>
    <row r="162" spans="1:58" s="14" customFormat="1" ht="115.5" hidden="1" customHeight="1" x14ac:dyDescent="0.25">
      <c r="A162" s="28" t="s">
        <v>1911</v>
      </c>
      <c r="B162" s="5" t="s">
        <v>14</v>
      </c>
      <c r="C162" s="44">
        <v>42661</v>
      </c>
      <c r="D162" s="44" t="s">
        <v>7077</v>
      </c>
      <c r="E162" s="28" t="s">
        <v>1323</v>
      </c>
      <c r="F162" s="2" t="s">
        <v>7439</v>
      </c>
      <c r="G162" s="3" t="s">
        <v>175</v>
      </c>
      <c r="H162" s="3" t="s">
        <v>176</v>
      </c>
      <c r="I162" s="16" t="s">
        <v>177</v>
      </c>
      <c r="J162" s="5" t="s">
        <v>178</v>
      </c>
      <c r="K162" s="1">
        <v>1</v>
      </c>
      <c r="L162" s="133">
        <v>42583</v>
      </c>
      <c r="M162" s="133">
        <v>42948</v>
      </c>
      <c r="N162" s="52">
        <f t="shared" si="4"/>
        <v>53</v>
      </c>
      <c r="O162" s="69">
        <v>1</v>
      </c>
      <c r="P162" s="2" t="s">
        <v>179</v>
      </c>
      <c r="Q162" s="2" t="s">
        <v>69</v>
      </c>
      <c r="R162" s="2" t="s">
        <v>6406</v>
      </c>
      <c r="S162" s="561">
        <f t="shared" si="5"/>
        <v>163</v>
      </c>
      <c r="T162" s="2" t="s">
        <v>1171</v>
      </c>
      <c r="U162" s="2" t="s">
        <v>1171</v>
      </c>
      <c r="V162" s="3" t="s">
        <v>6407</v>
      </c>
      <c r="W162" s="5" t="s">
        <v>1218</v>
      </c>
      <c r="X162" s="5" t="s">
        <v>1218</v>
      </c>
      <c r="Y162" s="5" t="s">
        <v>1218</v>
      </c>
      <c r="Z162" s="5" t="s">
        <v>1218</v>
      </c>
      <c r="AA162" s="5" t="s">
        <v>1218</v>
      </c>
      <c r="AB162" s="5" t="s">
        <v>1218</v>
      </c>
      <c r="AC162" s="5" t="s">
        <v>1218</v>
      </c>
      <c r="AD162" s="5" t="s">
        <v>1218</v>
      </c>
      <c r="AE162" s="5" t="s">
        <v>1218</v>
      </c>
      <c r="AF162" s="5" t="s">
        <v>2325</v>
      </c>
      <c r="AG162" s="5" t="s">
        <v>1218</v>
      </c>
      <c r="AH162" s="5" t="s">
        <v>2325</v>
      </c>
      <c r="AI162" s="135" t="s">
        <v>1218</v>
      </c>
      <c r="AJ162" s="150" t="s">
        <v>1218</v>
      </c>
      <c r="AK162" s="150" t="s">
        <v>1218</v>
      </c>
      <c r="AL162" s="150" t="s">
        <v>3562</v>
      </c>
      <c r="AM162" s="150" t="s">
        <v>1218</v>
      </c>
      <c r="AN162" s="150" t="s">
        <v>3562</v>
      </c>
      <c r="AO162" s="150" t="s">
        <v>1218</v>
      </c>
      <c r="AP162" s="150" t="s">
        <v>1460</v>
      </c>
      <c r="AQ162" s="150" t="s">
        <v>1218</v>
      </c>
      <c r="AR162" s="150" t="s">
        <v>1460</v>
      </c>
      <c r="AS162" s="150" t="s">
        <v>1218</v>
      </c>
      <c r="AT162" s="150" t="s">
        <v>1460</v>
      </c>
      <c r="AU162" s="150" t="s">
        <v>1218</v>
      </c>
      <c r="AV162" s="138" t="s">
        <v>874</v>
      </c>
      <c r="AW162" s="131">
        <v>43122</v>
      </c>
      <c r="AX162" s="364" t="s">
        <v>7475</v>
      </c>
      <c r="AY162" s="348"/>
      <c r="AZ162" s="29"/>
      <c r="BA162" s="29"/>
      <c r="BB162" s="29"/>
      <c r="BC162" s="29"/>
      <c r="BD162" s="367" t="s">
        <v>1193</v>
      </c>
      <c r="BE162" s="348"/>
      <c r="BF162" s="29"/>
    </row>
    <row r="163" spans="1:58" s="14" customFormat="1" ht="115.5" hidden="1" customHeight="1" x14ac:dyDescent="0.25">
      <c r="A163" s="28" t="s">
        <v>1912</v>
      </c>
      <c r="B163" s="5" t="s">
        <v>244</v>
      </c>
      <c r="C163" s="44">
        <v>42661</v>
      </c>
      <c r="D163" s="44" t="s">
        <v>7076</v>
      </c>
      <c r="E163" s="28" t="s">
        <v>1339</v>
      </c>
      <c r="F163" s="2" t="s">
        <v>7440</v>
      </c>
      <c r="G163" s="3" t="s">
        <v>316</v>
      </c>
      <c r="H163" s="3" t="s">
        <v>317</v>
      </c>
      <c r="I163" s="16" t="s">
        <v>318</v>
      </c>
      <c r="J163" s="298" t="s">
        <v>319</v>
      </c>
      <c r="K163" s="1">
        <v>1</v>
      </c>
      <c r="L163" s="133" t="s">
        <v>320</v>
      </c>
      <c r="M163" s="133">
        <v>43008</v>
      </c>
      <c r="N163" s="52">
        <f t="shared" si="4"/>
        <v>44</v>
      </c>
      <c r="O163" s="73">
        <v>1</v>
      </c>
      <c r="P163" s="2" t="s">
        <v>51</v>
      </c>
      <c r="Q163" s="2" t="s">
        <v>321</v>
      </c>
      <c r="R163" s="221" t="s">
        <v>3453</v>
      </c>
      <c r="S163" s="561">
        <f t="shared" si="5"/>
        <v>313</v>
      </c>
      <c r="T163" s="224" t="s">
        <v>3477</v>
      </c>
      <c r="U163" s="225" t="s">
        <v>3453</v>
      </c>
      <c r="V163" s="16" t="s">
        <v>1414</v>
      </c>
      <c r="W163" s="16" t="s">
        <v>1414</v>
      </c>
      <c r="X163" s="16" t="s">
        <v>1414</v>
      </c>
      <c r="Y163" s="16" t="s">
        <v>1414</v>
      </c>
      <c r="Z163" s="16" t="s">
        <v>1414</v>
      </c>
      <c r="AA163" s="16" t="s">
        <v>1414</v>
      </c>
      <c r="AB163" s="16" t="s">
        <v>1414</v>
      </c>
      <c r="AC163" s="16" t="s">
        <v>1414</v>
      </c>
      <c r="AD163" s="16" t="s">
        <v>1414</v>
      </c>
      <c r="AE163" s="16" t="s">
        <v>1414</v>
      </c>
      <c r="AF163" s="16" t="s">
        <v>1460</v>
      </c>
      <c r="AG163" s="16" t="s">
        <v>1414</v>
      </c>
      <c r="AH163" s="16" t="s">
        <v>1460</v>
      </c>
      <c r="AI163" s="16" t="s">
        <v>1414</v>
      </c>
      <c r="AJ163" s="16" t="s">
        <v>1460</v>
      </c>
      <c r="AK163" s="16" t="s">
        <v>1414</v>
      </c>
      <c r="AL163" s="16" t="s">
        <v>1460</v>
      </c>
      <c r="AM163" s="16" t="s">
        <v>1414</v>
      </c>
      <c r="AN163" s="16" t="s">
        <v>1460</v>
      </c>
      <c r="AO163" s="16" t="s">
        <v>1414</v>
      </c>
      <c r="AP163" s="16" t="s">
        <v>1460</v>
      </c>
      <c r="AQ163" s="16" t="s">
        <v>1414</v>
      </c>
      <c r="AR163" s="16" t="s">
        <v>1460</v>
      </c>
      <c r="AS163" s="16" t="s">
        <v>1414</v>
      </c>
      <c r="AT163" s="16" t="s">
        <v>1460</v>
      </c>
      <c r="AU163" s="16" t="s">
        <v>1414</v>
      </c>
      <c r="AV163" s="138" t="s">
        <v>874</v>
      </c>
      <c r="AW163" s="131">
        <v>42916</v>
      </c>
      <c r="AX163" s="364" t="s">
        <v>7475</v>
      </c>
      <c r="AY163" s="348"/>
      <c r="AZ163" s="29"/>
      <c r="BA163" s="29"/>
      <c r="BB163" s="29"/>
      <c r="BC163" s="29"/>
      <c r="BD163" s="367" t="s">
        <v>1193</v>
      </c>
      <c r="BE163" s="348"/>
      <c r="BF163" s="29"/>
    </row>
    <row r="164" spans="1:58" s="14" customFormat="1" ht="115.5" hidden="1" customHeight="1" x14ac:dyDescent="0.25">
      <c r="A164" s="28" t="s">
        <v>1913</v>
      </c>
      <c r="B164" s="5" t="s">
        <v>244</v>
      </c>
      <c r="C164" s="44">
        <v>42661</v>
      </c>
      <c r="D164" s="44" t="s">
        <v>7076</v>
      </c>
      <c r="E164" s="28" t="s">
        <v>1339</v>
      </c>
      <c r="F164" s="2" t="s">
        <v>7440</v>
      </c>
      <c r="G164" s="3" t="s">
        <v>316</v>
      </c>
      <c r="H164" s="3" t="s">
        <v>317</v>
      </c>
      <c r="I164" s="16" t="s">
        <v>322</v>
      </c>
      <c r="J164" s="298" t="s">
        <v>323</v>
      </c>
      <c r="K164" s="1">
        <v>1</v>
      </c>
      <c r="L164" s="133" t="s">
        <v>320</v>
      </c>
      <c r="M164" s="133">
        <v>43008</v>
      </c>
      <c r="N164" s="52">
        <f t="shared" si="4"/>
        <v>44</v>
      </c>
      <c r="O164" s="73">
        <v>1</v>
      </c>
      <c r="P164" s="2" t="s">
        <v>51</v>
      </c>
      <c r="Q164" s="2" t="s">
        <v>245</v>
      </c>
      <c r="R164" s="221" t="s">
        <v>3453</v>
      </c>
      <c r="S164" s="561">
        <f t="shared" si="5"/>
        <v>313</v>
      </c>
      <c r="T164" s="224" t="s">
        <v>3477</v>
      </c>
      <c r="U164" s="225" t="s">
        <v>3453</v>
      </c>
      <c r="V164" s="16" t="s">
        <v>1414</v>
      </c>
      <c r="W164" s="16" t="s">
        <v>1414</v>
      </c>
      <c r="X164" s="16" t="s">
        <v>1414</v>
      </c>
      <c r="Y164" s="16" t="s">
        <v>1414</v>
      </c>
      <c r="Z164" s="16" t="s">
        <v>1414</v>
      </c>
      <c r="AA164" s="16" t="s">
        <v>1414</v>
      </c>
      <c r="AB164" s="16" t="s">
        <v>1414</v>
      </c>
      <c r="AC164" s="16" t="s">
        <v>1414</v>
      </c>
      <c r="AD164" s="16" t="s">
        <v>1414</v>
      </c>
      <c r="AE164" s="16" t="s">
        <v>1414</v>
      </c>
      <c r="AF164" s="16" t="s">
        <v>1460</v>
      </c>
      <c r="AG164" s="16" t="s">
        <v>1414</v>
      </c>
      <c r="AH164" s="16" t="s">
        <v>1460</v>
      </c>
      <c r="AI164" s="16" t="s">
        <v>1414</v>
      </c>
      <c r="AJ164" s="16" t="s">
        <v>1460</v>
      </c>
      <c r="AK164" s="16" t="s">
        <v>1414</v>
      </c>
      <c r="AL164" s="16" t="s">
        <v>1460</v>
      </c>
      <c r="AM164" s="16" t="s">
        <v>1414</v>
      </c>
      <c r="AN164" s="16" t="s">
        <v>1460</v>
      </c>
      <c r="AO164" s="16" t="s">
        <v>1414</v>
      </c>
      <c r="AP164" s="16" t="s">
        <v>1460</v>
      </c>
      <c r="AQ164" s="16" t="s">
        <v>1414</v>
      </c>
      <c r="AR164" s="16" t="s">
        <v>1460</v>
      </c>
      <c r="AS164" s="16" t="s">
        <v>1414</v>
      </c>
      <c r="AT164" s="16" t="s">
        <v>1460</v>
      </c>
      <c r="AU164" s="16" t="s">
        <v>1414</v>
      </c>
      <c r="AV164" s="138" t="s">
        <v>874</v>
      </c>
      <c r="AW164" s="131">
        <v>42916</v>
      </c>
      <c r="AX164" s="364" t="s">
        <v>7475</v>
      </c>
      <c r="AY164" s="348"/>
      <c r="AZ164" s="29"/>
      <c r="BA164" s="29"/>
      <c r="BB164" s="29"/>
      <c r="BC164" s="29"/>
      <c r="BD164" s="367" t="s">
        <v>1193</v>
      </c>
      <c r="BE164" s="348"/>
      <c r="BF164" s="29"/>
    </row>
    <row r="165" spans="1:58" s="14" customFormat="1" ht="115.5" hidden="1" customHeight="1" x14ac:dyDescent="0.25">
      <c r="A165" s="28" t="s">
        <v>1914</v>
      </c>
      <c r="B165" s="5" t="s">
        <v>244</v>
      </c>
      <c r="C165" s="44">
        <v>42661</v>
      </c>
      <c r="D165" s="44" t="s">
        <v>7077</v>
      </c>
      <c r="E165" s="28" t="s">
        <v>1341</v>
      </c>
      <c r="F165" s="2" t="s">
        <v>7441</v>
      </c>
      <c r="G165" s="3" t="s">
        <v>361</v>
      </c>
      <c r="H165" s="3" t="s">
        <v>362</v>
      </c>
      <c r="I165" s="16" t="s">
        <v>363</v>
      </c>
      <c r="J165" s="298" t="s">
        <v>160</v>
      </c>
      <c r="K165" s="1">
        <v>4</v>
      </c>
      <c r="L165" s="133" t="s">
        <v>320</v>
      </c>
      <c r="M165" s="133">
        <v>43008</v>
      </c>
      <c r="N165" s="52">
        <f t="shared" si="4"/>
        <v>44</v>
      </c>
      <c r="O165" s="73">
        <v>4</v>
      </c>
      <c r="P165" s="2" t="s">
        <v>31</v>
      </c>
      <c r="Q165" s="2" t="s">
        <v>364</v>
      </c>
      <c r="R165" s="221" t="s">
        <v>3454</v>
      </c>
      <c r="S165" s="561">
        <f t="shared" si="5"/>
        <v>332</v>
      </c>
      <c r="T165" s="224" t="s">
        <v>3477</v>
      </c>
      <c r="U165" s="225" t="s">
        <v>3454</v>
      </c>
      <c r="V165" s="2"/>
      <c r="W165" s="5"/>
      <c r="X165" s="5"/>
      <c r="Y165" s="5"/>
      <c r="Z165" s="5"/>
      <c r="AA165" s="3" t="s">
        <v>365</v>
      </c>
      <c r="AB165" s="3" t="s">
        <v>17</v>
      </c>
      <c r="AC165" s="3" t="s">
        <v>17</v>
      </c>
      <c r="AD165" s="16" t="s">
        <v>17</v>
      </c>
      <c r="AE165" s="16" t="s">
        <v>17</v>
      </c>
      <c r="AF165" s="16" t="s">
        <v>2327</v>
      </c>
      <c r="AG165" s="16" t="s">
        <v>2330</v>
      </c>
      <c r="AH165" s="16" t="s">
        <v>2327</v>
      </c>
      <c r="AI165" s="509" t="s">
        <v>2330</v>
      </c>
      <c r="AJ165" s="509" t="s">
        <v>2330</v>
      </c>
      <c r="AK165" s="6" t="s">
        <v>2330</v>
      </c>
      <c r="AL165" s="6" t="s">
        <v>3562</v>
      </c>
      <c r="AM165" s="6" t="s">
        <v>2330</v>
      </c>
      <c r="AN165" s="509" t="s">
        <v>3562</v>
      </c>
      <c r="AO165" s="509" t="s">
        <v>2330</v>
      </c>
      <c r="AP165" s="509" t="s">
        <v>1460</v>
      </c>
      <c r="AQ165" s="509" t="s">
        <v>2330</v>
      </c>
      <c r="AR165" s="509" t="s">
        <v>1460</v>
      </c>
      <c r="AS165" s="509" t="s">
        <v>2330</v>
      </c>
      <c r="AT165" s="509" t="s">
        <v>1460</v>
      </c>
      <c r="AU165" s="509" t="s">
        <v>2330</v>
      </c>
      <c r="AV165" s="138" t="s">
        <v>874</v>
      </c>
      <c r="AW165" s="131">
        <v>43577</v>
      </c>
      <c r="AX165" s="364" t="s">
        <v>7475</v>
      </c>
      <c r="AY165" s="348"/>
      <c r="AZ165" s="29"/>
      <c r="BA165" s="29"/>
      <c r="BB165" s="29"/>
      <c r="BC165" s="29"/>
      <c r="BD165" s="367" t="s">
        <v>1193</v>
      </c>
      <c r="BE165" s="348"/>
      <c r="BF165" s="29"/>
    </row>
    <row r="166" spans="1:58" s="14" customFormat="1" ht="115.5" hidden="1" customHeight="1" x14ac:dyDescent="0.25">
      <c r="A166" s="28" t="s">
        <v>1915</v>
      </c>
      <c r="B166" s="5" t="s">
        <v>244</v>
      </c>
      <c r="C166" s="44">
        <v>42661</v>
      </c>
      <c r="D166" s="44" t="s">
        <v>7077</v>
      </c>
      <c r="E166" s="28" t="s">
        <v>1342</v>
      </c>
      <c r="F166" s="2" t="s">
        <v>7443</v>
      </c>
      <c r="G166" s="3" t="s">
        <v>251</v>
      </c>
      <c r="H166" s="3" t="s">
        <v>252</v>
      </c>
      <c r="I166" s="16" t="s">
        <v>253</v>
      </c>
      <c r="J166" s="298" t="s">
        <v>238</v>
      </c>
      <c r="K166" s="1">
        <v>1</v>
      </c>
      <c r="L166" s="133">
        <v>42750</v>
      </c>
      <c r="M166" s="133">
        <v>42993</v>
      </c>
      <c r="N166" s="52">
        <f t="shared" si="4"/>
        <v>35</v>
      </c>
      <c r="O166" s="73">
        <v>1</v>
      </c>
      <c r="P166" s="2" t="s">
        <v>31</v>
      </c>
      <c r="Q166" s="2" t="s">
        <v>32</v>
      </c>
      <c r="R166" s="221" t="s">
        <v>3455</v>
      </c>
      <c r="S166" s="561">
        <f t="shared" si="5"/>
        <v>193</v>
      </c>
      <c r="T166" s="224" t="s">
        <v>3477</v>
      </c>
      <c r="U166" s="225" t="s">
        <v>3455</v>
      </c>
      <c r="V166" s="16" t="s">
        <v>1414</v>
      </c>
      <c r="W166" s="16" t="s">
        <v>1414</v>
      </c>
      <c r="X166" s="16" t="s">
        <v>1414</v>
      </c>
      <c r="Y166" s="16" t="s">
        <v>1414</v>
      </c>
      <c r="Z166" s="16" t="s">
        <v>1414</v>
      </c>
      <c r="AA166" s="16" t="s">
        <v>1414</v>
      </c>
      <c r="AB166" s="16" t="s">
        <v>1414</v>
      </c>
      <c r="AC166" s="16" t="s">
        <v>1414</v>
      </c>
      <c r="AD166" s="16" t="s">
        <v>1414</v>
      </c>
      <c r="AE166" s="16" t="s">
        <v>1414</v>
      </c>
      <c r="AF166" s="16" t="s">
        <v>1460</v>
      </c>
      <c r="AG166" s="16" t="s">
        <v>1414</v>
      </c>
      <c r="AH166" s="16" t="s">
        <v>1460</v>
      </c>
      <c r="AI166" s="16" t="s">
        <v>1414</v>
      </c>
      <c r="AJ166" s="16" t="s">
        <v>1460</v>
      </c>
      <c r="AK166" s="16" t="s">
        <v>1414</v>
      </c>
      <c r="AL166" s="16" t="s">
        <v>1460</v>
      </c>
      <c r="AM166" s="16" t="s">
        <v>1414</v>
      </c>
      <c r="AN166" s="16" t="s">
        <v>1460</v>
      </c>
      <c r="AO166" s="16" t="s">
        <v>1414</v>
      </c>
      <c r="AP166" s="16" t="s">
        <v>1460</v>
      </c>
      <c r="AQ166" s="16" t="s">
        <v>1414</v>
      </c>
      <c r="AR166" s="16" t="s">
        <v>1460</v>
      </c>
      <c r="AS166" s="16" t="s">
        <v>1414</v>
      </c>
      <c r="AT166" s="16" t="s">
        <v>1460</v>
      </c>
      <c r="AU166" s="16" t="s">
        <v>1414</v>
      </c>
      <c r="AV166" s="138" t="s">
        <v>874</v>
      </c>
      <c r="AW166" s="131">
        <v>42916</v>
      </c>
      <c r="AX166" s="364" t="s">
        <v>7475</v>
      </c>
      <c r="AY166" s="348"/>
      <c r="AZ166" s="29"/>
      <c r="BA166" s="29"/>
      <c r="BB166" s="29"/>
      <c r="BC166" s="29"/>
      <c r="BD166" s="367" t="s">
        <v>1193</v>
      </c>
      <c r="BE166" s="348"/>
      <c r="BF166" s="29"/>
    </row>
    <row r="167" spans="1:58" s="14" customFormat="1" ht="115.5" hidden="1" customHeight="1" x14ac:dyDescent="0.25">
      <c r="A167" s="28" t="s">
        <v>1916</v>
      </c>
      <c r="B167" s="5" t="s">
        <v>244</v>
      </c>
      <c r="C167" s="44">
        <v>42661</v>
      </c>
      <c r="D167" s="44" t="s">
        <v>7077</v>
      </c>
      <c r="E167" s="28" t="s">
        <v>1343</v>
      </c>
      <c r="F167" s="2" t="s">
        <v>7442</v>
      </c>
      <c r="G167" s="3" t="s">
        <v>373</v>
      </c>
      <c r="H167" s="3" t="s">
        <v>374</v>
      </c>
      <c r="I167" s="16" t="s">
        <v>375</v>
      </c>
      <c r="J167" s="298" t="s">
        <v>357</v>
      </c>
      <c r="K167" s="1">
        <v>1</v>
      </c>
      <c r="L167" s="133" t="s">
        <v>281</v>
      </c>
      <c r="M167" s="133">
        <v>42993</v>
      </c>
      <c r="N167" s="52">
        <f t="shared" si="4"/>
        <v>35</v>
      </c>
      <c r="O167" s="73">
        <v>1</v>
      </c>
      <c r="P167" s="2" t="s">
        <v>31</v>
      </c>
      <c r="Q167" s="2" t="s">
        <v>32</v>
      </c>
      <c r="R167" s="221" t="s">
        <v>3456</v>
      </c>
      <c r="S167" s="561">
        <f t="shared" si="5"/>
        <v>369</v>
      </c>
      <c r="T167" s="224" t="s">
        <v>3477</v>
      </c>
      <c r="U167" s="225" t="s">
        <v>3456</v>
      </c>
      <c r="V167" s="3" t="s">
        <v>3478</v>
      </c>
      <c r="W167" s="3" t="s">
        <v>3478</v>
      </c>
      <c r="X167" s="3" t="s">
        <v>3478</v>
      </c>
      <c r="Y167" s="3" t="s">
        <v>3478</v>
      </c>
      <c r="Z167" s="3" t="s">
        <v>3478</v>
      </c>
      <c r="AA167" s="3" t="s">
        <v>3478</v>
      </c>
      <c r="AB167" s="3" t="s">
        <v>3478</v>
      </c>
      <c r="AC167" s="3" t="s">
        <v>3478</v>
      </c>
      <c r="AD167" s="3" t="s">
        <v>3478</v>
      </c>
      <c r="AE167" s="3" t="s">
        <v>3478</v>
      </c>
      <c r="AF167" s="3" t="s">
        <v>3478</v>
      </c>
      <c r="AG167" s="3" t="s">
        <v>3478</v>
      </c>
      <c r="AH167" s="3" t="s">
        <v>3478</v>
      </c>
      <c r="AI167" s="3" t="s">
        <v>3478</v>
      </c>
      <c r="AJ167" s="3" t="s">
        <v>3478</v>
      </c>
      <c r="AK167" s="3" t="s">
        <v>3478</v>
      </c>
      <c r="AL167" s="3" t="s">
        <v>3562</v>
      </c>
      <c r="AM167" s="3" t="s">
        <v>3478</v>
      </c>
      <c r="AN167" s="3" t="s">
        <v>3562</v>
      </c>
      <c r="AO167" s="3" t="s">
        <v>3478</v>
      </c>
      <c r="AP167" s="3" t="s">
        <v>1460</v>
      </c>
      <c r="AQ167" s="3" t="s">
        <v>3478</v>
      </c>
      <c r="AR167" s="3" t="s">
        <v>1460</v>
      </c>
      <c r="AS167" s="3" t="s">
        <v>3478</v>
      </c>
      <c r="AT167" s="3" t="s">
        <v>1460</v>
      </c>
      <c r="AU167" s="3" t="s">
        <v>3478</v>
      </c>
      <c r="AV167" s="138" t="s">
        <v>874</v>
      </c>
      <c r="AW167" s="131">
        <v>42916</v>
      </c>
      <c r="AX167" s="364" t="s">
        <v>7475</v>
      </c>
      <c r="AY167" s="348"/>
      <c r="AZ167" s="29"/>
      <c r="BA167" s="29"/>
      <c r="BB167" s="29"/>
      <c r="BC167" s="29"/>
      <c r="BD167" s="367" t="s">
        <v>1193</v>
      </c>
      <c r="BE167" s="348"/>
      <c r="BF167" s="29"/>
    </row>
    <row r="168" spans="1:58" s="14" customFormat="1" ht="115.5" hidden="1" customHeight="1" x14ac:dyDescent="0.25">
      <c r="A168" s="28" t="s">
        <v>1917</v>
      </c>
      <c r="B168" s="5" t="s">
        <v>244</v>
      </c>
      <c r="C168" s="44">
        <v>42661</v>
      </c>
      <c r="D168" s="44" t="s">
        <v>7077</v>
      </c>
      <c r="E168" s="28" t="s">
        <v>1344</v>
      </c>
      <c r="F168" s="2" t="s">
        <v>7444</v>
      </c>
      <c r="G168" s="3" t="s">
        <v>382</v>
      </c>
      <c r="H168" s="3" t="s">
        <v>383</v>
      </c>
      <c r="I168" s="16" t="s">
        <v>384</v>
      </c>
      <c r="J168" s="298" t="s">
        <v>357</v>
      </c>
      <c r="K168" s="1">
        <v>1</v>
      </c>
      <c r="L168" s="133" t="s">
        <v>281</v>
      </c>
      <c r="M168" s="133">
        <v>42993</v>
      </c>
      <c r="N168" s="52">
        <f t="shared" si="4"/>
        <v>35</v>
      </c>
      <c r="O168" s="73">
        <v>1</v>
      </c>
      <c r="P168" s="2" t="s">
        <v>31</v>
      </c>
      <c r="Q168" s="2" t="s">
        <v>32</v>
      </c>
      <c r="R168" s="221" t="s">
        <v>3456</v>
      </c>
      <c r="S168" s="561">
        <f t="shared" si="5"/>
        <v>369</v>
      </c>
      <c r="T168" s="224" t="s">
        <v>3477</v>
      </c>
      <c r="U168" s="225" t="s">
        <v>3456</v>
      </c>
      <c r="V168" s="3" t="s">
        <v>3478</v>
      </c>
      <c r="W168" s="3" t="s">
        <v>3478</v>
      </c>
      <c r="X168" s="3" t="s">
        <v>3478</v>
      </c>
      <c r="Y168" s="3" t="s">
        <v>3478</v>
      </c>
      <c r="Z168" s="3" t="s">
        <v>3478</v>
      </c>
      <c r="AA168" s="3" t="s">
        <v>3478</v>
      </c>
      <c r="AB168" s="3" t="s">
        <v>3478</v>
      </c>
      <c r="AC168" s="3" t="s">
        <v>3478</v>
      </c>
      <c r="AD168" s="3" t="s">
        <v>3478</v>
      </c>
      <c r="AE168" s="3" t="s">
        <v>3478</v>
      </c>
      <c r="AF168" s="3" t="s">
        <v>3478</v>
      </c>
      <c r="AG168" s="3" t="s">
        <v>3478</v>
      </c>
      <c r="AH168" s="3" t="s">
        <v>3478</v>
      </c>
      <c r="AI168" s="3" t="s">
        <v>3478</v>
      </c>
      <c r="AJ168" s="3" t="s">
        <v>3478</v>
      </c>
      <c r="AK168" s="3" t="s">
        <v>3478</v>
      </c>
      <c r="AL168" s="3" t="s">
        <v>3562</v>
      </c>
      <c r="AM168" s="3" t="s">
        <v>3478</v>
      </c>
      <c r="AN168" s="3" t="s">
        <v>3562</v>
      </c>
      <c r="AO168" s="3" t="s">
        <v>3478</v>
      </c>
      <c r="AP168" s="3" t="s">
        <v>1460</v>
      </c>
      <c r="AQ168" s="3" t="s">
        <v>3478</v>
      </c>
      <c r="AR168" s="3" t="s">
        <v>1460</v>
      </c>
      <c r="AS168" s="3" t="s">
        <v>3478</v>
      </c>
      <c r="AT168" s="3" t="s">
        <v>1460</v>
      </c>
      <c r="AU168" s="3" t="s">
        <v>3478</v>
      </c>
      <c r="AV168" s="138" t="s">
        <v>874</v>
      </c>
      <c r="AW168" s="131">
        <v>42916</v>
      </c>
      <c r="AX168" s="364" t="s">
        <v>7475</v>
      </c>
      <c r="AY168" s="348"/>
      <c r="AZ168" s="29"/>
      <c r="BA168" s="29"/>
      <c r="BB168" s="29"/>
      <c r="BC168" s="29"/>
      <c r="BD168" s="367" t="s">
        <v>1193</v>
      </c>
      <c r="BE168" s="348"/>
      <c r="BF168" s="29"/>
    </row>
    <row r="169" spans="1:58" s="14" customFormat="1" ht="115.5" hidden="1" customHeight="1" x14ac:dyDescent="0.25">
      <c r="A169" s="28" t="s">
        <v>1918</v>
      </c>
      <c r="B169" s="5" t="s">
        <v>244</v>
      </c>
      <c r="C169" s="44">
        <v>42661</v>
      </c>
      <c r="D169" s="44" t="s">
        <v>7077</v>
      </c>
      <c r="E169" s="28" t="s">
        <v>1345</v>
      </c>
      <c r="F169" s="2" t="s">
        <v>7445</v>
      </c>
      <c r="G169" s="3" t="s">
        <v>385</v>
      </c>
      <c r="H169" s="3" t="s">
        <v>386</v>
      </c>
      <c r="I169" s="16" t="s">
        <v>387</v>
      </c>
      <c r="J169" s="298" t="s">
        <v>357</v>
      </c>
      <c r="K169" s="1">
        <v>1</v>
      </c>
      <c r="L169" s="133" t="s">
        <v>281</v>
      </c>
      <c r="M169" s="133">
        <v>42993</v>
      </c>
      <c r="N169" s="52">
        <f t="shared" si="4"/>
        <v>35</v>
      </c>
      <c r="O169" s="73">
        <v>1</v>
      </c>
      <c r="P169" s="2" t="s">
        <v>31</v>
      </c>
      <c r="Q169" s="2" t="s">
        <v>32</v>
      </c>
      <c r="R169" s="221" t="s">
        <v>3456</v>
      </c>
      <c r="S169" s="561">
        <f t="shared" si="5"/>
        <v>369</v>
      </c>
      <c r="T169" s="224" t="s">
        <v>3477</v>
      </c>
      <c r="U169" s="225" t="s">
        <v>3456</v>
      </c>
      <c r="V169" s="3" t="s">
        <v>3478</v>
      </c>
      <c r="W169" s="3" t="s">
        <v>3478</v>
      </c>
      <c r="X169" s="3" t="s">
        <v>3478</v>
      </c>
      <c r="Y169" s="3" t="s">
        <v>3478</v>
      </c>
      <c r="Z169" s="3" t="s">
        <v>3478</v>
      </c>
      <c r="AA169" s="3" t="s">
        <v>3478</v>
      </c>
      <c r="AB169" s="3" t="s">
        <v>3478</v>
      </c>
      <c r="AC169" s="3" t="s">
        <v>3478</v>
      </c>
      <c r="AD169" s="3" t="s">
        <v>3478</v>
      </c>
      <c r="AE169" s="3" t="s">
        <v>3478</v>
      </c>
      <c r="AF169" s="3" t="s">
        <v>3478</v>
      </c>
      <c r="AG169" s="3" t="s">
        <v>3478</v>
      </c>
      <c r="AH169" s="3" t="s">
        <v>3478</v>
      </c>
      <c r="AI169" s="3" t="s">
        <v>3478</v>
      </c>
      <c r="AJ169" s="3" t="s">
        <v>3478</v>
      </c>
      <c r="AK169" s="3" t="s">
        <v>3478</v>
      </c>
      <c r="AL169" s="3" t="s">
        <v>3562</v>
      </c>
      <c r="AM169" s="3" t="s">
        <v>3478</v>
      </c>
      <c r="AN169" s="3" t="s">
        <v>3562</v>
      </c>
      <c r="AO169" s="3" t="s">
        <v>3478</v>
      </c>
      <c r="AP169" s="3" t="s">
        <v>1460</v>
      </c>
      <c r="AQ169" s="3" t="s">
        <v>3478</v>
      </c>
      <c r="AR169" s="3" t="s">
        <v>1460</v>
      </c>
      <c r="AS169" s="3" t="s">
        <v>3478</v>
      </c>
      <c r="AT169" s="3" t="s">
        <v>1460</v>
      </c>
      <c r="AU169" s="3" t="s">
        <v>3478</v>
      </c>
      <c r="AV169" s="138" t="s">
        <v>874</v>
      </c>
      <c r="AW169" s="131">
        <v>42916</v>
      </c>
      <c r="AX169" s="364" t="s">
        <v>7475</v>
      </c>
      <c r="AY169" s="348"/>
      <c r="AZ169" s="29"/>
      <c r="BA169" s="29"/>
      <c r="BB169" s="29"/>
      <c r="BC169" s="29"/>
      <c r="BD169" s="367" t="s">
        <v>1193</v>
      </c>
      <c r="BE169" s="348"/>
      <c r="BF169" s="29"/>
    </row>
    <row r="170" spans="1:58" s="14" customFormat="1" ht="115.5" hidden="1" customHeight="1" x14ac:dyDescent="0.25">
      <c r="A170" s="28" t="s">
        <v>1919</v>
      </c>
      <c r="B170" s="5" t="s">
        <v>244</v>
      </c>
      <c r="C170" s="44">
        <v>42661</v>
      </c>
      <c r="D170" s="44" t="s">
        <v>7076</v>
      </c>
      <c r="E170" s="28" t="s">
        <v>1280</v>
      </c>
      <c r="F170" s="2" t="s">
        <v>7446</v>
      </c>
      <c r="G170" s="3" t="s">
        <v>388</v>
      </c>
      <c r="H170" s="3" t="s">
        <v>377</v>
      </c>
      <c r="I170" s="16" t="s">
        <v>389</v>
      </c>
      <c r="J170" s="298" t="s">
        <v>357</v>
      </c>
      <c r="K170" s="1">
        <v>1</v>
      </c>
      <c r="L170" s="133" t="s">
        <v>281</v>
      </c>
      <c r="M170" s="133">
        <v>42993</v>
      </c>
      <c r="N170" s="52">
        <f t="shared" si="4"/>
        <v>35</v>
      </c>
      <c r="O170" s="73">
        <v>1</v>
      </c>
      <c r="P170" s="2" t="s">
        <v>31</v>
      </c>
      <c r="Q170" s="2" t="s">
        <v>32</v>
      </c>
      <c r="R170" s="221" t="s">
        <v>3456</v>
      </c>
      <c r="S170" s="561">
        <f t="shared" si="5"/>
        <v>369</v>
      </c>
      <c r="T170" s="224" t="s">
        <v>3477</v>
      </c>
      <c r="U170" s="225" t="s">
        <v>3456</v>
      </c>
      <c r="V170" s="3" t="s">
        <v>3478</v>
      </c>
      <c r="W170" s="3" t="s">
        <v>3478</v>
      </c>
      <c r="X170" s="3" t="s">
        <v>3478</v>
      </c>
      <c r="Y170" s="3" t="s">
        <v>3478</v>
      </c>
      <c r="Z170" s="3" t="s">
        <v>3478</v>
      </c>
      <c r="AA170" s="3" t="s">
        <v>3478</v>
      </c>
      <c r="AB170" s="3" t="s">
        <v>3478</v>
      </c>
      <c r="AC170" s="3" t="s">
        <v>3478</v>
      </c>
      <c r="AD170" s="3" t="s">
        <v>3478</v>
      </c>
      <c r="AE170" s="3" t="s">
        <v>3478</v>
      </c>
      <c r="AF170" s="3" t="s">
        <v>3478</v>
      </c>
      <c r="AG170" s="3" t="s">
        <v>3478</v>
      </c>
      <c r="AH170" s="3" t="s">
        <v>3478</v>
      </c>
      <c r="AI170" s="3" t="s">
        <v>3478</v>
      </c>
      <c r="AJ170" s="3" t="s">
        <v>3478</v>
      </c>
      <c r="AK170" s="3" t="s">
        <v>3478</v>
      </c>
      <c r="AL170" s="3" t="s">
        <v>3562</v>
      </c>
      <c r="AM170" s="3" t="s">
        <v>3478</v>
      </c>
      <c r="AN170" s="3" t="s">
        <v>3562</v>
      </c>
      <c r="AO170" s="3" t="s">
        <v>3478</v>
      </c>
      <c r="AP170" s="3" t="s">
        <v>1460</v>
      </c>
      <c r="AQ170" s="3" t="s">
        <v>3478</v>
      </c>
      <c r="AR170" s="3" t="s">
        <v>1460</v>
      </c>
      <c r="AS170" s="3" t="s">
        <v>3478</v>
      </c>
      <c r="AT170" s="3" t="s">
        <v>1460</v>
      </c>
      <c r="AU170" s="3" t="s">
        <v>3478</v>
      </c>
      <c r="AV170" s="138" t="s">
        <v>874</v>
      </c>
      <c r="AW170" s="131">
        <v>42916</v>
      </c>
      <c r="AX170" s="364" t="s">
        <v>7475</v>
      </c>
      <c r="AY170" s="348"/>
      <c r="AZ170" s="29"/>
      <c r="BA170" s="29"/>
      <c r="BB170" s="29"/>
      <c r="BC170" s="29"/>
      <c r="BD170" s="367" t="s">
        <v>1193</v>
      </c>
      <c r="BE170" s="348"/>
      <c r="BF170" s="29"/>
    </row>
    <row r="171" spans="1:58" s="14" customFormat="1" ht="115.5" hidden="1" customHeight="1" x14ac:dyDescent="0.25">
      <c r="A171" s="28" t="s">
        <v>1920</v>
      </c>
      <c r="B171" s="5" t="s">
        <v>244</v>
      </c>
      <c r="C171" s="44">
        <v>42661</v>
      </c>
      <c r="D171" s="44" t="s">
        <v>7077</v>
      </c>
      <c r="E171" s="28" t="s">
        <v>1346</v>
      </c>
      <c r="F171" s="2" t="s">
        <v>7447</v>
      </c>
      <c r="G171" s="3" t="s">
        <v>376</v>
      </c>
      <c r="H171" s="3" t="s">
        <v>377</v>
      </c>
      <c r="I171" s="16" t="s">
        <v>378</v>
      </c>
      <c r="J171" s="298" t="s">
        <v>357</v>
      </c>
      <c r="K171" s="1">
        <v>1</v>
      </c>
      <c r="L171" s="133" t="s">
        <v>281</v>
      </c>
      <c r="M171" s="133">
        <v>42993</v>
      </c>
      <c r="N171" s="52">
        <f t="shared" si="4"/>
        <v>35</v>
      </c>
      <c r="O171" s="73">
        <v>1</v>
      </c>
      <c r="P171" s="2" t="s">
        <v>134</v>
      </c>
      <c r="Q171" s="2" t="s">
        <v>69</v>
      </c>
      <c r="R171" s="221" t="s">
        <v>3457</v>
      </c>
      <c r="S171" s="561">
        <f t="shared" si="5"/>
        <v>118</v>
      </c>
      <c r="T171" s="224" t="s">
        <v>3477</v>
      </c>
      <c r="U171" s="225" t="s">
        <v>3457</v>
      </c>
      <c r="V171" s="16" t="s">
        <v>1414</v>
      </c>
      <c r="W171" s="16" t="s">
        <v>1414</v>
      </c>
      <c r="X171" s="16" t="s">
        <v>1414</v>
      </c>
      <c r="Y171" s="16" t="s">
        <v>1414</v>
      </c>
      <c r="Z171" s="16" t="s">
        <v>1414</v>
      </c>
      <c r="AA171" s="16" t="s">
        <v>1414</v>
      </c>
      <c r="AB171" s="16" t="s">
        <v>1414</v>
      </c>
      <c r="AC171" s="16" t="s">
        <v>1414</v>
      </c>
      <c r="AD171" s="16" t="s">
        <v>1414</v>
      </c>
      <c r="AE171" s="16" t="s">
        <v>1414</v>
      </c>
      <c r="AF171" s="16" t="s">
        <v>1460</v>
      </c>
      <c r="AG171" s="16" t="s">
        <v>1414</v>
      </c>
      <c r="AH171" s="16" t="s">
        <v>1460</v>
      </c>
      <c r="AI171" s="16" t="s">
        <v>1414</v>
      </c>
      <c r="AJ171" s="16" t="s">
        <v>1460</v>
      </c>
      <c r="AK171" s="16" t="s">
        <v>1414</v>
      </c>
      <c r="AL171" s="16" t="s">
        <v>1460</v>
      </c>
      <c r="AM171" s="16" t="s">
        <v>1414</v>
      </c>
      <c r="AN171" s="16" t="s">
        <v>1460</v>
      </c>
      <c r="AO171" s="16" t="s">
        <v>1414</v>
      </c>
      <c r="AP171" s="16" t="s">
        <v>1460</v>
      </c>
      <c r="AQ171" s="16" t="s">
        <v>1414</v>
      </c>
      <c r="AR171" s="16" t="s">
        <v>1460</v>
      </c>
      <c r="AS171" s="16" t="s">
        <v>1414</v>
      </c>
      <c r="AT171" s="16" t="s">
        <v>1460</v>
      </c>
      <c r="AU171" s="16" t="s">
        <v>1414</v>
      </c>
      <c r="AV171" s="138" t="s">
        <v>874</v>
      </c>
      <c r="AW171" s="131">
        <v>42916</v>
      </c>
      <c r="AX171" s="364" t="s">
        <v>7475</v>
      </c>
      <c r="AY171" s="348"/>
      <c r="AZ171" s="29"/>
      <c r="BA171" s="29"/>
      <c r="BB171" s="29"/>
      <c r="BC171" s="29"/>
      <c r="BD171" s="367" t="s">
        <v>1193</v>
      </c>
      <c r="BE171" s="348"/>
      <c r="BF171" s="29"/>
    </row>
    <row r="172" spans="1:58" s="14" customFormat="1" ht="115.5" hidden="1" customHeight="1" x14ac:dyDescent="0.25">
      <c r="A172" s="28" t="s">
        <v>1921</v>
      </c>
      <c r="B172" s="5" t="s">
        <v>244</v>
      </c>
      <c r="C172" s="44">
        <v>42661</v>
      </c>
      <c r="D172" s="44" t="s">
        <v>7077</v>
      </c>
      <c r="E172" s="28" t="s">
        <v>1346</v>
      </c>
      <c r="F172" s="2" t="s">
        <v>7447</v>
      </c>
      <c r="G172" s="3" t="s">
        <v>376</v>
      </c>
      <c r="H172" s="3" t="s">
        <v>379</v>
      </c>
      <c r="I172" s="16" t="s">
        <v>380</v>
      </c>
      <c r="J172" s="298" t="s">
        <v>381</v>
      </c>
      <c r="K172" s="1">
        <v>1</v>
      </c>
      <c r="L172" s="133" t="s">
        <v>320</v>
      </c>
      <c r="M172" s="133">
        <v>43008</v>
      </c>
      <c r="N172" s="52">
        <f t="shared" si="4"/>
        <v>44</v>
      </c>
      <c r="O172" s="73">
        <v>1</v>
      </c>
      <c r="P172" s="2" t="s">
        <v>134</v>
      </c>
      <c r="Q172" s="2" t="s">
        <v>69</v>
      </c>
      <c r="R172" s="221" t="s">
        <v>3457</v>
      </c>
      <c r="S172" s="561">
        <f t="shared" si="5"/>
        <v>118</v>
      </c>
      <c r="T172" s="224" t="s">
        <v>3477</v>
      </c>
      <c r="U172" s="225" t="s">
        <v>3457</v>
      </c>
      <c r="V172" s="16" t="s">
        <v>1414</v>
      </c>
      <c r="W172" s="16" t="s">
        <v>1414</v>
      </c>
      <c r="X172" s="16" t="s">
        <v>1414</v>
      </c>
      <c r="Y172" s="16" t="s">
        <v>1414</v>
      </c>
      <c r="Z172" s="16" t="s">
        <v>1414</v>
      </c>
      <c r="AA172" s="16" t="s">
        <v>1414</v>
      </c>
      <c r="AB172" s="16" t="s">
        <v>1414</v>
      </c>
      <c r="AC172" s="16" t="s">
        <v>1414</v>
      </c>
      <c r="AD172" s="16" t="s">
        <v>1414</v>
      </c>
      <c r="AE172" s="16" t="s">
        <v>1414</v>
      </c>
      <c r="AF172" s="16" t="s">
        <v>1460</v>
      </c>
      <c r="AG172" s="16" t="s">
        <v>1414</v>
      </c>
      <c r="AH172" s="16" t="s">
        <v>1460</v>
      </c>
      <c r="AI172" s="16" t="s">
        <v>1414</v>
      </c>
      <c r="AJ172" s="16" t="s">
        <v>1460</v>
      </c>
      <c r="AK172" s="16" t="s">
        <v>1414</v>
      </c>
      <c r="AL172" s="16" t="s">
        <v>1460</v>
      </c>
      <c r="AM172" s="16" t="s">
        <v>1414</v>
      </c>
      <c r="AN172" s="16" t="s">
        <v>1460</v>
      </c>
      <c r="AO172" s="16" t="s">
        <v>1414</v>
      </c>
      <c r="AP172" s="16" t="s">
        <v>1460</v>
      </c>
      <c r="AQ172" s="16" t="s">
        <v>1414</v>
      </c>
      <c r="AR172" s="16" t="s">
        <v>1460</v>
      </c>
      <c r="AS172" s="16" t="s">
        <v>1414</v>
      </c>
      <c r="AT172" s="16" t="s">
        <v>1460</v>
      </c>
      <c r="AU172" s="16" t="s">
        <v>1414</v>
      </c>
      <c r="AV172" s="138" t="s">
        <v>874</v>
      </c>
      <c r="AW172" s="131">
        <v>42916</v>
      </c>
      <c r="AX172" s="364" t="s">
        <v>7475</v>
      </c>
      <c r="AY172" s="348"/>
      <c r="AZ172" s="29"/>
      <c r="BA172" s="29"/>
      <c r="BB172" s="29"/>
      <c r="BC172" s="29"/>
      <c r="BD172" s="367" t="s">
        <v>1193</v>
      </c>
      <c r="BE172" s="348"/>
      <c r="BF172" s="29"/>
    </row>
    <row r="173" spans="1:58" s="14" customFormat="1" ht="115.5" hidden="1" customHeight="1" x14ac:dyDescent="0.25">
      <c r="A173" s="28" t="s">
        <v>1922</v>
      </c>
      <c r="B173" s="5" t="s">
        <v>244</v>
      </c>
      <c r="C173" s="44">
        <v>42661</v>
      </c>
      <c r="D173" s="44" t="s">
        <v>7077</v>
      </c>
      <c r="E173" s="28" t="s">
        <v>1347</v>
      </c>
      <c r="F173" s="2" t="s">
        <v>7448</v>
      </c>
      <c r="G173" s="3" t="s">
        <v>390</v>
      </c>
      <c r="H173" s="3" t="s">
        <v>391</v>
      </c>
      <c r="I173" s="16" t="s">
        <v>375</v>
      </c>
      <c r="J173" s="298" t="s">
        <v>357</v>
      </c>
      <c r="K173" s="1">
        <v>1</v>
      </c>
      <c r="L173" s="133" t="s">
        <v>281</v>
      </c>
      <c r="M173" s="133">
        <v>42993</v>
      </c>
      <c r="N173" s="52">
        <f t="shared" si="4"/>
        <v>35</v>
      </c>
      <c r="O173" s="73">
        <v>1</v>
      </c>
      <c r="P173" s="2" t="s">
        <v>31</v>
      </c>
      <c r="Q173" s="2" t="s">
        <v>32</v>
      </c>
      <c r="R173" s="221" t="s">
        <v>3456</v>
      </c>
      <c r="S173" s="561">
        <f t="shared" si="5"/>
        <v>369</v>
      </c>
      <c r="T173" s="224" t="s">
        <v>3477</v>
      </c>
      <c r="U173" s="225" t="s">
        <v>3456</v>
      </c>
      <c r="V173" s="3" t="s">
        <v>3478</v>
      </c>
      <c r="W173" s="3" t="s">
        <v>3478</v>
      </c>
      <c r="X173" s="3" t="s">
        <v>3478</v>
      </c>
      <c r="Y173" s="3" t="s">
        <v>3478</v>
      </c>
      <c r="Z173" s="3" t="s">
        <v>3478</v>
      </c>
      <c r="AA173" s="3" t="s">
        <v>3478</v>
      </c>
      <c r="AB173" s="3" t="s">
        <v>3478</v>
      </c>
      <c r="AC173" s="3" t="s">
        <v>3478</v>
      </c>
      <c r="AD173" s="3" t="s">
        <v>3478</v>
      </c>
      <c r="AE173" s="3" t="s">
        <v>3478</v>
      </c>
      <c r="AF173" s="3" t="s">
        <v>3478</v>
      </c>
      <c r="AG173" s="3" t="s">
        <v>3478</v>
      </c>
      <c r="AH173" s="3" t="s">
        <v>3478</v>
      </c>
      <c r="AI173" s="3" t="s">
        <v>3478</v>
      </c>
      <c r="AJ173" s="3" t="s">
        <v>3478</v>
      </c>
      <c r="AK173" s="3" t="s">
        <v>3478</v>
      </c>
      <c r="AL173" s="3" t="s">
        <v>3562</v>
      </c>
      <c r="AM173" s="3" t="s">
        <v>3478</v>
      </c>
      <c r="AN173" s="3" t="s">
        <v>3562</v>
      </c>
      <c r="AO173" s="3" t="s">
        <v>3478</v>
      </c>
      <c r="AP173" s="3" t="s">
        <v>1460</v>
      </c>
      <c r="AQ173" s="3" t="s">
        <v>3478</v>
      </c>
      <c r="AR173" s="3" t="s">
        <v>1460</v>
      </c>
      <c r="AS173" s="3" t="s">
        <v>3478</v>
      </c>
      <c r="AT173" s="3" t="s">
        <v>1460</v>
      </c>
      <c r="AU173" s="3" t="s">
        <v>3478</v>
      </c>
      <c r="AV173" s="138" t="s">
        <v>874</v>
      </c>
      <c r="AW173" s="131">
        <v>42916</v>
      </c>
      <c r="AX173" s="364" t="s">
        <v>7475</v>
      </c>
      <c r="AY173" s="348"/>
      <c r="AZ173" s="29"/>
      <c r="BA173" s="29"/>
      <c r="BB173" s="29"/>
      <c r="BC173" s="29"/>
      <c r="BD173" s="367" t="s">
        <v>1193</v>
      </c>
      <c r="BE173" s="348"/>
      <c r="BF173" s="29"/>
    </row>
    <row r="174" spans="1:58" s="14" customFormat="1" ht="115.5" hidden="1" customHeight="1" x14ac:dyDescent="0.25">
      <c r="A174" s="28" t="s">
        <v>1923</v>
      </c>
      <c r="B174" s="5" t="s">
        <v>244</v>
      </c>
      <c r="C174" s="44">
        <v>42661</v>
      </c>
      <c r="D174" s="44" t="s">
        <v>7077</v>
      </c>
      <c r="E174" s="28" t="s">
        <v>1348</v>
      </c>
      <c r="F174" s="2" t="s">
        <v>7449</v>
      </c>
      <c r="G174" s="3" t="s">
        <v>392</v>
      </c>
      <c r="H174" s="3" t="s">
        <v>374</v>
      </c>
      <c r="I174" s="16" t="s">
        <v>375</v>
      </c>
      <c r="J174" s="298" t="s">
        <v>357</v>
      </c>
      <c r="K174" s="1">
        <v>1</v>
      </c>
      <c r="L174" s="133" t="s">
        <v>281</v>
      </c>
      <c r="M174" s="133">
        <v>42993</v>
      </c>
      <c r="N174" s="52">
        <f t="shared" si="4"/>
        <v>35</v>
      </c>
      <c r="O174" s="73">
        <v>1</v>
      </c>
      <c r="P174" s="2" t="s">
        <v>31</v>
      </c>
      <c r="Q174" s="2" t="s">
        <v>32</v>
      </c>
      <c r="R174" s="221" t="s">
        <v>3456</v>
      </c>
      <c r="S174" s="561">
        <f t="shared" si="5"/>
        <v>369</v>
      </c>
      <c r="T174" s="224" t="s">
        <v>3477</v>
      </c>
      <c r="U174" s="225" t="s">
        <v>3456</v>
      </c>
      <c r="V174" s="3" t="s">
        <v>3478</v>
      </c>
      <c r="W174" s="3" t="s">
        <v>3478</v>
      </c>
      <c r="X174" s="3" t="s">
        <v>3478</v>
      </c>
      <c r="Y174" s="3" t="s">
        <v>3478</v>
      </c>
      <c r="Z174" s="3" t="s">
        <v>3478</v>
      </c>
      <c r="AA174" s="3" t="s">
        <v>3478</v>
      </c>
      <c r="AB174" s="3" t="s">
        <v>3478</v>
      </c>
      <c r="AC174" s="3" t="s">
        <v>3478</v>
      </c>
      <c r="AD174" s="3" t="s">
        <v>3478</v>
      </c>
      <c r="AE174" s="3" t="s">
        <v>3478</v>
      </c>
      <c r="AF174" s="3" t="s">
        <v>3478</v>
      </c>
      <c r="AG174" s="3" t="s">
        <v>3478</v>
      </c>
      <c r="AH174" s="3" t="s">
        <v>3478</v>
      </c>
      <c r="AI174" s="3" t="s">
        <v>3478</v>
      </c>
      <c r="AJ174" s="3" t="s">
        <v>3478</v>
      </c>
      <c r="AK174" s="3" t="s">
        <v>3478</v>
      </c>
      <c r="AL174" s="3" t="s">
        <v>3562</v>
      </c>
      <c r="AM174" s="3" t="s">
        <v>3478</v>
      </c>
      <c r="AN174" s="3" t="s">
        <v>3562</v>
      </c>
      <c r="AO174" s="3" t="s">
        <v>3478</v>
      </c>
      <c r="AP174" s="3" t="s">
        <v>1460</v>
      </c>
      <c r="AQ174" s="3" t="s">
        <v>3478</v>
      </c>
      <c r="AR174" s="3" t="s">
        <v>1460</v>
      </c>
      <c r="AS174" s="3" t="s">
        <v>3478</v>
      </c>
      <c r="AT174" s="3" t="s">
        <v>1460</v>
      </c>
      <c r="AU174" s="3" t="s">
        <v>3478</v>
      </c>
      <c r="AV174" s="138" t="s">
        <v>874</v>
      </c>
      <c r="AW174" s="131">
        <v>42916</v>
      </c>
      <c r="AX174" s="364" t="s">
        <v>7475</v>
      </c>
      <c r="AY174" s="348"/>
      <c r="AZ174" s="29"/>
      <c r="BA174" s="29"/>
      <c r="BB174" s="29"/>
      <c r="BC174" s="29"/>
      <c r="BD174" s="367" t="s">
        <v>1193</v>
      </c>
      <c r="BE174" s="348"/>
      <c r="BF174" s="29"/>
    </row>
    <row r="175" spans="1:58" s="14" customFormat="1" ht="115.5" hidden="1" customHeight="1" x14ac:dyDescent="0.25">
      <c r="A175" s="28" t="s">
        <v>1924</v>
      </c>
      <c r="B175" s="5" t="s">
        <v>244</v>
      </c>
      <c r="C175" s="44">
        <v>42661</v>
      </c>
      <c r="D175" s="44" t="s">
        <v>7076</v>
      </c>
      <c r="E175" s="28" t="s">
        <v>1349</v>
      </c>
      <c r="F175" s="2" t="s">
        <v>7450</v>
      </c>
      <c r="G175" s="3" t="s">
        <v>393</v>
      </c>
      <c r="H175" s="3" t="s">
        <v>386</v>
      </c>
      <c r="I175" s="16" t="s">
        <v>394</v>
      </c>
      <c r="J175" s="298" t="s">
        <v>357</v>
      </c>
      <c r="K175" s="1">
        <v>1</v>
      </c>
      <c r="L175" s="133" t="s">
        <v>281</v>
      </c>
      <c r="M175" s="133">
        <v>42993</v>
      </c>
      <c r="N175" s="52">
        <f t="shared" si="4"/>
        <v>35</v>
      </c>
      <c r="O175" s="73">
        <v>1</v>
      </c>
      <c r="P175" s="2" t="s">
        <v>31</v>
      </c>
      <c r="Q175" s="2" t="s">
        <v>32</v>
      </c>
      <c r="R175" s="221" t="s">
        <v>3456</v>
      </c>
      <c r="S175" s="561">
        <f t="shared" si="5"/>
        <v>369</v>
      </c>
      <c r="T175" s="224" t="s">
        <v>3477</v>
      </c>
      <c r="U175" s="225" t="s">
        <v>3456</v>
      </c>
      <c r="V175" s="3" t="s">
        <v>3478</v>
      </c>
      <c r="W175" s="3" t="s">
        <v>3478</v>
      </c>
      <c r="X175" s="3" t="s">
        <v>3478</v>
      </c>
      <c r="Y175" s="3" t="s">
        <v>3478</v>
      </c>
      <c r="Z175" s="3" t="s">
        <v>3478</v>
      </c>
      <c r="AA175" s="3" t="s">
        <v>3478</v>
      </c>
      <c r="AB175" s="3" t="s">
        <v>3478</v>
      </c>
      <c r="AC175" s="3" t="s">
        <v>3478</v>
      </c>
      <c r="AD175" s="3" t="s">
        <v>3478</v>
      </c>
      <c r="AE175" s="3" t="s">
        <v>3478</v>
      </c>
      <c r="AF175" s="3" t="s">
        <v>3478</v>
      </c>
      <c r="AG175" s="3" t="s">
        <v>3478</v>
      </c>
      <c r="AH175" s="3" t="s">
        <v>3478</v>
      </c>
      <c r="AI175" s="3" t="s">
        <v>3478</v>
      </c>
      <c r="AJ175" s="3" t="s">
        <v>3478</v>
      </c>
      <c r="AK175" s="3" t="s">
        <v>3478</v>
      </c>
      <c r="AL175" s="3" t="s">
        <v>3562</v>
      </c>
      <c r="AM175" s="3" t="s">
        <v>3478</v>
      </c>
      <c r="AN175" s="3" t="s">
        <v>3562</v>
      </c>
      <c r="AO175" s="3" t="s">
        <v>3478</v>
      </c>
      <c r="AP175" s="3" t="s">
        <v>1460</v>
      </c>
      <c r="AQ175" s="3" t="s">
        <v>3478</v>
      </c>
      <c r="AR175" s="3" t="s">
        <v>1460</v>
      </c>
      <c r="AS175" s="3" t="s">
        <v>3478</v>
      </c>
      <c r="AT175" s="3" t="s">
        <v>1460</v>
      </c>
      <c r="AU175" s="3" t="s">
        <v>3478</v>
      </c>
      <c r="AV175" s="138" t="s">
        <v>874</v>
      </c>
      <c r="AW175" s="131">
        <v>42916</v>
      </c>
      <c r="AX175" s="364" t="s">
        <v>7475</v>
      </c>
      <c r="AY175" s="348"/>
      <c r="AZ175" s="29"/>
      <c r="BA175" s="29"/>
      <c r="BB175" s="29"/>
      <c r="BC175" s="29"/>
      <c r="BD175" s="367" t="s">
        <v>1193</v>
      </c>
      <c r="BE175" s="348"/>
      <c r="BF175" s="29"/>
    </row>
    <row r="176" spans="1:58" s="14" customFormat="1" ht="115.5" hidden="1" customHeight="1" x14ac:dyDescent="0.25">
      <c r="A176" s="28" t="s">
        <v>1925</v>
      </c>
      <c r="B176" s="5" t="s">
        <v>244</v>
      </c>
      <c r="C176" s="44">
        <v>42661</v>
      </c>
      <c r="D176" s="44" t="s">
        <v>7077</v>
      </c>
      <c r="E176" s="28" t="s">
        <v>1350</v>
      </c>
      <c r="F176" s="2" t="s">
        <v>7451</v>
      </c>
      <c r="G176" s="3" t="s">
        <v>395</v>
      </c>
      <c r="H176" s="3" t="s">
        <v>396</v>
      </c>
      <c r="I176" s="16" t="s">
        <v>394</v>
      </c>
      <c r="J176" s="298" t="s">
        <v>357</v>
      </c>
      <c r="K176" s="1">
        <v>1</v>
      </c>
      <c r="L176" s="133" t="s">
        <v>281</v>
      </c>
      <c r="M176" s="133">
        <v>42993</v>
      </c>
      <c r="N176" s="52">
        <f t="shared" si="4"/>
        <v>35</v>
      </c>
      <c r="O176" s="73">
        <v>1</v>
      </c>
      <c r="P176" s="2" t="s">
        <v>31</v>
      </c>
      <c r="Q176" s="2" t="s">
        <v>32</v>
      </c>
      <c r="R176" s="221" t="s">
        <v>3456</v>
      </c>
      <c r="S176" s="561">
        <f t="shared" si="5"/>
        <v>369</v>
      </c>
      <c r="T176" s="224" t="s">
        <v>3477</v>
      </c>
      <c r="U176" s="225" t="s">
        <v>3456</v>
      </c>
      <c r="V176" s="3" t="s">
        <v>3478</v>
      </c>
      <c r="W176" s="3" t="s">
        <v>3478</v>
      </c>
      <c r="X176" s="3" t="s">
        <v>3478</v>
      </c>
      <c r="Y176" s="3" t="s">
        <v>3478</v>
      </c>
      <c r="Z176" s="3" t="s">
        <v>3478</v>
      </c>
      <c r="AA176" s="3" t="s">
        <v>3478</v>
      </c>
      <c r="AB176" s="3" t="s">
        <v>3478</v>
      </c>
      <c r="AC176" s="3" t="s">
        <v>3478</v>
      </c>
      <c r="AD176" s="3" t="s">
        <v>3478</v>
      </c>
      <c r="AE176" s="3" t="s">
        <v>3478</v>
      </c>
      <c r="AF176" s="3" t="s">
        <v>3478</v>
      </c>
      <c r="AG176" s="3" t="s">
        <v>3478</v>
      </c>
      <c r="AH176" s="3" t="s">
        <v>3478</v>
      </c>
      <c r="AI176" s="3" t="s">
        <v>3478</v>
      </c>
      <c r="AJ176" s="3" t="s">
        <v>3478</v>
      </c>
      <c r="AK176" s="3" t="s">
        <v>3478</v>
      </c>
      <c r="AL176" s="3" t="s">
        <v>3562</v>
      </c>
      <c r="AM176" s="3" t="s">
        <v>3478</v>
      </c>
      <c r="AN176" s="3" t="s">
        <v>3562</v>
      </c>
      <c r="AO176" s="3" t="s">
        <v>3478</v>
      </c>
      <c r="AP176" s="3" t="s">
        <v>1460</v>
      </c>
      <c r="AQ176" s="3" t="s">
        <v>3478</v>
      </c>
      <c r="AR176" s="3" t="s">
        <v>1460</v>
      </c>
      <c r="AS176" s="3" t="s">
        <v>3478</v>
      </c>
      <c r="AT176" s="3" t="s">
        <v>1460</v>
      </c>
      <c r="AU176" s="3" t="s">
        <v>3478</v>
      </c>
      <c r="AV176" s="138" t="s">
        <v>874</v>
      </c>
      <c r="AW176" s="131">
        <v>42916</v>
      </c>
      <c r="AX176" s="364" t="s">
        <v>7475</v>
      </c>
      <c r="AY176" s="348"/>
      <c r="AZ176" s="29"/>
      <c r="BA176" s="29"/>
      <c r="BB176" s="29"/>
      <c r="BC176" s="29"/>
      <c r="BD176" s="367" t="s">
        <v>1193</v>
      </c>
      <c r="BE176" s="348"/>
      <c r="BF176" s="29"/>
    </row>
    <row r="177" spans="1:58" s="14" customFormat="1" ht="115.5" hidden="1" customHeight="1" x14ac:dyDescent="0.25">
      <c r="A177" s="28" t="s">
        <v>1926</v>
      </c>
      <c r="B177" s="5" t="s">
        <v>244</v>
      </c>
      <c r="C177" s="44">
        <v>42661</v>
      </c>
      <c r="D177" s="44" t="s">
        <v>7077</v>
      </c>
      <c r="E177" s="28" t="s">
        <v>1335</v>
      </c>
      <c r="F177" s="2" t="s">
        <v>7452</v>
      </c>
      <c r="G177" s="3" t="s">
        <v>279</v>
      </c>
      <c r="H177" s="3" t="s">
        <v>280</v>
      </c>
      <c r="I177" s="16" t="s">
        <v>253</v>
      </c>
      <c r="J177" s="298" t="s">
        <v>238</v>
      </c>
      <c r="K177" s="1">
        <v>1</v>
      </c>
      <c r="L177" s="133" t="s">
        <v>281</v>
      </c>
      <c r="M177" s="133">
        <v>43393</v>
      </c>
      <c r="N177" s="52">
        <f t="shared" si="4"/>
        <v>40</v>
      </c>
      <c r="O177" s="73">
        <v>1</v>
      </c>
      <c r="P177" s="2" t="s">
        <v>31</v>
      </c>
      <c r="Q177" s="2" t="s">
        <v>32</v>
      </c>
      <c r="R177" s="221" t="s">
        <v>3458</v>
      </c>
      <c r="S177" s="561">
        <f t="shared" si="5"/>
        <v>390</v>
      </c>
      <c r="T177" s="224" t="s">
        <v>3477</v>
      </c>
      <c r="U177" s="225" t="s">
        <v>3458</v>
      </c>
      <c r="V177" s="2"/>
      <c r="W177" s="7"/>
      <c r="X177" s="7"/>
      <c r="Y177" s="7"/>
      <c r="Z177" s="7"/>
      <c r="AA177" s="2" t="s">
        <v>282</v>
      </c>
      <c r="AB177" s="3" t="s">
        <v>17</v>
      </c>
      <c r="AC177" s="3" t="s">
        <v>17</v>
      </c>
      <c r="AD177" s="16" t="s">
        <v>17</v>
      </c>
      <c r="AE177" s="16" t="s">
        <v>17</v>
      </c>
      <c r="AF177" s="16" t="s">
        <v>2327</v>
      </c>
      <c r="AG177" s="16" t="s">
        <v>2330</v>
      </c>
      <c r="AH177" s="16" t="s">
        <v>2327</v>
      </c>
      <c r="AI177" s="509" t="s">
        <v>2330</v>
      </c>
      <c r="AJ177" s="509" t="s">
        <v>2330</v>
      </c>
      <c r="AK177" s="509" t="s">
        <v>2330</v>
      </c>
      <c r="AL177" s="509" t="s">
        <v>3562</v>
      </c>
      <c r="AM177" s="509" t="s">
        <v>2330</v>
      </c>
      <c r="AN177" s="509" t="s">
        <v>3562</v>
      </c>
      <c r="AO177" s="509" t="s">
        <v>2330</v>
      </c>
      <c r="AP177" s="6" t="s">
        <v>1460</v>
      </c>
      <c r="AQ177" s="6" t="s">
        <v>2330</v>
      </c>
      <c r="AR177" s="509" t="s">
        <v>1460</v>
      </c>
      <c r="AS177" s="509" t="s">
        <v>2330</v>
      </c>
      <c r="AT177" s="509" t="s">
        <v>1460</v>
      </c>
      <c r="AU177" s="509" t="s">
        <v>2330</v>
      </c>
      <c r="AV177" s="138" t="s">
        <v>874</v>
      </c>
      <c r="AW177" s="131">
        <v>43577</v>
      </c>
      <c r="AX177" s="364" t="s">
        <v>7475</v>
      </c>
      <c r="AY177" s="348"/>
      <c r="AZ177" s="29"/>
      <c r="BA177" s="29"/>
      <c r="BB177" s="29"/>
      <c r="BC177" s="29"/>
      <c r="BD177" s="367" t="s">
        <v>1193</v>
      </c>
      <c r="BE177" s="348"/>
      <c r="BF177" s="29"/>
    </row>
    <row r="178" spans="1:58" s="14" customFormat="1" ht="115.5" hidden="1" customHeight="1" x14ac:dyDescent="0.25">
      <c r="A178" s="28" t="s">
        <v>1927</v>
      </c>
      <c r="B178" s="5" t="s">
        <v>244</v>
      </c>
      <c r="C178" s="44">
        <v>42661</v>
      </c>
      <c r="D178" s="44" t="s">
        <v>7076</v>
      </c>
      <c r="E178" s="28" t="s">
        <v>1351</v>
      </c>
      <c r="F178" s="2" t="s">
        <v>7453</v>
      </c>
      <c r="G178" s="3" t="s">
        <v>295</v>
      </c>
      <c r="H178" s="3" t="s">
        <v>296</v>
      </c>
      <c r="I178" s="16" t="s">
        <v>297</v>
      </c>
      <c r="J178" s="298" t="s">
        <v>238</v>
      </c>
      <c r="K178" s="1">
        <v>1</v>
      </c>
      <c r="L178" s="133" t="s">
        <v>281</v>
      </c>
      <c r="M178" s="133">
        <v>43393</v>
      </c>
      <c r="N178" s="52">
        <f t="shared" si="4"/>
        <v>40</v>
      </c>
      <c r="O178" s="73">
        <v>1</v>
      </c>
      <c r="P178" s="2" t="s">
        <v>31</v>
      </c>
      <c r="Q178" s="2" t="s">
        <v>32</v>
      </c>
      <c r="R178" s="221" t="s">
        <v>3459</v>
      </c>
      <c r="S178" s="561">
        <f t="shared" si="5"/>
        <v>384</v>
      </c>
      <c r="T178" s="224" t="s">
        <v>3477</v>
      </c>
      <c r="U178" s="225" t="s">
        <v>3459</v>
      </c>
      <c r="V178" s="2"/>
      <c r="W178" s="7"/>
      <c r="X178" s="7"/>
      <c r="Y178" s="7"/>
      <c r="Z178" s="7"/>
      <c r="AA178" s="2" t="s">
        <v>282</v>
      </c>
      <c r="AB178" s="3" t="s">
        <v>17</v>
      </c>
      <c r="AC178" s="3" t="s">
        <v>17</v>
      </c>
      <c r="AD178" s="16" t="s">
        <v>17</v>
      </c>
      <c r="AE178" s="16" t="s">
        <v>17</v>
      </c>
      <c r="AF178" s="16" t="s">
        <v>2327</v>
      </c>
      <c r="AG178" s="16" t="s">
        <v>2330</v>
      </c>
      <c r="AH178" s="16" t="s">
        <v>2327</v>
      </c>
      <c r="AI178" s="509" t="s">
        <v>2330</v>
      </c>
      <c r="AJ178" s="509" t="s">
        <v>2330</v>
      </c>
      <c r="AK178" s="6" t="s">
        <v>2330</v>
      </c>
      <c r="AL178" s="509" t="s">
        <v>3562</v>
      </c>
      <c r="AM178" s="509" t="s">
        <v>2330</v>
      </c>
      <c r="AN178" s="509" t="s">
        <v>3562</v>
      </c>
      <c r="AO178" s="6" t="s">
        <v>2330</v>
      </c>
      <c r="AP178" s="6" t="s">
        <v>1460</v>
      </c>
      <c r="AQ178" s="6" t="s">
        <v>2330</v>
      </c>
      <c r="AR178" s="509" t="s">
        <v>1460</v>
      </c>
      <c r="AS178" s="509" t="s">
        <v>2330</v>
      </c>
      <c r="AT178" s="509" t="s">
        <v>1460</v>
      </c>
      <c r="AU178" s="509" t="s">
        <v>2330</v>
      </c>
      <c r="AV178" s="138" t="s">
        <v>874</v>
      </c>
      <c r="AW178" s="131">
        <v>43577</v>
      </c>
      <c r="AX178" s="364" t="s">
        <v>7475</v>
      </c>
      <c r="AY178" s="348"/>
      <c r="AZ178" s="29"/>
      <c r="BA178" s="29"/>
      <c r="BB178" s="29"/>
      <c r="BC178" s="29"/>
      <c r="BD178" s="367" t="s">
        <v>1193</v>
      </c>
      <c r="BE178" s="348"/>
      <c r="BF178" s="29"/>
    </row>
    <row r="179" spans="1:58" s="14" customFormat="1" ht="115.5" hidden="1" customHeight="1" x14ac:dyDescent="0.25">
      <c r="A179" s="28" t="s">
        <v>1928</v>
      </c>
      <c r="B179" s="5" t="s">
        <v>244</v>
      </c>
      <c r="C179" s="44">
        <v>42661</v>
      </c>
      <c r="D179" s="44" t="s">
        <v>7077</v>
      </c>
      <c r="E179" s="28" t="s">
        <v>1352</v>
      </c>
      <c r="F179" s="2" t="s">
        <v>7454</v>
      </c>
      <c r="G179" s="3" t="s">
        <v>324</v>
      </c>
      <c r="H179" s="3" t="s">
        <v>325</v>
      </c>
      <c r="I179" s="16" t="s">
        <v>326</v>
      </c>
      <c r="J179" s="298" t="s">
        <v>327</v>
      </c>
      <c r="K179" s="1">
        <v>1</v>
      </c>
      <c r="L179" s="133" t="s">
        <v>281</v>
      </c>
      <c r="M179" s="133">
        <v>42993</v>
      </c>
      <c r="N179" s="52">
        <f t="shared" si="4"/>
        <v>35</v>
      </c>
      <c r="O179" s="73">
        <v>1</v>
      </c>
      <c r="P179" s="2" t="s">
        <v>31</v>
      </c>
      <c r="Q179" s="2" t="s">
        <v>32</v>
      </c>
      <c r="R179" s="221" t="s">
        <v>3460</v>
      </c>
      <c r="S179" s="561">
        <f t="shared" si="5"/>
        <v>359</v>
      </c>
      <c r="T179" s="224" t="s">
        <v>3477</v>
      </c>
      <c r="U179" s="225" t="s">
        <v>3460</v>
      </c>
      <c r="V179" s="3"/>
      <c r="W179" s="7"/>
      <c r="X179" s="7"/>
      <c r="Y179" s="7"/>
      <c r="Z179" s="7"/>
      <c r="AA179" s="3"/>
      <c r="AB179" s="3"/>
      <c r="AC179" s="3"/>
      <c r="AD179" s="16" t="s">
        <v>889</v>
      </c>
      <c r="AE179" s="16" t="s">
        <v>889</v>
      </c>
      <c r="AF179" s="16" t="s">
        <v>889</v>
      </c>
      <c r="AG179" s="16" t="s">
        <v>889</v>
      </c>
      <c r="AH179" s="16" t="s">
        <v>889</v>
      </c>
      <c r="AI179" s="509" t="s">
        <v>889</v>
      </c>
      <c r="AJ179" s="509" t="s">
        <v>889</v>
      </c>
      <c r="AK179" s="509" t="s">
        <v>889</v>
      </c>
      <c r="AL179" s="509" t="s">
        <v>3562</v>
      </c>
      <c r="AM179" s="509" t="s">
        <v>889</v>
      </c>
      <c r="AN179" s="509" t="s">
        <v>3562</v>
      </c>
      <c r="AO179" s="509" t="s">
        <v>889</v>
      </c>
      <c r="AP179" s="509" t="s">
        <v>1460</v>
      </c>
      <c r="AQ179" s="6" t="s">
        <v>889</v>
      </c>
      <c r="AR179" s="509" t="s">
        <v>1460</v>
      </c>
      <c r="AS179" s="509" t="s">
        <v>889</v>
      </c>
      <c r="AT179" s="509" t="s">
        <v>1460</v>
      </c>
      <c r="AU179" s="509" t="s">
        <v>889</v>
      </c>
      <c r="AV179" s="138" t="s">
        <v>874</v>
      </c>
      <c r="AW179" s="131">
        <v>42944</v>
      </c>
      <c r="AX179" s="364" t="s">
        <v>7475</v>
      </c>
      <c r="AY179" s="348"/>
      <c r="AZ179" s="29"/>
      <c r="BA179" s="29"/>
      <c r="BB179" s="29"/>
      <c r="BC179" s="29"/>
      <c r="BD179" s="367" t="s">
        <v>1193</v>
      </c>
      <c r="BE179" s="348"/>
      <c r="BF179" s="29"/>
    </row>
    <row r="180" spans="1:58" s="14" customFormat="1" ht="115.5" hidden="1" customHeight="1" x14ac:dyDescent="0.25">
      <c r="A180" s="28" t="s">
        <v>1929</v>
      </c>
      <c r="B180" s="5" t="s">
        <v>244</v>
      </c>
      <c r="C180" s="44">
        <v>42661</v>
      </c>
      <c r="D180" s="44" t="s">
        <v>7077</v>
      </c>
      <c r="E180" s="28" t="s">
        <v>1353</v>
      </c>
      <c r="F180" s="2" t="s">
        <v>7455</v>
      </c>
      <c r="G180" s="3" t="s">
        <v>397</v>
      </c>
      <c r="H180" s="3" t="s">
        <v>398</v>
      </c>
      <c r="I180" s="16" t="s">
        <v>375</v>
      </c>
      <c r="J180" s="298" t="s">
        <v>357</v>
      </c>
      <c r="K180" s="1">
        <v>1</v>
      </c>
      <c r="L180" s="133" t="s">
        <v>281</v>
      </c>
      <c r="M180" s="133">
        <v>42993</v>
      </c>
      <c r="N180" s="52">
        <f t="shared" si="4"/>
        <v>35</v>
      </c>
      <c r="O180" s="73">
        <v>1</v>
      </c>
      <c r="P180" s="2" t="s">
        <v>31</v>
      </c>
      <c r="Q180" s="2" t="s">
        <v>32</v>
      </c>
      <c r="R180" s="221" t="s">
        <v>3456</v>
      </c>
      <c r="S180" s="561">
        <f t="shared" si="5"/>
        <v>369</v>
      </c>
      <c r="T180" s="224" t="s">
        <v>3477</v>
      </c>
      <c r="U180" s="225" t="s">
        <v>3456</v>
      </c>
      <c r="V180" s="3" t="s">
        <v>3478</v>
      </c>
      <c r="W180" s="3" t="s">
        <v>3478</v>
      </c>
      <c r="X180" s="3" t="s">
        <v>3478</v>
      </c>
      <c r="Y180" s="3" t="s">
        <v>3478</v>
      </c>
      <c r="Z180" s="3" t="s">
        <v>3478</v>
      </c>
      <c r="AA180" s="3" t="s">
        <v>3478</v>
      </c>
      <c r="AB180" s="3" t="s">
        <v>3478</v>
      </c>
      <c r="AC180" s="3" t="s">
        <v>3478</v>
      </c>
      <c r="AD180" s="3" t="s">
        <v>3478</v>
      </c>
      <c r="AE180" s="3" t="s">
        <v>3478</v>
      </c>
      <c r="AF180" s="3" t="s">
        <v>3478</v>
      </c>
      <c r="AG180" s="3" t="s">
        <v>3478</v>
      </c>
      <c r="AH180" s="3" t="s">
        <v>3478</v>
      </c>
      <c r="AI180" s="3" t="s">
        <v>3478</v>
      </c>
      <c r="AJ180" s="3" t="s">
        <v>3478</v>
      </c>
      <c r="AK180" s="3" t="s">
        <v>3478</v>
      </c>
      <c r="AL180" s="3" t="s">
        <v>3562</v>
      </c>
      <c r="AM180" s="3" t="s">
        <v>3478</v>
      </c>
      <c r="AN180" s="3" t="s">
        <v>3562</v>
      </c>
      <c r="AO180" s="3" t="s">
        <v>3478</v>
      </c>
      <c r="AP180" s="3" t="s">
        <v>1460</v>
      </c>
      <c r="AQ180" s="3" t="s">
        <v>3478</v>
      </c>
      <c r="AR180" s="3" t="s">
        <v>1460</v>
      </c>
      <c r="AS180" s="3" t="s">
        <v>3478</v>
      </c>
      <c r="AT180" s="3" t="s">
        <v>1460</v>
      </c>
      <c r="AU180" s="3" t="s">
        <v>3478</v>
      </c>
      <c r="AV180" s="138" t="s">
        <v>874</v>
      </c>
      <c r="AW180" s="131">
        <v>42916</v>
      </c>
      <c r="AX180" s="364" t="s">
        <v>7475</v>
      </c>
      <c r="AY180" s="348"/>
      <c r="AZ180" s="29"/>
      <c r="BA180" s="29"/>
      <c r="BB180" s="29"/>
      <c r="BC180" s="29"/>
      <c r="BD180" s="367" t="s">
        <v>1193</v>
      </c>
      <c r="BE180" s="348"/>
      <c r="BF180" s="29"/>
    </row>
    <row r="181" spans="1:58" s="14" customFormat="1" ht="115.5" hidden="1" customHeight="1" x14ac:dyDescent="0.25">
      <c r="A181" s="28" t="s">
        <v>1930</v>
      </c>
      <c r="B181" s="5" t="s">
        <v>244</v>
      </c>
      <c r="C181" s="44">
        <v>42661</v>
      </c>
      <c r="D181" s="44" t="s">
        <v>7077</v>
      </c>
      <c r="E181" s="28" t="s">
        <v>1354</v>
      </c>
      <c r="F181" s="2" t="s">
        <v>7456</v>
      </c>
      <c r="G181" s="3" t="s">
        <v>328</v>
      </c>
      <c r="H181" s="3" t="s">
        <v>329</v>
      </c>
      <c r="I181" s="16" t="s">
        <v>330</v>
      </c>
      <c r="J181" s="298" t="s">
        <v>331</v>
      </c>
      <c r="K181" s="1">
        <v>1</v>
      </c>
      <c r="L181" s="133" t="s">
        <v>281</v>
      </c>
      <c r="M181" s="133">
        <v>42993</v>
      </c>
      <c r="N181" s="52">
        <f t="shared" si="4"/>
        <v>35</v>
      </c>
      <c r="O181" s="73">
        <v>1</v>
      </c>
      <c r="P181" s="2" t="s">
        <v>31</v>
      </c>
      <c r="Q181" s="2" t="s">
        <v>32</v>
      </c>
      <c r="R181" s="221" t="s">
        <v>3461</v>
      </c>
      <c r="S181" s="561">
        <f t="shared" si="5"/>
        <v>321</v>
      </c>
      <c r="T181" s="224" t="s">
        <v>3477</v>
      </c>
      <c r="U181" s="225" t="s">
        <v>3461</v>
      </c>
      <c r="V181" s="3" t="s">
        <v>3478</v>
      </c>
      <c r="W181" s="3" t="s">
        <v>3478</v>
      </c>
      <c r="X181" s="3" t="s">
        <v>3478</v>
      </c>
      <c r="Y181" s="3" t="s">
        <v>3478</v>
      </c>
      <c r="Z181" s="3" t="s">
        <v>3478</v>
      </c>
      <c r="AA181" s="3" t="s">
        <v>3478</v>
      </c>
      <c r="AB181" s="3" t="s">
        <v>3478</v>
      </c>
      <c r="AC181" s="3" t="s">
        <v>3478</v>
      </c>
      <c r="AD181" s="3" t="s">
        <v>3478</v>
      </c>
      <c r="AE181" s="3" t="s">
        <v>3478</v>
      </c>
      <c r="AF181" s="3" t="s">
        <v>3478</v>
      </c>
      <c r="AG181" s="3" t="s">
        <v>3478</v>
      </c>
      <c r="AH181" s="3" t="s">
        <v>3478</v>
      </c>
      <c r="AI181" s="3" t="s">
        <v>3478</v>
      </c>
      <c r="AJ181" s="3" t="s">
        <v>3478</v>
      </c>
      <c r="AK181" s="3" t="s">
        <v>3478</v>
      </c>
      <c r="AL181" s="3" t="s">
        <v>3562</v>
      </c>
      <c r="AM181" s="3" t="s">
        <v>3478</v>
      </c>
      <c r="AN181" s="3" t="s">
        <v>3562</v>
      </c>
      <c r="AO181" s="3" t="s">
        <v>3478</v>
      </c>
      <c r="AP181" s="3" t="s">
        <v>1460</v>
      </c>
      <c r="AQ181" s="3" t="s">
        <v>3478</v>
      </c>
      <c r="AR181" s="3" t="s">
        <v>1460</v>
      </c>
      <c r="AS181" s="3" t="s">
        <v>3478</v>
      </c>
      <c r="AT181" s="3" t="s">
        <v>1460</v>
      </c>
      <c r="AU181" s="3" t="s">
        <v>3478</v>
      </c>
      <c r="AV181" s="138" t="s">
        <v>874</v>
      </c>
      <c r="AW181" s="131">
        <v>42916</v>
      </c>
      <c r="AX181" s="364" t="s">
        <v>7475</v>
      </c>
      <c r="AY181" s="348"/>
      <c r="AZ181" s="29"/>
      <c r="BA181" s="29"/>
      <c r="BB181" s="29"/>
      <c r="BC181" s="29"/>
      <c r="BD181" s="367" t="s">
        <v>1193</v>
      </c>
      <c r="BE181" s="348"/>
      <c r="BF181" s="29"/>
    </row>
    <row r="182" spans="1:58" s="14" customFormat="1" ht="115.5" hidden="1" customHeight="1" x14ac:dyDescent="0.25">
      <c r="A182" s="28" t="s">
        <v>1931</v>
      </c>
      <c r="B182" s="5" t="s">
        <v>244</v>
      </c>
      <c r="C182" s="44">
        <v>42661</v>
      </c>
      <c r="D182" s="44" t="s">
        <v>7077</v>
      </c>
      <c r="E182" s="28" t="s">
        <v>1356</v>
      </c>
      <c r="F182" s="2" t="s">
        <v>7457</v>
      </c>
      <c r="G182" s="3" t="s">
        <v>311</v>
      </c>
      <c r="H182" s="3" t="s">
        <v>252</v>
      </c>
      <c r="I182" s="16" t="s">
        <v>253</v>
      </c>
      <c r="J182" s="298" t="s">
        <v>238</v>
      </c>
      <c r="K182" s="1">
        <v>1</v>
      </c>
      <c r="L182" s="133" t="s">
        <v>281</v>
      </c>
      <c r="M182" s="133">
        <v>42993</v>
      </c>
      <c r="N182" s="52">
        <f t="shared" si="4"/>
        <v>35</v>
      </c>
      <c r="O182" s="73">
        <v>1</v>
      </c>
      <c r="P182" s="2" t="s">
        <v>31</v>
      </c>
      <c r="Q182" s="2" t="s">
        <v>32</v>
      </c>
      <c r="R182" s="815" t="s">
        <v>3472</v>
      </c>
      <c r="S182" s="561">
        <f t="shared" si="5"/>
        <v>182</v>
      </c>
      <c r="T182" s="224" t="s">
        <v>3477</v>
      </c>
      <c r="U182" s="225" t="s">
        <v>3458</v>
      </c>
      <c r="V182" s="16" t="s">
        <v>1414</v>
      </c>
      <c r="W182" s="16" t="s">
        <v>1414</v>
      </c>
      <c r="X182" s="16" t="s">
        <v>1414</v>
      </c>
      <c r="Y182" s="16" t="s">
        <v>1414</v>
      </c>
      <c r="Z182" s="16" t="s">
        <v>1414</v>
      </c>
      <c r="AA182" s="16" t="s">
        <v>1414</v>
      </c>
      <c r="AB182" s="16" t="s">
        <v>1414</v>
      </c>
      <c r="AC182" s="16" t="s">
        <v>1414</v>
      </c>
      <c r="AD182" s="16" t="s">
        <v>1414</v>
      </c>
      <c r="AE182" s="16" t="s">
        <v>1414</v>
      </c>
      <c r="AF182" s="16" t="s">
        <v>1460</v>
      </c>
      <c r="AG182" s="16" t="s">
        <v>1414</v>
      </c>
      <c r="AH182" s="16" t="s">
        <v>1460</v>
      </c>
      <c r="AI182" s="16" t="s">
        <v>1414</v>
      </c>
      <c r="AJ182" s="16" t="s">
        <v>1460</v>
      </c>
      <c r="AK182" s="16" t="s">
        <v>1414</v>
      </c>
      <c r="AL182" s="16" t="s">
        <v>1460</v>
      </c>
      <c r="AM182" s="16" t="s">
        <v>1414</v>
      </c>
      <c r="AN182" s="16" t="s">
        <v>1460</v>
      </c>
      <c r="AO182" s="16" t="s">
        <v>1414</v>
      </c>
      <c r="AP182" s="16" t="s">
        <v>1460</v>
      </c>
      <c r="AQ182" s="16" t="s">
        <v>1414</v>
      </c>
      <c r="AR182" s="16" t="s">
        <v>1460</v>
      </c>
      <c r="AS182" s="16" t="s">
        <v>1414</v>
      </c>
      <c r="AT182" s="16" t="s">
        <v>1460</v>
      </c>
      <c r="AU182" s="16" t="s">
        <v>1414</v>
      </c>
      <c r="AV182" s="138" t="s">
        <v>874</v>
      </c>
      <c r="AW182" s="131">
        <v>42916</v>
      </c>
      <c r="AX182" s="364" t="s">
        <v>7475</v>
      </c>
      <c r="AY182" s="348"/>
      <c r="AZ182" s="29"/>
      <c r="BA182" s="29"/>
      <c r="BB182" s="29"/>
      <c r="BC182" s="29"/>
      <c r="BD182" s="367" t="s">
        <v>1193</v>
      </c>
      <c r="BE182" s="348"/>
      <c r="BF182" s="29"/>
    </row>
    <row r="183" spans="1:58" s="14" customFormat="1" ht="115.5" hidden="1" customHeight="1" x14ac:dyDescent="0.25">
      <c r="A183" s="28" t="s">
        <v>1932</v>
      </c>
      <c r="B183" s="5" t="s">
        <v>244</v>
      </c>
      <c r="C183" s="44">
        <v>42661</v>
      </c>
      <c r="D183" s="44" t="s">
        <v>7077</v>
      </c>
      <c r="E183" s="28" t="s">
        <v>1357</v>
      </c>
      <c r="F183" s="2" t="s">
        <v>7458</v>
      </c>
      <c r="G183" s="3" t="s">
        <v>312</v>
      </c>
      <c r="H183" s="3" t="s">
        <v>252</v>
      </c>
      <c r="I183" s="18" t="s">
        <v>313</v>
      </c>
      <c r="J183" s="298" t="s">
        <v>238</v>
      </c>
      <c r="K183" s="1">
        <v>1</v>
      </c>
      <c r="L183" s="133" t="s">
        <v>281</v>
      </c>
      <c r="M183" s="133">
        <v>42993</v>
      </c>
      <c r="N183" s="52">
        <f t="shared" si="4"/>
        <v>35</v>
      </c>
      <c r="O183" s="73">
        <v>1</v>
      </c>
      <c r="P183" s="2" t="s">
        <v>31</v>
      </c>
      <c r="Q183" s="2" t="s">
        <v>32</v>
      </c>
      <c r="R183" s="221" t="s">
        <v>3458</v>
      </c>
      <c r="S183" s="561">
        <f t="shared" si="5"/>
        <v>390</v>
      </c>
      <c r="T183" s="224" t="s">
        <v>3477</v>
      </c>
      <c r="U183" s="225" t="s">
        <v>3458</v>
      </c>
      <c r="V183" s="2"/>
      <c r="W183" s="7"/>
      <c r="X183" s="7"/>
      <c r="Y183" s="7"/>
      <c r="Z183" s="7"/>
      <c r="AA183" s="3" t="s">
        <v>314</v>
      </c>
      <c r="AB183" s="3" t="s">
        <v>17</v>
      </c>
      <c r="AC183" s="3" t="s">
        <v>17</v>
      </c>
      <c r="AD183" s="18" t="s">
        <v>17</v>
      </c>
      <c r="AE183" s="16" t="s">
        <v>17</v>
      </c>
      <c r="AF183" s="16" t="s">
        <v>2327</v>
      </c>
      <c r="AG183" s="16" t="s">
        <v>2330</v>
      </c>
      <c r="AH183" s="16" t="s">
        <v>2327</v>
      </c>
      <c r="AI183" s="509" t="s">
        <v>2330</v>
      </c>
      <c r="AJ183" s="509" t="s">
        <v>2330</v>
      </c>
      <c r="AK183" s="6" t="s">
        <v>2330</v>
      </c>
      <c r="AL183" s="6" t="s">
        <v>3562</v>
      </c>
      <c r="AM183" s="6" t="s">
        <v>2330</v>
      </c>
      <c r="AN183" s="509" t="s">
        <v>3562</v>
      </c>
      <c r="AO183" s="509" t="s">
        <v>2330</v>
      </c>
      <c r="AP183" s="6" t="s">
        <v>1460</v>
      </c>
      <c r="AQ183" s="509" t="s">
        <v>2330</v>
      </c>
      <c r="AR183" s="509" t="s">
        <v>1460</v>
      </c>
      <c r="AS183" s="509" t="s">
        <v>2330</v>
      </c>
      <c r="AT183" s="509" t="s">
        <v>1460</v>
      </c>
      <c r="AU183" s="509" t="s">
        <v>2330</v>
      </c>
      <c r="AV183" s="138" t="s">
        <v>874</v>
      </c>
      <c r="AW183" s="131">
        <v>43577</v>
      </c>
      <c r="AX183" s="364" t="s">
        <v>7475</v>
      </c>
      <c r="AY183" s="348"/>
      <c r="AZ183" s="29"/>
      <c r="BA183" s="29"/>
      <c r="BB183" s="29"/>
      <c r="BC183" s="29"/>
      <c r="BD183" s="367" t="s">
        <v>1193</v>
      </c>
      <c r="BE183" s="348"/>
      <c r="BF183" s="29"/>
    </row>
    <row r="184" spans="1:58" s="14" customFormat="1" ht="115.5" hidden="1" customHeight="1" x14ac:dyDescent="0.25">
      <c r="A184" s="28" t="s">
        <v>1933</v>
      </c>
      <c r="B184" s="5" t="s">
        <v>244</v>
      </c>
      <c r="C184" s="44">
        <v>42661</v>
      </c>
      <c r="D184" s="44" t="s">
        <v>7077</v>
      </c>
      <c r="E184" s="28" t="s">
        <v>1358</v>
      </c>
      <c r="F184" s="2" t="s">
        <v>7459</v>
      </c>
      <c r="G184" s="3" t="s">
        <v>315</v>
      </c>
      <c r="H184" s="3" t="s">
        <v>252</v>
      </c>
      <c r="I184" s="16" t="s">
        <v>253</v>
      </c>
      <c r="J184" s="298" t="s">
        <v>238</v>
      </c>
      <c r="K184" s="1">
        <v>1</v>
      </c>
      <c r="L184" s="133" t="s">
        <v>281</v>
      </c>
      <c r="M184" s="133">
        <v>42993</v>
      </c>
      <c r="N184" s="52">
        <f t="shared" si="4"/>
        <v>35</v>
      </c>
      <c r="O184" s="73">
        <v>1</v>
      </c>
      <c r="P184" s="2" t="s">
        <v>31</v>
      </c>
      <c r="Q184" s="2" t="s">
        <v>32</v>
      </c>
      <c r="R184" s="815" t="s">
        <v>3474</v>
      </c>
      <c r="S184" s="561">
        <f t="shared" si="5"/>
        <v>135</v>
      </c>
      <c r="T184" s="224" t="s">
        <v>3477</v>
      </c>
      <c r="U184" s="225" t="s">
        <v>3458</v>
      </c>
      <c r="V184" s="16" t="s">
        <v>1414</v>
      </c>
      <c r="W184" s="16" t="s">
        <v>1414</v>
      </c>
      <c r="X184" s="16" t="s">
        <v>1414</v>
      </c>
      <c r="Y184" s="16" t="s">
        <v>1414</v>
      </c>
      <c r="Z184" s="16" t="s">
        <v>1414</v>
      </c>
      <c r="AA184" s="16" t="s">
        <v>1414</v>
      </c>
      <c r="AB184" s="16" t="s">
        <v>1414</v>
      </c>
      <c r="AC184" s="16" t="s">
        <v>1414</v>
      </c>
      <c r="AD184" s="16" t="s">
        <v>1414</v>
      </c>
      <c r="AE184" s="16" t="s">
        <v>1414</v>
      </c>
      <c r="AF184" s="16" t="s">
        <v>1460</v>
      </c>
      <c r="AG184" s="16" t="s">
        <v>1414</v>
      </c>
      <c r="AH184" s="16" t="s">
        <v>1460</v>
      </c>
      <c r="AI184" s="16" t="s">
        <v>1414</v>
      </c>
      <c r="AJ184" s="16" t="s">
        <v>1460</v>
      </c>
      <c r="AK184" s="16" t="s">
        <v>1414</v>
      </c>
      <c r="AL184" s="16" t="s">
        <v>1460</v>
      </c>
      <c r="AM184" s="16" t="s">
        <v>1414</v>
      </c>
      <c r="AN184" s="16" t="s">
        <v>1460</v>
      </c>
      <c r="AO184" s="16" t="s">
        <v>1414</v>
      </c>
      <c r="AP184" s="16" t="s">
        <v>1460</v>
      </c>
      <c r="AQ184" s="16" t="s">
        <v>1414</v>
      </c>
      <c r="AR184" s="16" t="s">
        <v>1460</v>
      </c>
      <c r="AS184" s="16" t="s">
        <v>1414</v>
      </c>
      <c r="AT184" s="16" t="s">
        <v>1460</v>
      </c>
      <c r="AU184" s="16" t="s">
        <v>1414</v>
      </c>
      <c r="AV184" s="138" t="s">
        <v>874</v>
      </c>
      <c r="AW184" s="131">
        <v>42916</v>
      </c>
      <c r="AX184" s="364" t="s">
        <v>7475</v>
      </c>
      <c r="AY184" s="348"/>
      <c r="AZ184" s="29"/>
      <c r="BA184" s="29"/>
      <c r="BB184" s="29"/>
      <c r="BC184" s="29"/>
      <c r="BD184" s="367" t="s">
        <v>1193</v>
      </c>
      <c r="BE184" s="348"/>
      <c r="BF184" s="29"/>
    </row>
    <row r="185" spans="1:58" s="14" customFormat="1" ht="115.5" hidden="1" customHeight="1" x14ac:dyDescent="0.25">
      <c r="A185" s="28" t="s">
        <v>1934</v>
      </c>
      <c r="B185" s="5" t="s">
        <v>244</v>
      </c>
      <c r="C185" s="44">
        <v>42661</v>
      </c>
      <c r="D185" s="44" t="s">
        <v>7078</v>
      </c>
      <c r="E185" s="28" t="s">
        <v>1359</v>
      </c>
      <c r="F185" s="2" t="s">
        <v>7460</v>
      </c>
      <c r="G185" s="3" t="s">
        <v>345</v>
      </c>
      <c r="H185" s="3" t="s">
        <v>346</v>
      </c>
      <c r="I185" s="16" t="s">
        <v>347</v>
      </c>
      <c r="J185" s="298" t="s">
        <v>348</v>
      </c>
      <c r="K185" s="1">
        <v>1</v>
      </c>
      <c r="L185" s="133" t="s">
        <v>337</v>
      </c>
      <c r="M185" s="133">
        <v>42993</v>
      </c>
      <c r="N185" s="52">
        <f t="shared" si="4"/>
        <v>50</v>
      </c>
      <c r="O185" s="73">
        <v>1</v>
      </c>
      <c r="P185" s="2" t="s">
        <v>55</v>
      </c>
      <c r="Q185" s="2"/>
      <c r="R185" s="221" t="s">
        <v>3462</v>
      </c>
      <c r="S185" s="561">
        <f t="shared" si="5"/>
        <v>386</v>
      </c>
      <c r="T185" s="224" t="s">
        <v>3477</v>
      </c>
      <c r="U185" s="225" t="s">
        <v>3462</v>
      </c>
      <c r="V185" s="16" t="s">
        <v>1414</v>
      </c>
      <c r="W185" s="16" t="s">
        <v>1414</v>
      </c>
      <c r="X185" s="16" t="s">
        <v>1414</v>
      </c>
      <c r="Y185" s="16" t="s">
        <v>1414</v>
      </c>
      <c r="Z185" s="16" t="s">
        <v>1414</v>
      </c>
      <c r="AA185" s="16" t="s">
        <v>1414</v>
      </c>
      <c r="AB185" s="16" t="s">
        <v>1414</v>
      </c>
      <c r="AC185" s="16" t="s">
        <v>1414</v>
      </c>
      <c r="AD185" s="16" t="s">
        <v>1414</v>
      </c>
      <c r="AE185" s="16" t="s">
        <v>1414</v>
      </c>
      <c r="AF185" s="16" t="s">
        <v>1460</v>
      </c>
      <c r="AG185" s="16" t="s">
        <v>1414</v>
      </c>
      <c r="AH185" s="16" t="s">
        <v>1460</v>
      </c>
      <c r="AI185" s="16" t="s">
        <v>1414</v>
      </c>
      <c r="AJ185" s="16" t="s">
        <v>1460</v>
      </c>
      <c r="AK185" s="16" t="s">
        <v>1414</v>
      </c>
      <c r="AL185" s="16" t="s">
        <v>1460</v>
      </c>
      <c r="AM185" s="16" t="s">
        <v>1414</v>
      </c>
      <c r="AN185" s="16" t="s">
        <v>1460</v>
      </c>
      <c r="AO185" s="16" t="s">
        <v>1414</v>
      </c>
      <c r="AP185" s="16" t="s">
        <v>1460</v>
      </c>
      <c r="AQ185" s="16" t="s">
        <v>1414</v>
      </c>
      <c r="AR185" s="16" t="s">
        <v>1460</v>
      </c>
      <c r="AS185" s="16" t="s">
        <v>1414</v>
      </c>
      <c r="AT185" s="16" t="s">
        <v>1460</v>
      </c>
      <c r="AU185" s="16" t="s">
        <v>1414</v>
      </c>
      <c r="AV185" s="138" t="s">
        <v>874</v>
      </c>
      <c r="AW185" s="131">
        <v>42916</v>
      </c>
      <c r="AX185" s="364" t="s">
        <v>7475</v>
      </c>
      <c r="AY185" s="348"/>
      <c r="AZ185" s="30"/>
      <c r="BA185" s="30"/>
      <c r="BB185" s="30"/>
      <c r="BC185" s="30"/>
      <c r="BD185" s="367" t="s">
        <v>1193</v>
      </c>
      <c r="BE185" s="348"/>
      <c r="BF185" s="29"/>
    </row>
    <row r="186" spans="1:58" s="14" customFormat="1" ht="115.5" hidden="1" customHeight="1" x14ac:dyDescent="0.25">
      <c r="A186" s="28" t="s">
        <v>1935</v>
      </c>
      <c r="B186" s="5" t="s">
        <v>244</v>
      </c>
      <c r="C186" s="44">
        <v>42661</v>
      </c>
      <c r="D186" s="44" t="s">
        <v>7077</v>
      </c>
      <c r="E186" s="28" t="s">
        <v>1360</v>
      </c>
      <c r="F186" s="2" t="s">
        <v>7461</v>
      </c>
      <c r="G186" s="3" t="s">
        <v>333</v>
      </c>
      <c r="H186" s="3" t="s">
        <v>334</v>
      </c>
      <c r="I186" s="16" t="s">
        <v>335</v>
      </c>
      <c r="J186" s="298" t="s">
        <v>336</v>
      </c>
      <c r="K186" s="1">
        <v>1</v>
      </c>
      <c r="L186" s="133" t="s">
        <v>337</v>
      </c>
      <c r="M186" s="133">
        <v>42765</v>
      </c>
      <c r="N186" s="52">
        <f t="shared" si="4"/>
        <v>18</v>
      </c>
      <c r="O186" s="73">
        <v>1</v>
      </c>
      <c r="P186" s="2" t="s">
        <v>31</v>
      </c>
      <c r="Q186" s="2" t="s">
        <v>32</v>
      </c>
      <c r="R186" s="224" t="s">
        <v>3472</v>
      </c>
      <c r="S186" s="561">
        <f t="shared" si="5"/>
        <v>182</v>
      </c>
      <c r="T186" s="227" t="s">
        <v>3479</v>
      </c>
      <c r="U186" s="2" t="s">
        <v>3476</v>
      </c>
      <c r="V186" s="2" t="s">
        <v>3476</v>
      </c>
      <c r="W186" s="2" t="s">
        <v>3476</v>
      </c>
      <c r="X186" s="2" t="s">
        <v>3476</v>
      </c>
      <c r="Y186" s="2" t="s">
        <v>3476</v>
      </c>
      <c r="Z186" s="2" t="s">
        <v>3476</v>
      </c>
      <c r="AA186" s="2" t="s">
        <v>3476</v>
      </c>
      <c r="AB186" s="2" t="s">
        <v>3476</v>
      </c>
      <c r="AC186" s="2" t="s">
        <v>3476</v>
      </c>
      <c r="AD186" s="2" t="s">
        <v>3476</v>
      </c>
      <c r="AE186" s="2" t="s">
        <v>3476</v>
      </c>
      <c r="AF186" s="2" t="s">
        <v>3476</v>
      </c>
      <c r="AG186" s="2" t="s">
        <v>3476</v>
      </c>
      <c r="AH186" s="2" t="s">
        <v>3476</v>
      </c>
      <c r="AI186" s="2" t="s">
        <v>3476</v>
      </c>
      <c r="AJ186" s="2" t="s">
        <v>3476</v>
      </c>
      <c r="AK186" s="2" t="s">
        <v>3476</v>
      </c>
      <c r="AL186" s="2" t="s">
        <v>3562</v>
      </c>
      <c r="AM186" s="2" t="s">
        <v>3476</v>
      </c>
      <c r="AN186" s="2" t="s">
        <v>3562</v>
      </c>
      <c r="AO186" s="2" t="s">
        <v>3476</v>
      </c>
      <c r="AP186" s="2" t="s">
        <v>1460</v>
      </c>
      <c r="AQ186" s="2" t="s">
        <v>3476</v>
      </c>
      <c r="AR186" s="2" t="s">
        <v>1460</v>
      </c>
      <c r="AS186" s="2" t="s">
        <v>3476</v>
      </c>
      <c r="AT186" s="2" t="s">
        <v>1460</v>
      </c>
      <c r="AU186" s="2" t="s">
        <v>3476</v>
      </c>
      <c r="AV186" s="138" t="s">
        <v>874</v>
      </c>
      <c r="AW186" s="131">
        <v>42735</v>
      </c>
      <c r="AX186" s="364" t="s">
        <v>7475</v>
      </c>
      <c r="AY186" s="348"/>
      <c r="AZ186" s="822"/>
      <c r="BA186" s="822"/>
      <c r="BB186" s="822"/>
      <c r="BC186" s="822"/>
      <c r="BD186" s="367" t="s">
        <v>1193</v>
      </c>
      <c r="BE186" s="348"/>
      <c r="BF186" s="29"/>
    </row>
    <row r="187" spans="1:58" s="14" customFormat="1" ht="115.5" hidden="1" customHeight="1" x14ac:dyDescent="0.25">
      <c r="A187" s="28" t="s">
        <v>1936</v>
      </c>
      <c r="B187" s="5" t="s">
        <v>244</v>
      </c>
      <c r="C187" s="44">
        <v>42661</v>
      </c>
      <c r="D187" s="44" t="s">
        <v>7076</v>
      </c>
      <c r="E187" s="28" t="s">
        <v>1361</v>
      </c>
      <c r="F187" s="2" t="s">
        <v>7462</v>
      </c>
      <c r="G187" s="3" t="s">
        <v>399</v>
      </c>
      <c r="H187" s="3" t="s">
        <v>400</v>
      </c>
      <c r="I187" s="16" t="s">
        <v>401</v>
      </c>
      <c r="J187" s="298" t="s">
        <v>402</v>
      </c>
      <c r="K187" s="1">
        <v>1</v>
      </c>
      <c r="L187" s="133" t="s">
        <v>337</v>
      </c>
      <c r="M187" s="133">
        <v>42735</v>
      </c>
      <c r="N187" s="52">
        <f t="shared" si="4"/>
        <v>13</v>
      </c>
      <c r="O187" s="73">
        <v>1</v>
      </c>
      <c r="P187" s="2" t="s">
        <v>55</v>
      </c>
      <c r="Q187" s="2"/>
      <c r="R187" s="225" t="s">
        <v>3463</v>
      </c>
      <c r="S187" s="561">
        <f t="shared" si="5"/>
        <v>307</v>
      </c>
      <c r="T187" s="226" t="s">
        <v>3473</v>
      </c>
      <c r="U187" s="225" t="s">
        <v>3463</v>
      </c>
      <c r="V187" s="3" t="s">
        <v>3478</v>
      </c>
      <c r="W187" s="3" t="s">
        <v>3478</v>
      </c>
      <c r="X187" s="3" t="s">
        <v>3478</v>
      </c>
      <c r="Y187" s="3" t="s">
        <v>3478</v>
      </c>
      <c r="Z187" s="3" t="s">
        <v>3478</v>
      </c>
      <c r="AA187" s="3" t="s">
        <v>3478</v>
      </c>
      <c r="AB187" s="3" t="s">
        <v>3478</v>
      </c>
      <c r="AC187" s="3" t="s">
        <v>3478</v>
      </c>
      <c r="AD187" s="3" t="s">
        <v>3478</v>
      </c>
      <c r="AE187" s="3" t="s">
        <v>3478</v>
      </c>
      <c r="AF187" s="3" t="s">
        <v>3478</v>
      </c>
      <c r="AG187" s="3" t="s">
        <v>3478</v>
      </c>
      <c r="AH187" s="3" t="s">
        <v>3478</v>
      </c>
      <c r="AI187" s="3" t="s">
        <v>3478</v>
      </c>
      <c r="AJ187" s="3" t="s">
        <v>3478</v>
      </c>
      <c r="AK187" s="3" t="s">
        <v>3478</v>
      </c>
      <c r="AL187" s="3" t="s">
        <v>3562</v>
      </c>
      <c r="AM187" s="3" t="s">
        <v>3478</v>
      </c>
      <c r="AN187" s="3" t="s">
        <v>3562</v>
      </c>
      <c r="AO187" s="3" t="s">
        <v>3478</v>
      </c>
      <c r="AP187" s="3" t="s">
        <v>1460</v>
      </c>
      <c r="AQ187" s="3" t="s">
        <v>3478</v>
      </c>
      <c r="AR187" s="3" t="s">
        <v>1460</v>
      </c>
      <c r="AS187" s="3" t="s">
        <v>3478</v>
      </c>
      <c r="AT187" s="3" t="s">
        <v>1460</v>
      </c>
      <c r="AU187" s="3" t="s">
        <v>3478</v>
      </c>
      <c r="AV187" s="138" t="s">
        <v>874</v>
      </c>
      <c r="AW187" s="131">
        <v>42916</v>
      </c>
      <c r="AX187" s="364" t="s">
        <v>7475</v>
      </c>
      <c r="AY187" s="348"/>
      <c r="AZ187" s="30"/>
      <c r="BA187" s="30"/>
      <c r="BB187" s="30"/>
      <c r="BC187" s="30"/>
      <c r="BD187" s="367" t="s">
        <v>1193</v>
      </c>
      <c r="BE187" s="348"/>
      <c r="BF187" s="29"/>
    </row>
    <row r="188" spans="1:58" s="14" customFormat="1" ht="115.5" hidden="1" customHeight="1" x14ac:dyDescent="0.25">
      <c r="A188" s="28" t="s">
        <v>1937</v>
      </c>
      <c r="B188" s="5" t="s">
        <v>244</v>
      </c>
      <c r="C188" s="44">
        <v>42661</v>
      </c>
      <c r="D188" s="44" t="s">
        <v>7076</v>
      </c>
      <c r="E188" s="28" t="s">
        <v>1361</v>
      </c>
      <c r="F188" s="2" t="s">
        <v>7462</v>
      </c>
      <c r="G188" s="3" t="s">
        <v>399</v>
      </c>
      <c r="H188" s="3" t="s">
        <v>403</v>
      </c>
      <c r="I188" s="16" t="s">
        <v>404</v>
      </c>
      <c r="J188" s="298" t="s">
        <v>405</v>
      </c>
      <c r="K188" s="1">
        <v>1</v>
      </c>
      <c r="L188" s="133" t="s">
        <v>406</v>
      </c>
      <c r="M188" s="133">
        <v>42704</v>
      </c>
      <c r="N188" s="52">
        <f t="shared" si="4"/>
        <v>5</v>
      </c>
      <c r="O188" s="73">
        <v>1</v>
      </c>
      <c r="P188" s="2" t="s">
        <v>55</v>
      </c>
      <c r="Q188" s="2"/>
      <c r="R188" s="226" t="s">
        <v>3474</v>
      </c>
      <c r="S188" s="561">
        <f t="shared" si="5"/>
        <v>135</v>
      </c>
      <c r="T188" s="226" t="s">
        <v>3480</v>
      </c>
      <c r="U188" s="2" t="s">
        <v>3476</v>
      </c>
      <c r="V188" s="2" t="s">
        <v>3476</v>
      </c>
      <c r="W188" s="2" t="s">
        <v>3476</v>
      </c>
      <c r="X188" s="2" t="s">
        <v>3476</v>
      </c>
      <c r="Y188" s="2" t="s">
        <v>3476</v>
      </c>
      <c r="Z188" s="2" t="s">
        <v>3476</v>
      </c>
      <c r="AA188" s="2" t="s">
        <v>3476</v>
      </c>
      <c r="AB188" s="2" t="s">
        <v>3476</v>
      </c>
      <c r="AC188" s="2" t="s">
        <v>3476</v>
      </c>
      <c r="AD188" s="2" t="s">
        <v>3476</v>
      </c>
      <c r="AE188" s="2" t="s">
        <v>3476</v>
      </c>
      <c r="AF188" s="2" t="s">
        <v>3476</v>
      </c>
      <c r="AG188" s="2" t="s">
        <v>3476</v>
      </c>
      <c r="AH188" s="2" t="s">
        <v>3476</v>
      </c>
      <c r="AI188" s="2" t="s">
        <v>3476</v>
      </c>
      <c r="AJ188" s="2" t="s">
        <v>3476</v>
      </c>
      <c r="AK188" s="2" t="s">
        <v>3476</v>
      </c>
      <c r="AL188" s="2" t="s">
        <v>3562</v>
      </c>
      <c r="AM188" s="2" t="s">
        <v>3476</v>
      </c>
      <c r="AN188" s="2" t="s">
        <v>3562</v>
      </c>
      <c r="AO188" s="2" t="s">
        <v>3476</v>
      </c>
      <c r="AP188" s="2" t="s">
        <v>1460</v>
      </c>
      <c r="AQ188" s="2" t="s">
        <v>3476</v>
      </c>
      <c r="AR188" s="2" t="s">
        <v>1460</v>
      </c>
      <c r="AS188" s="2" t="s">
        <v>3476</v>
      </c>
      <c r="AT188" s="2" t="s">
        <v>1460</v>
      </c>
      <c r="AU188" s="2" t="s">
        <v>3476</v>
      </c>
      <c r="AV188" s="138" t="s">
        <v>874</v>
      </c>
      <c r="AW188" s="131">
        <v>42735</v>
      </c>
      <c r="AX188" s="364" t="s">
        <v>7475</v>
      </c>
      <c r="AY188" s="348"/>
      <c r="AZ188" s="30"/>
      <c r="BA188" s="30"/>
      <c r="BB188" s="30"/>
      <c r="BC188" s="30"/>
      <c r="BD188" s="367" t="s">
        <v>1193</v>
      </c>
      <c r="BE188" s="348"/>
      <c r="BF188" s="29"/>
    </row>
    <row r="189" spans="1:58" s="14" customFormat="1" ht="115.5" hidden="1" customHeight="1" x14ac:dyDescent="0.25">
      <c r="A189" s="28" t="s">
        <v>1938</v>
      </c>
      <c r="B189" s="5" t="s">
        <v>244</v>
      </c>
      <c r="C189" s="44">
        <v>42661</v>
      </c>
      <c r="D189" s="44" t="s">
        <v>7077</v>
      </c>
      <c r="E189" s="28" t="s">
        <v>1362</v>
      </c>
      <c r="F189" s="2" t="s">
        <v>7463</v>
      </c>
      <c r="G189" s="3" t="s">
        <v>349</v>
      </c>
      <c r="H189" s="3" t="s">
        <v>350</v>
      </c>
      <c r="I189" s="16" t="s">
        <v>351</v>
      </c>
      <c r="J189" s="298" t="s">
        <v>352</v>
      </c>
      <c r="K189" s="1">
        <v>1</v>
      </c>
      <c r="L189" s="133" t="s">
        <v>337</v>
      </c>
      <c r="M189" s="133">
        <v>42735</v>
      </c>
      <c r="N189" s="52">
        <f t="shared" si="4"/>
        <v>13</v>
      </c>
      <c r="O189" s="73">
        <v>1</v>
      </c>
      <c r="P189" s="2" t="s">
        <v>55</v>
      </c>
      <c r="Q189" s="2"/>
      <c r="R189" s="2" t="s">
        <v>353</v>
      </c>
      <c r="S189" s="561">
        <f t="shared" si="5"/>
        <v>234</v>
      </c>
      <c r="T189" s="224" t="s">
        <v>3473</v>
      </c>
      <c r="U189" s="225" t="s">
        <v>3464</v>
      </c>
      <c r="V189" s="2"/>
      <c r="W189" s="5"/>
      <c r="X189" s="5"/>
      <c r="Y189" s="5"/>
      <c r="Z189" s="5"/>
      <c r="AA189" s="2" t="s">
        <v>353</v>
      </c>
      <c r="AB189" s="3" t="s">
        <v>17</v>
      </c>
      <c r="AC189" s="3" t="s">
        <v>17</v>
      </c>
      <c r="AD189" s="16" t="s">
        <v>17</v>
      </c>
      <c r="AE189" s="22" t="s">
        <v>17</v>
      </c>
      <c r="AF189" s="16" t="s">
        <v>2327</v>
      </c>
      <c r="AG189" s="16" t="s">
        <v>2330</v>
      </c>
      <c r="AH189" s="16" t="s">
        <v>2327</v>
      </c>
      <c r="AI189" s="6" t="s">
        <v>2330</v>
      </c>
      <c r="AJ189" s="6" t="s">
        <v>2330</v>
      </c>
      <c r="AK189" s="6" t="s">
        <v>2330</v>
      </c>
      <c r="AL189" s="6" t="s">
        <v>3562</v>
      </c>
      <c r="AM189" s="6" t="s">
        <v>2330</v>
      </c>
      <c r="AN189" s="6" t="s">
        <v>3562</v>
      </c>
      <c r="AO189" s="6" t="s">
        <v>2330</v>
      </c>
      <c r="AP189" s="6" t="s">
        <v>1460</v>
      </c>
      <c r="AQ189" s="6" t="s">
        <v>2330</v>
      </c>
      <c r="AR189" s="509" t="s">
        <v>1460</v>
      </c>
      <c r="AS189" s="509" t="s">
        <v>2330</v>
      </c>
      <c r="AT189" s="509" t="s">
        <v>1460</v>
      </c>
      <c r="AU189" s="509" t="s">
        <v>2330</v>
      </c>
      <c r="AV189" s="138" t="s">
        <v>874</v>
      </c>
      <c r="AW189" s="131">
        <v>43577</v>
      </c>
      <c r="AX189" s="364" t="s">
        <v>7475</v>
      </c>
      <c r="AY189" s="348"/>
      <c r="AZ189" s="30"/>
      <c r="BA189" s="30"/>
      <c r="BB189" s="30"/>
      <c r="BC189" s="30"/>
      <c r="BD189" s="367" t="s">
        <v>1193</v>
      </c>
      <c r="BE189" s="348"/>
      <c r="BF189" s="29"/>
    </row>
    <row r="190" spans="1:58" s="14" customFormat="1" ht="115.5" hidden="1" customHeight="1" x14ac:dyDescent="0.25">
      <c r="A190" s="28" t="s">
        <v>1939</v>
      </c>
      <c r="B190" s="5" t="s">
        <v>244</v>
      </c>
      <c r="C190" s="44">
        <v>42661</v>
      </c>
      <c r="D190" s="44" t="s">
        <v>7472</v>
      </c>
      <c r="E190" s="28" t="s">
        <v>1363</v>
      </c>
      <c r="F190" s="2" t="s">
        <v>7464</v>
      </c>
      <c r="G190" s="3" t="s">
        <v>240</v>
      </c>
      <c r="H190" s="3" t="s">
        <v>240</v>
      </c>
      <c r="I190" s="16" t="s">
        <v>241</v>
      </c>
      <c r="J190" s="298" t="s">
        <v>338</v>
      </c>
      <c r="K190" s="1">
        <v>1</v>
      </c>
      <c r="L190" s="133" t="s">
        <v>243</v>
      </c>
      <c r="M190" s="133">
        <v>43069</v>
      </c>
      <c r="N190" s="52">
        <f t="shared" si="4"/>
        <v>9</v>
      </c>
      <c r="O190" s="73">
        <v>1</v>
      </c>
      <c r="P190" s="2" t="s">
        <v>51</v>
      </c>
      <c r="Q190" s="2" t="s">
        <v>52</v>
      </c>
      <c r="R190" s="815" t="s">
        <v>3475</v>
      </c>
      <c r="S190" s="561">
        <f t="shared" si="5"/>
        <v>186</v>
      </c>
      <c r="T190" s="224" t="s">
        <v>3477</v>
      </c>
      <c r="U190" s="225" t="s">
        <v>3465</v>
      </c>
      <c r="V190" s="16" t="s">
        <v>1414</v>
      </c>
      <c r="W190" s="16" t="s">
        <v>1414</v>
      </c>
      <c r="X190" s="16" t="s">
        <v>1414</v>
      </c>
      <c r="Y190" s="16" t="s">
        <v>1414</v>
      </c>
      <c r="Z190" s="16" t="s">
        <v>1414</v>
      </c>
      <c r="AA190" s="16" t="s">
        <v>1414</v>
      </c>
      <c r="AB190" s="16" t="s">
        <v>1414</v>
      </c>
      <c r="AC190" s="16" t="s">
        <v>1414</v>
      </c>
      <c r="AD190" s="16" t="s">
        <v>1414</v>
      </c>
      <c r="AE190" s="16" t="s">
        <v>1414</v>
      </c>
      <c r="AF190" s="16" t="s">
        <v>1460</v>
      </c>
      <c r="AG190" s="16" t="s">
        <v>1414</v>
      </c>
      <c r="AH190" s="16" t="s">
        <v>1460</v>
      </c>
      <c r="AI190" s="16" t="s">
        <v>1414</v>
      </c>
      <c r="AJ190" s="16" t="s">
        <v>1460</v>
      </c>
      <c r="AK190" s="16" t="s">
        <v>1414</v>
      </c>
      <c r="AL190" s="16" t="s">
        <v>1460</v>
      </c>
      <c r="AM190" s="16" t="s">
        <v>1414</v>
      </c>
      <c r="AN190" s="16" t="s">
        <v>1460</v>
      </c>
      <c r="AO190" s="16" t="s">
        <v>1414</v>
      </c>
      <c r="AP190" s="16" t="s">
        <v>1460</v>
      </c>
      <c r="AQ190" s="16" t="s">
        <v>1414</v>
      </c>
      <c r="AR190" s="16" t="s">
        <v>1460</v>
      </c>
      <c r="AS190" s="16" t="s">
        <v>1414</v>
      </c>
      <c r="AT190" s="16" t="s">
        <v>1460</v>
      </c>
      <c r="AU190" s="16" t="s">
        <v>1414</v>
      </c>
      <c r="AV190" s="138" t="s">
        <v>874</v>
      </c>
      <c r="AW190" s="131">
        <v>42916</v>
      </c>
      <c r="AX190" s="364" t="s">
        <v>7475</v>
      </c>
      <c r="AY190" s="348"/>
      <c r="AZ190" s="822"/>
      <c r="BA190" s="822"/>
      <c r="BB190" s="822"/>
      <c r="BC190" s="822"/>
      <c r="BD190" s="367" t="s">
        <v>1193</v>
      </c>
      <c r="BE190" s="348"/>
      <c r="BF190" s="29"/>
    </row>
    <row r="191" spans="1:58" s="14" customFormat="1" ht="115.5" hidden="1" customHeight="1" x14ac:dyDescent="0.25">
      <c r="A191" s="28" t="s">
        <v>1940</v>
      </c>
      <c r="B191" s="5" t="s">
        <v>244</v>
      </c>
      <c r="C191" s="44">
        <v>42661</v>
      </c>
      <c r="D191" s="44" t="s">
        <v>7472</v>
      </c>
      <c r="E191" s="28" t="s">
        <v>1363</v>
      </c>
      <c r="F191" s="2" t="s">
        <v>7464</v>
      </c>
      <c r="G191" s="3" t="s">
        <v>240</v>
      </c>
      <c r="H191" s="3" t="s">
        <v>240</v>
      </c>
      <c r="I191" s="16" t="s">
        <v>241</v>
      </c>
      <c r="J191" s="298" t="s">
        <v>242</v>
      </c>
      <c r="K191" s="1">
        <v>1</v>
      </c>
      <c r="L191" s="133" t="s">
        <v>243</v>
      </c>
      <c r="M191" s="133">
        <v>43069</v>
      </c>
      <c r="N191" s="52">
        <f t="shared" si="4"/>
        <v>9</v>
      </c>
      <c r="O191" s="73">
        <v>1</v>
      </c>
      <c r="P191" s="2" t="s">
        <v>51</v>
      </c>
      <c r="Q191" s="2" t="s">
        <v>245</v>
      </c>
      <c r="R191" s="221" t="s">
        <v>3466</v>
      </c>
      <c r="S191" s="561">
        <f t="shared" si="5"/>
        <v>373</v>
      </c>
      <c r="T191" s="224" t="s">
        <v>3477</v>
      </c>
      <c r="U191" s="225" t="s">
        <v>3466</v>
      </c>
      <c r="V191" s="2"/>
      <c r="W191" s="5"/>
      <c r="X191" s="5"/>
      <c r="Y191" s="5"/>
      <c r="Z191" s="5"/>
      <c r="AA191" s="3" t="s">
        <v>246</v>
      </c>
      <c r="AB191" s="3" t="s">
        <v>17</v>
      </c>
      <c r="AC191" s="3" t="s">
        <v>17</v>
      </c>
      <c r="AD191" s="16" t="s">
        <v>17</v>
      </c>
      <c r="AE191" s="16" t="s">
        <v>17</v>
      </c>
      <c r="AF191" s="16" t="s">
        <v>2327</v>
      </c>
      <c r="AG191" s="16" t="s">
        <v>2330</v>
      </c>
      <c r="AH191" s="16" t="s">
        <v>2327</v>
      </c>
      <c r="AI191" s="509" t="s">
        <v>2330</v>
      </c>
      <c r="AJ191" s="509" t="s">
        <v>2330</v>
      </c>
      <c r="AK191" s="6" t="s">
        <v>2330</v>
      </c>
      <c r="AL191" s="6" t="s">
        <v>3562</v>
      </c>
      <c r="AM191" s="6" t="s">
        <v>2330</v>
      </c>
      <c r="AN191" s="509" t="s">
        <v>3562</v>
      </c>
      <c r="AO191" s="6" t="s">
        <v>2330</v>
      </c>
      <c r="AP191" s="509" t="s">
        <v>1460</v>
      </c>
      <c r="AQ191" s="6" t="s">
        <v>2330</v>
      </c>
      <c r="AR191" s="509" t="s">
        <v>1460</v>
      </c>
      <c r="AS191" s="509" t="s">
        <v>2330</v>
      </c>
      <c r="AT191" s="509" t="s">
        <v>1460</v>
      </c>
      <c r="AU191" s="509" t="s">
        <v>2330</v>
      </c>
      <c r="AV191" s="138" t="s">
        <v>874</v>
      </c>
      <c r="AW191" s="131">
        <v>43577</v>
      </c>
      <c r="AX191" s="364" t="s">
        <v>7475</v>
      </c>
      <c r="AY191" s="348"/>
      <c r="AZ191" s="822"/>
      <c r="BA191" s="822"/>
      <c r="BB191" s="822"/>
      <c r="BC191" s="822"/>
      <c r="BD191" s="367" t="s">
        <v>1193</v>
      </c>
      <c r="BE191" s="348"/>
      <c r="BF191" s="29"/>
    </row>
    <row r="192" spans="1:58" s="14" customFormat="1" ht="115.5" hidden="1" customHeight="1" x14ac:dyDescent="0.25">
      <c r="A192" s="28" t="s">
        <v>1941</v>
      </c>
      <c r="B192" s="5" t="s">
        <v>244</v>
      </c>
      <c r="C192" s="44">
        <v>42661</v>
      </c>
      <c r="D192" s="44" t="s">
        <v>7076</v>
      </c>
      <c r="E192" s="28" t="s">
        <v>1364</v>
      </c>
      <c r="F192" s="2" t="s">
        <v>7465</v>
      </c>
      <c r="G192" s="3" t="s">
        <v>354</v>
      </c>
      <c r="H192" s="3" t="s">
        <v>355</v>
      </c>
      <c r="I192" s="16" t="s">
        <v>356</v>
      </c>
      <c r="J192" s="298" t="s">
        <v>357</v>
      </c>
      <c r="K192" s="1">
        <v>1</v>
      </c>
      <c r="L192" s="133" t="s">
        <v>320</v>
      </c>
      <c r="M192" s="133">
        <v>43008</v>
      </c>
      <c r="N192" s="52">
        <f t="shared" si="4"/>
        <v>44</v>
      </c>
      <c r="O192" s="73">
        <v>1</v>
      </c>
      <c r="P192" s="2" t="s">
        <v>69</v>
      </c>
      <c r="Q192" s="2"/>
      <c r="R192" s="221" t="s">
        <v>3467</v>
      </c>
      <c r="S192" s="561">
        <f t="shared" si="5"/>
        <v>112</v>
      </c>
      <c r="T192" s="224" t="s">
        <v>3477</v>
      </c>
      <c r="U192" s="225" t="s">
        <v>3467</v>
      </c>
      <c r="V192" s="2"/>
      <c r="W192" s="5"/>
      <c r="X192" s="5"/>
      <c r="Y192" s="5"/>
      <c r="Z192" s="5"/>
      <c r="AA192" s="3" t="s">
        <v>358</v>
      </c>
      <c r="AB192" s="3" t="s">
        <v>17</v>
      </c>
      <c r="AC192" s="3" t="s">
        <v>17</v>
      </c>
      <c r="AD192" s="16" t="s">
        <v>17</v>
      </c>
      <c r="AE192" s="16" t="s">
        <v>17</v>
      </c>
      <c r="AF192" s="16" t="s">
        <v>2327</v>
      </c>
      <c r="AG192" s="16" t="s">
        <v>2330</v>
      </c>
      <c r="AH192" s="16" t="s">
        <v>2327</v>
      </c>
      <c r="AI192" s="6" t="s">
        <v>2330</v>
      </c>
      <c r="AJ192" s="6" t="s">
        <v>2330</v>
      </c>
      <c r="AK192" s="6" t="s">
        <v>2330</v>
      </c>
      <c r="AL192" s="6" t="s">
        <v>3562</v>
      </c>
      <c r="AM192" s="6" t="s">
        <v>2330</v>
      </c>
      <c r="AN192" s="6" t="s">
        <v>3562</v>
      </c>
      <c r="AO192" s="6" t="s">
        <v>2330</v>
      </c>
      <c r="AP192" s="6" t="s">
        <v>1460</v>
      </c>
      <c r="AQ192" s="6" t="s">
        <v>2330</v>
      </c>
      <c r="AR192" s="509" t="s">
        <v>1460</v>
      </c>
      <c r="AS192" s="509" t="s">
        <v>2330</v>
      </c>
      <c r="AT192" s="509" t="s">
        <v>1460</v>
      </c>
      <c r="AU192" s="509" t="s">
        <v>2330</v>
      </c>
      <c r="AV192" s="138" t="s">
        <v>874</v>
      </c>
      <c r="AW192" s="131">
        <v>43577</v>
      </c>
      <c r="AX192" s="364" t="s">
        <v>7475</v>
      </c>
      <c r="AY192" s="348"/>
      <c r="AZ192" s="30"/>
      <c r="BA192" s="30"/>
      <c r="BB192" s="30"/>
      <c r="BC192" s="30"/>
      <c r="BD192" s="367" t="s">
        <v>1193</v>
      </c>
      <c r="BE192" s="348"/>
      <c r="BF192" s="29"/>
    </row>
    <row r="193" spans="1:58" s="14" customFormat="1" ht="115.5" hidden="1" customHeight="1" x14ac:dyDescent="0.25">
      <c r="A193" s="28" t="s">
        <v>1942</v>
      </c>
      <c r="B193" s="5" t="s">
        <v>244</v>
      </c>
      <c r="C193" s="44">
        <v>42661</v>
      </c>
      <c r="D193" s="44" t="s">
        <v>7076</v>
      </c>
      <c r="E193" s="28" t="s">
        <v>1366</v>
      </c>
      <c r="F193" s="2" t="s">
        <v>7466</v>
      </c>
      <c r="G193" s="3" t="s">
        <v>407</v>
      </c>
      <c r="H193" s="3" t="s">
        <v>408</v>
      </c>
      <c r="I193" s="16" t="s">
        <v>409</v>
      </c>
      <c r="J193" s="298" t="s">
        <v>410</v>
      </c>
      <c r="K193" s="1">
        <v>1</v>
      </c>
      <c r="L193" s="133" t="s">
        <v>320</v>
      </c>
      <c r="M193" s="133">
        <v>42735</v>
      </c>
      <c r="N193" s="52">
        <f t="shared" si="4"/>
        <v>5</v>
      </c>
      <c r="O193" s="73">
        <v>1</v>
      </c>
      <c r="P193" s="2" t="s">
        <v>69</v>
      </c>
      <c r="Q193" s="2"/>
      <c r="R193" s="224" t="s">
        <v>3475</v>
      </c>
      <c r="S193" s="561">
        <f t="shared" si="5"/>
        <v>186</v>
      </c>
      <c r="T193" s="224" t="s">
        <v>3475</v>
      </c>
      <c r="U193" s="2" t="s">
        <v>3476</v>
      </c>
      <c r="V193" s="2" t="s">
        <v>3476</v>
      </c>
      <c r="W193" s="2" t="s">
        <v>3476</v>
      </c>
      <c r="X193" s="2" t="s">
        <v>3476</v>
      </c>
      <c r="Y193" s="2" t="s">
        <v>3476</v>
      </c>
      <c r="Z193" s="2" t="s">
        <v>3476</v>
      </c>
      <c r="AA193" s="2" t="s">
        <v>3476</v>
      </c>
      <c r="AB193" s="2" t="s">
        <v>3476</v>
      </c>
      <c r="AC193" s="2" t="s">
        <v>3476</v>
      </c>
      <c r="AD193" s="2" t="s">
        <v>3476</v>
      </c>
      <c r="AE193" s="2" t="s">
        <v>3476</v>
      </c>
      <c r="AF193" s="2" t="s">
        <v>3476</v>
      </c>
      <c r="AG193" s="2" t="s">
        <v>3476</v>
      </c>
      <c r="AH193" s="2" t="s">
        <v>3476</v>
      </c>
      <c r="AI193" s="2" t="s">
        <v>3476</v>
      </c>
      <c r="AJ193" s="2" t="s">
        <v>3476</v>
      </c>
      <c r="AK193" s="2" t="s">
        <v>3476</v>
      </c>
      <c r="AL193" s="2" t="s">
        <v>3562</v>
      </c>
      <c r="AM193" s="2" t="s">
        <v>3476</v>
      </c>
      <c r="AN193" s="2" t="s">
        <v>3562</v>
      </c>
      <c r="AO193" s="2" t="s">
        <v>3476</v>
      </c>
      <c r="AP193" s="2" t="s">
        <v>1460</v>
      </c>
      <c r="AQ193" s="2" t="s">
        <v>3476</v>
      </c>
      <c r="AR193" s="2" t="s">
        <v>1460</v>
      </c>
      <c r="AS193" s="2" t="s">
        <v>3476</v>
      </c>
      <c r="AT193" s="2" t="s">
        <v>1460</v>
      </c>
      <c r="AU193" s="2" t="s">
        <v>3476</v>
      </c>
      <c r="AV193" s="138" t="s">
        <v>874</v>
      </c>
      <c r="AW193" s="131">
        <v>42735</v>
      </c>
      <c r="AX193" s="364" t="s">
        <v>7475</v>
      </c>
      <c r="AY193" s="348"/>
      <c r="AZ193" s="30"/>
      <c r="BA193" s="30"/>
      <c r="BB193" s="30"/>
      <c r="BC193" s="30"/>
      <c r="BD193" s="367" t="s">
        <v>1193</v>
      </c>
      <c r="BE193" s="348"/>
      <c r="BF193" s="29"/>
    </row>
    <row r="194" spans="1:58" s="14" customFormat="1" ht="115.5" hidden="1" customHeight="1" x14ac:dyDescent="0.25">
      <c r="A194" s="28" t="s">
        <v>1943</v>
      </c>
      <c r="B194" s="5" t="s">
        <v>244</v>
      </c>
      <c r="C194" s="44">
        <v>42661</v>
      </c>
      <c r="D194" s="44" t="s">
        <v>7076</v>
      </c>
      <c r="E194" s="28" t="s">
        <v>1367</v>
      </c>
      <c r="F194" s="2" t="s">
        <v>7467</v>
      </c>
      <c r="G194" s="3" t="s">
        <v>407</v>
      </c>
      <c r="H194" s="3" t="s">
        <v>408</v>
      </c>
      <c r="I194" s="16" t="s">
        <v>409</v>
      </c>
      <c r="J194" s="298" t="s">
        <v>410</v>
      </c>
      <c r="K194" s="1">
        <v>1</v>
      </c>
      <c r="L194" s="133" t="s">
        <v>320</v>
      </c>
      <c r="M194" s="133">
        <v>42735</v>
      </c>
      <c r="N194" s="52">
        <f t="shared" si="4"/>
        <v>5</v>
      </c>
      <c r="O194" s="73">
        <v>1</v>
      </c>
      <c r="P194" s="2" t="s">
        <v>134</v>
      </c>
      <c r="Q194" s="2" t="s">
        <v>69</v>
      </c>
      <c r="R194" s="224" t="s">
        <v>3475</v>
      </c>
      <c r="S194" s="561">
        <f t="shared" si="5"/>
        <v>186</v>
      </c>
      <c r="T194" s="224" t="s">
        <v>3475</v>
      </c>
      <c r="U194" s="2" t="s">
        <v>3476</v>
      </c>
      <c r="V194" s="2" t="s">
        <v>3476</v>
      </c>
      <c r="W194" s="2" t="s">
        <v>3476</v>
      </c>
      <c r="X194" s="2" t="s">
        <v>3476</v>
      </c>
      <c r="Y194" s="2" t="s">
        <v>3476</v>
      </c>
      <c r="Z194" s="2" t="s">
        <v>3476</v>
      </c>
      <c r="AA194" s="2" t="s">
        <v>3476</v>
      </c>
      <c r="AB194" s="2" t="s">
        <v>3476</v>
      </c>
      <c r="AC194" s="2" t="s">
        <v>3476</v>
      </c>
      <c r="AD194" s="2" t="s">
        <v>3476</v>
      </c>
      <c r="AE194" s="2" t="s">
        <v>3476</v>
      </c>
      <c r="AF194" s="2" t="s">
        <v>3476</v>
      </c>
      <c r="AG194" s="2" t="s">
        <v>3476</v>
      </c>
      <c r="AH194" s="2" t="s">
        <v>3476</v>
      </c>
      <c r="AI194" s="2" t="s">
        <v>3476</v>
      </c>
      <c r="AJ194" s="2" t="s">
        <v>3476</v>
      </c>
      <c r="AK194" s="2" t="s">
        <v>3476</v>
      </c>
      <c r="AL194" s="2" t="s">
        <v>3562</v>
      </c>
      <c r="AM194" s="2" t="s">
        <v>3476</v>
      </c>
      <c r="AN194" s="2" t="s">
        <v>3562</v>
      </c>
      <c r="AO194" s="2" t="s">
        <v>3476</v>
      </c>
      <c r="AP194" s="2" t="s">
        <v>1460</v>
      </c>
      <c r="AQ194" s="2" t="s">
        <v>3476</v>
      </c>
      <c r="AR194" s="2" t="s">
        <v>1460</v>
      </c>
      <c r="AS194" s="2" t="s">
        <v>3476</v>
      </c>
      <c r="AT194" s="2" t="s">
        <v>1460</v>
      </c>
      <c r="AU194" s="2" t="s">
        <v>3476</v>
      </c>
      <c r="AV194" s="138" t="s">
        <v>874</v>
      </c>
      <c r="AW194" s="131">
        <v>42735</v>
      </c>
      <c r="AX194" s="364" t="s">
        <v>7475</v>
      </c>
      <c r="AY194" s="348"/>
      <c r="AZ194" s="30"/>
      <c r="BA194" s="30"/>
      <c r="BB194" s="30"/>
      <c r="BC194" s="30"/>
      <c r="BD194" s="367" t="s">
        <v>1193</v>
      </c>
      <c r="BE194" s="348"/>
      <c r="BF194" s="29"/>
    </row>
    <row r="195" spans="1:58" s="14" customFormat="1" ht="115.5" hidden="1" customHeight="1" x14ac:dyDescent="0.25">
      <c r="A195" s="28" t="s">
        <v>1944</v>
      </c>
      <c r="B195" s="5" t="s">
        <v>244</v>
      </c>
      <c r="C195" s="44">
        <v>42661</v>
      </c>
      <c r="D195" s="44" t="s">
        <v>7077</v>
      </c>
      <c r="E195" s="28" t="s">
        <v>1368</v>
      </c>
      <c r="F195" s="2" t="s">
        <v>7470</v>
      </c>
      <c r="G195" s="3" t="s">
        <v>411</v>
      </c>
      <c r="H195" s="3" t="s">
        <v>412</v>
      </c>
      <c r="I195" s="16" t="s">
        <v>413</v>
      </c>
      <c r="J195" s="298" t="s">
        <v>414</v>
      </c>
      <c r="K195" s="1">
        <v>1</v>
      </c>
      <c r="L195" s="133" t="s">
        <v>320</v>
      </c>
      <c r="M195" s="133">
        <v>43008</v>
      </c>
      <c r="N195" s="52">
        <f t="shared" ref="N195:N258" si="6">+WEEKNUM(M195-L195)</f>
        <v>44</v>
      </c>
      <c r="O195" s="73">
        <v>1</v>
      </c>
      <c r="P195" s="2" t="s">
        <v>134</v>
      </c>
      <c r="Q195" s="2" t="s">
        <v>69</v>
      </c>
      <c r="R195" s="221" t="s">
        <v>3468</v>
      </c>
      <c r="S195" s="561">
        <f t="shared" ref="S195:S258" si="7">LEN(R195)</f>
        <v>206</v>
      </c>
      <c r="T195" s="224" t="s">
        <v>3477</v>
      </c>
      <c r="U195" s="225" t="s">
        <v>3468</v>
      </c>
      <c r="V195" s="2"/>
      <c r="W195" s="5"/>
      <c r="X195" s="5"/>
      <c r="Y195" s="5"/>
      <c r="Z195" s="5"/>
      <c r="AA195" s="3" t="s">
        <v>332</v>
      </c>
      <c r="AB195" s="3" t="s">
        <v>17</v>
      </c>
      <c r="AC195" s="3" t="s">
        <v>17</v>
      </c>
      <c r="AD195" s="16" t="s">
        <v>17</v>
      </c>
      <c r="AE195" s="16" t="s">
        <v>17</v>
      </c>
      <c r="AF195" s="16" t="s">
        <v>2327</v>
      </c>
      <c r="AG195" s="16" t="s">
        <v>2330</v>
      </c>
      <c r="AH195" s="16" t="s">
        <v>2327</v>
      </c>
      <c r="AI195" s="6" t="s">
        <v>2330</v>
      </c>
      <c r="AJ195" s="6" t="s">
        <v>2330</v>
      </c>
      <c r="AK195" s="6" t="s">
        <v>2330</v>
      </c>
      <c r="AL195" s="6" t="s">
        <v>3562</v>
      </c>
      <c r="AM195" s="6" t="s">
        <v>2330</v>
      </c>
      <c r="AN195" s="6" t="s">
        <v>3562</v>
      </c>
      <c r="AO195" s="6" t="s">
        <v>2330</v>
      </c>
      <c r="AP195" s="6" t="s">
        <v>1460</v>
      </c>
      <c r="AQ195" s="6" t="s">
        <v>2330</v>
      </c>
      <c r="AR195" s="509" t="s">
        <v>1460</v>
      </c>
      <c r="AS195" s="509" t="s">
        <v>2330</v>
      </c>
      <c r="AT195" s="509" t="s">
        <v>1460</v>
      </c>
      <c r="AU195" s="509" t="s">
        <v>2330</v>
      </c>
      <c r="AV195" s="138" t="s">
        <v>874</v>
      </c>
      <c r="AW195" s="131">
        <v>43577</v>
      </c>
      <c r="AX195" s="364" t="s">
        <v>7475</v>
      </c>
      <c r="AY195" s="348"/>
      <c r="AZ195" s="30"/>
      <c r="BA195" s="30"/>
      <c r="BB195" s="30"/>
      <c r="BC195" s="30"/>
      <c r="BD195" s="367" t="s">
        <v>1193</v>
      </c>
      <c r="BE195" s="348"/>
      <c r="BF195" s="29"/>
    </row>
    <row r="196" spans="1:58" s="14" customFormat="1" ht="115.5" hidden="1" customHeight="1" x14ac:dyDescent="0.25">
      <c r="A196" s="28" t="s">
        <v>1945</v>
      </c>
      <c r="B196" s="5" t="s">
        <v>244</v>
      </c>
      <c r="C196" s="44">
        <v>42661</v>
      </c>
      <c r="D196" s="44" t="s">
        <v>7077</v>
      </c>
      <c r="E196" s="28" t="s">
        <v>1369</v>
      </c>
      <c r="F196" s="2" t="s">
        <v>7468</v>
      </c>
      <c r="G196" s="3" t="s">
        <v>415</v>
      </c>
      <c r="H196" s="3" t="s">
        <v>408</v>
      </c>
      <c r="I196" s="16" t="s">
        <v>409</v>
      </c>
      <c r="J196" s="298" t="s">
        <v>410</v>
      </c>
      <c r="K196" s="1">
        <v>1</v>
      </c>
      <c r="L196" s="133" t="s">
        <v>320</v>
      </c>
      <c r="M196" s="133">
        <v>42735</v>
      </c>
      <c r="N196" s="52">
        <f t="shared" si="6"/>
        <v>5</v>
      </c>
      <c r="O196" s="73">
        <v>1</v>
      </c>
      <c r="P196" s="2" t="s">
        <v>134</v>
      </c>
      <c r="Q196" s="2" t="s">
        <v>69</v>
      </c>
      <c r="R196" s="221" t="s">
        <v>3469</v>
      </c>
      <c r="S196" s="561">
        <f t="shared" si="7"/>
        <v>173</v>
      </c>
      <c r="T196" s="224" t="s">
        <v>3475</v>
      </c>
      <c r="U196" s="2" t="s">
        <v>3476</v>
      </c>
      <c r="V196" s="2" t="s">
        <v>3476</v>
      </c>
      <c r="W196" s="2" t="s">
        <v>3476</v>
      </c>
      <c r="X196" s="2" t="s">
        <v>3476</v>
      </c>
      <c r="Y196" s="2" t="s">
        <v>3476</v>
      </c>
      <c r="Z196" s="2" t="s">
        <v>3476</v>
      </c>
      <c r="AA196" s="2" t="s">
        <v>3476</v>
      </c>
      <c r="AB196" s="2" t="s">
        <v>3476</v>
      </c>
      <c r="AC196" s="2" t="s">
        <v>3476</v>
      </c>
      <c r="AD196" s="2" t="s">
        <v>3476</v>
      </c>
      <c r="AE196" s="2" t="s">
        <v>3476</v>
      </c>
      <c r="AF196" s="2" t="s">
        <v>3476</v>
      </c>
      <c r="AG196" s="2" t="s">
        <v>3476</v>
      </c>
      <c r="AH196" s="2" t="s">
        <v>3476</v>
      </c>
      <c r="AI196" s="2" t="s">
        <v>3476</v>
      </c>
      <c r="AJ196" s="2" t="s">
        <v>3476</v>
      </c>
      <c r="AK196" s="2" t="s">
        <v>3476</v>
      </c>
      <c r="AL196" s="2" t="s">
        <v>3562</v>
      </c>
      <c r="AM196" s="2" t="s">
        <v>3476</v>
      </c>
      <c r="AN196" s="2" t="s">
        <v>3562</v>
      </c>
      <c r="AO196" s="2" t="s">
        <v>3476</v>
      </c>
      <c r="AP196" s="2" t="s">
        <v>1460</v>
      </c>
      <c r="AQ196" s="2" t="s">
        <v>3476</v>
      </c>
      <c r="AR196" s="2" t="s">
        <v>1460</v>
      </c>
      <c r="AS196" s="2" t="s">
        <v>3476</v>
      </c>
      <c r="AT196" s="2" t="s">
        <v>1460</v>
      </c>
      <c r="AU196" s="2" t="s">
        <v>3476</v>
      </c>
      <c r="AV196" s="138" t="s">
        <v>874</v>
      </c>
      <c r="AW196" s="131">
        <v>42735</v>
      </c>
      <c r="AX196" s="364" t="s">
        <v>7475</v>
      </c>
      <c r="AY196" s="348"/>
      <c r="AZ196" s="30"/>
      <c r="BA196" s="30"/>
      <c r="BB196" s="30"/>
      <c r="BC196" s="30"/>
      <c r="BD196" s="367" t="s">
        <v>1193</v>
      </c>
      <c r="BE196" s="348"/>
      <c r="BF196" s="29"/>
    </row>
    <row r="197" spans="1:58" s="14" customFormat="1" ht="115.5" hidden="1" customHeight="1" x14ac:dyDescent="0.25">
      <c r="A197" s="28" t="s">
        <v>1946</v>
      </c>
      <c r="B197" s="5" t="s">
        <v>1814</v>
      </c>
      <c r="C197" s="44">
        <v>43131</v>
      </c>
      <c r="D197" s="44" t="s">
        <v>7077</v>
      </c>
      <c r="E197" s="28" t="s">
        <v>1283</v>
      </c>
      <c r="F197" s="2" t="s">
        <v>8090</v>
      </c>
      <c r="G197" s="22" t="s">
        <v>496</v>
      </c>
      <c r="H197" s="55" t="s">
        <v>497</v>
      </c>
      <c r="I197" s="22" t="s">
        <v>498</v>
      </c>
      <c r="J197" s="264" t="s">
        <v>499</v>
      </c>
      <c r="K197" s="134">
        <v>1</v>
      </c>
      <c r="L197" s="207">
        <v>43146</v>
      </c>
      <c r="M197" s="207">
        <v>43464</v>
      </c>
      <c r="N197" s="52">
        <f t="shared" si="6"/>
        <v>46</v>
      </c>
      <c r="O197" s="69">
        <v>1</v>
      </c>
      <c r="P197" s="5" t="s">
        <v>1413</v>
      </c>
      <c r="Q197" s="5" t="s">
        <v>69</v>
      </c>
      <c r="R197" s="4" t="s">
        <v>1153</v>
      </c>
      <c r="S197" s="561">
        <f t="shared" si="7"/>
        <v>385</v>
      </c>
      <c r="T197" s="5"/>
      <c r="U197" s="5"/>
      <c r="V197" s="5"/>
      <c r="W197" s="3" t="s">
        <v>1190</v>
      </c>
      <c r="X197" s="5"/>
      <c r="Y197" s="5"/>
      <c r="Z197" s="5"/>
      <c r="AA197" s="22" t="s">
        <v>500</v>
      </c>
      <c r="AB197" s="22" t="s">
        <v>17</v>
      </c>
      <c r="AC197" s="55" t="s">
        <v>17</v>
      </c>
      <c r="AD197" s="22" t="s">
        <v>17</v>
      </c>
      <c r="AE197" s="16" t="s">
        <v>17</v>
      </c>
      <c r="AF197" s="16" t="s">
        <v>2327</v>
      </c>
      <c r="AG197" s="16" t="s">
        <v>2330</v>
      </c>
      <c r="AH197" s="16" t="s">
        <v>2327</v>
      </c>
      <c r="AI197" s="6" t="s">
        <v>2330</v>
      </c>
      <c r="AJ197" s="6" t="s">
        <v>2330</v>
      </c>
      <c r="AK197" s="6" t="s">
        <v>2330</v>
      </c>
      <c r="AL197" s="6" t="s">
        <v>3562</v>
      </c>
      <c r="AM197" s="6" t="s">
        <v>2330</v>
      </c>
      <c r="AN197" s="6" t="s">
        <v>3562</v>
      </c>
      <c r="AO197" s="6" t="s">
        <v>2330</v>
      </c>
      <c r="AP197" s="6" t="s">
        <v>1460</v>
      </c>
      <c r="AQ197" s="6" t="s">
        <v>2330</v>
      </c>
      <c r="AR197" s="509" t="s">
        <v>1460</v>
      </c>
      <c r="AS197" s="509" t="s">
        <v>2330</v>
      </c>
      <c r="AT197" s="509" t="s">
        <v>1460</v>
      </c>
      <c r="AU197" s="509" t="s">
        <v>2330</v>
      </c>
      <c r="AV197" s="138" t="s">
        <v>874</v>
      </c>
      <c r="AW197" s="131">
        <v>43577</v>
      </c>
      <c r="AX197" s="364" t="s">
        <v>7476</v>
      </c>
      <c r="AY197" s="348"/>
      <c r="AZ197" s="30"/>
      <c r="BA197" s="30"/>
      <c r="BB197" s="30"/>
      <c r="BC197" s="30"/>
      <c r="BD197" s="367" t="s">
        <v>1193</v>
      </c>
      <c r="BE197" s="348"/>
      <c r="BF197" s="29"/>
    </row>
    <row r="198" spans="1:58" s="14" customFormat="1" ht="115.5" hidden="1" customHeight="1" x14ac:dyDescent="0.25">
      <c r="A198" s="28" t="s">
        <v>1947</v>
      </c>
      <c r="B198" s="5" t="s">
        <v>1814</v>
      </c>
      <c r="C198" s="44">
        <v>43131</v>
      </c>
      <c r="D198" s="44" t="s">
        <v>7077</v>
      </c>
      <c r="E198" s="28" t="s">
        <v>1371</v>
      </c>
      <c r="F198" s="2" t="s">
        <v>8038</v>
      </c>
      <c r="G198" s="22" t="s">
        <v>501</v>
      </c>
      <c r="H198" s="55" t="s">
        <v>497</v>
      </c>
      <c r="I198" s="22" t="s">
        <v>498</v>
      </c>
      <c r="J198" s="264" t="s">
        <v>499</v>
      </c>
      <c r="K198" s="134">
        <v>1</v>
      </c>
      <c r="L198" s="207">
        <v>43146</v>
      </c>
      <c r="M198" s="207">
        <v>43464</v>
      </c>
      <c r="N198" s="52">
        <f t="shared" si="6"/>
        <v>46</v>
      </c>
      <c r="O198" s="69">
        <v>1</v>
      </c>
      <c r="P198" s="5" t="s">
        <v>1413</v>
      </c>
      <c r="Q198" s="5" t="s">
        <v>69</v>
      </c>
      <c r="R198" s="4" t="s">
        <v>1153</v>
      </c>
      <c r="S198" s="561">
        <f t="shared" si="7"/>
        <v>385</v>
      </c>
      <c r="T198" s="5"/>
      <c r="U198" s="5"/>
      <c r="V198" s="5"/>
      <c r="W198" s="3" t="s">
        <v>1190</v>
      </c>
      <c r="X198" s="5"/>
      <c r="Y198" s="5"/>
      <c r="Z198" s="5"/>
      <c r="AA198" s="22" t="s">
        <v>500</v>
      </c>
      <c r="AB198" s="22" t="s">
        <v>17</v>
      </c>
      <c r="AC198" s="55" t="s">
        <v>17</v>
      </c>
      <c r="AD198" s="22" t="s">
        <v>17</v>
      </c>
      <c r="AE198" s="16" t="s">
        <v>17</v>
      </c>
      <c r="AF198" s="16" t="s">
        <v>2327</v>
      </c>
      <c r="AG198" s="16" t="s">
        <v>2330</v>
      </c>
      <c r="AH198" s="16" t="s">
        <v>2327</v>
      </c>
      <c r="AI198" s="6" t="s">
        <v>2330</v>
      </c>
      <c r="AJ198" s="6" t="s">
        <v>2330</v>
      </c>
      <c r="AK198" s="6" t="s">
        <v>2330</v>
      </c>
      <c r="AL198" s="6" t="s">
        <v>3562</v>
      </c>
      <c r="AM198" s="6" t="s">
        <v>2330</v>
      </c>
      <c r="AN198" s="6" t="s">
        <v>3562</v>
      </c>
      <c r="AO198" s="6" t="s">
        <v>2330</v>
      </c>
      <c r="AP198" s="6" t="s">
        <v>1460</v>
      </c>
      <c r="AQ198" s="6" t="s">
        <v>2330</v>
      </c>
      <c r="AR198" s="509" t="s">
        <v>1460</v>
      </c>
      <c r="AS198" s="509" t="s">
        <v>2330</v>
      </c>
      <c r="AT198" s="509" t="s">
        <v>1460</v>
      </c>
      <c r="AU198" s="509" t="s">
        <v>2330</v>
      </c>
      <c r="AV198" s="138" t="s">
        <v>874</v>
      </c>
      <c r="AW198" s="131">
        <v>43577</v>
      </c>
      <c r="AX198" s="364" t="s">
        <v>7476</v>
      </c>
      <c r="AY198" s="348"/>
      <c r="AZ198" s="30"/>
      <c r="BA198" s="30"/>
      <c r="BB198" s="30"/>
      <c r="BC198" s="30"/>
      <c r="BD198" s="367" t="s">
        <v>1193</v>
      </c>
      <c r="BE198" s="348"/>
      <c r="BF198" s="29"/>
    </row>
    <row r="199" spans="1:58" s="14" customFormat="1" ht="115.5" hidden="1" customHeight="1" x14ac:dyDescent="0.25">
      <c r="A199" s="28" t="s">
        <v>1948</v>
      </c>
      <c r="B199" s="5" t="s">
        <v>1814</v>
      </c>
      <c r="C199" s="44">
        <v>43131</v>
      </c>
      <c r="D199" s="44" t="s">
        <v>7077</v>
      </c>
      <c r="E199" s="28" t="s">
        <v>1371</v>
      </c>
      <c r="F199" s="2" t="s">
        <v>8038</v>
      </c>
      <c r="G199" s="22" t="s">
        <v>502</v>
      </c>
      <c r="H199" s="22" t="s">
        <v>503</v>
      </c>
      <c r="I199" s="22" t="s">
        <v>504</v>
      </c>
      <c r="J199" s="264" t="s">
        <v>505</v>
      </c>
      <c r="K199" s="134">
        <v>1</v>
      </c>
      <c r="L199" s="207">
        <v>43146</v>
      </c>
      <c r="M199" s="207">
        <v>43189</v>
      </c>
      <c r="N199" s="52">
        <f t="shared" si="6"/>
        <v>7</v>
      </c>
      <c r="O199" s="69">
        <v>1</v>
      </c>
      <c r="P199" s="24" t="s">
        <v>130</v>
      </c>
      <c r="Q199" s="24"/>
      <c r="R199" s="4" t="s">
        <v>1154</v>
      </c>
      <c r="S199" s="561">
        <f t="shared" si="7"/>
        <v>93</v>
      </c>
      <c r="T199" s="24"/>
      <c r="U199" s="24"/>
      <c r="V199" s="5"/>
      <c r="W199" s="3" t="s">
        <v>1190</v>
      </c>
      <c r="X199" s="5"/>
      <c r="Y199" s="5"/>
      <c r="Z199" s="5"/>
      <c r="AA199" s="22" t="s">
        <v>506</v>
      </c>
      <c r="AB199" s="22" t="s">
        <v>17</v>
      </c>
      <c r="AC199" s="22" t="s">
        <v>17</v>
      </c>
      <c r="AD199" s="22" t="s">
        <v>17</v>
      </c>
      <c r="AE199" s="16" t="s">
        <v>17</v>
      </c>
      <c r="AF199" s="16" t="s">
        <v>2327</v>
      </c>
      <c r="AG199" s="16" t="s">
        <v>2330</v>
      </c>
      <c r="AH199" s="16" t="s">
        <v>2327</v>
      </c>
      <c r="AI199" s="6" t="s">
        <v>2330</v>
      </c>
      <c r="AJ199" s="6" t="s">
        <v>2330</v>
      </c>
      <c r="AK199" s="6" t="s">
        <v>2330</v>
      </c>
      <c r="AL199" s="6" t="s">
        <v>3562</v>
      </c>
      <c r="AM199" s="6" t="s">
        <v>2330</v>
      </c>
      <c r="AN199" s="6" t="s">
        <v>3562</v>
      </c>
      <c r="AO199" s="6" t="s">
        <v>2330</v>
      </c>
      <c r="AP199" s="6" t="s">
        <v>1460</v>
      </c>
      <c r="AQ199" s="6" t="s">
        <v>2330</v>
      </c>
      <c r="AR199" s="509" t="s">
        <v>1460</v>
      </c>
      <c r="AS199" s="509" t="s">
        <v>2330</v>
      </c>
      <c r="AT199" s="509" t="s">
        <v>1460</v>
      </c>
      <c r="AU199" s="509" t="s">
        <v>2330</v>
      </c>
      <c r="AV199" s="138" t="s">
        <v>874</v>
      </c>
      <c r="AW199" s="131">
        <v>43577</v>
      </c>
      <c r="AX199" s="364" t="s">
        <v>7476</v>
      </c>
      <c r="AY199" s="348"/>
      <c r="AZ199" s="30"/>
      <c r="BA199" s="30"/>
      <c r="BB199" s="30"/>
      <c r="BC199" s="30"/>
      <c r="BD199" s="367" t="s">
        <v>1193</v>
      </c>
      <c r="BE199" s="348"/>
      <c r="BF199" s="29"/>
    </row>
    <row r="200" spans="1:58" s="14" customFormat="1" ht="115.5" hidden="1" customHeight="1" x14ac:dyDescent="0.25">
      <c r="A200" s="28" t="s">
        <v>1949</v>
      </c>
      <c r="B200" s="5" t="s">
        <v>1814</v>
      </c>
      <c r="C200" s="44">
        <v>43131</v>
      </c>
      <c r="D200" s="44" t="s">
        <v>7077</v>
      </c>
      <c r="E200" s="28" t="s">
        <v>1371</v>
      </c>
      <c r="F200" s="2" t="s">
        <v>8038</v>
      </c>
      <c r="G200" s="22" t="s">
        <v>507</v>
      </c>
      <c r="H200" s="55" t="s">
        <v>508</v>
      </c>
      <c r="I200" s="22" t="s">
        <v>509</v>
      </c>
      <c r="J200" s="264" t="s">
        <v>510</v>
      </c>
      <c r="K200" s="134">
        <v>1</v>
      </c>
      <c r="L200" s="207">
        <v>43313</v>
      </c>
      <c r="M200" s="207">
        <v>43465</v>
      </c>
      <c r="N200" s="52">
        <f t="shared" si="6"/>
        <v>22</v>
      </c>
      <c r="O200" s="69">
        <v>1</v>
      </c>
      <c r="P200" s="24" t="s">
        <v>134</v>
      </c>
      <c r="Q200" s="24"/>
      <c r="R200" s="4" t="s">
        <v>1155</v>
      </c>
      <c r="S200" s="561">
        <f t="shared" si="7"/>
        <v>201</v>
      </c>
      <c r="T200" s="24"/>
      <c r="U200" s="24"/>
      <c r="V200" s="5"/>
      <c r="W200" s="3" t="s">
        <v>1190</v>
      </c>
      <c r="X200" s="5"/>
      <c r="Y200" s="5"/>
      <c r="Z200" s="5"/>
      <c r="AA200" s="22" t="s">
        <v>511</v>
      </c>
      <c r="AB200" s="22" t="s">
        <v>17</v>
      </c>
      <c r="AC200" s="55" t="s">
        <v>17</v>
      </c>
      <c r="AD200" s="22" t="s">
        <v>17</v>
      </c>
      <c r="AE200" s="16" t="s">
        <v>17</v>
      </c>
      <c r="AF200" s="16" t="s">
        <v>2327</v>
      </c>
      <c r="AG200" s="16" t="s">
        <v>2330</v>
      </c>
      <c r="AH200" s="16" t="s">
        <v>2327</v>
      </c>
      <c r="AI200" s="6" t="s">
        <v>2330</v>
      </c>
      <c r="AJ200" s="6" t="s">
        <v>2330</v>
      </c>
      <c r="AK200" s="6" t="s">
        <v>2330</v>
      </c>
      <c r="AL200" s="6" t="s">
        <v>3562</v>
      </c>
      <c r="AM200" s="6" t="s">
        <v>2330</v>
      </c>
      <c r="AN200" s="6" t="s">
        <v>3562</v>
      </c>
      <c r="AO200" s="6" t="s">
        <v>2330</v>
      </c>
      <c r="AP200" s="6" t="s">
        <v>1460</v>
      </c>
      <c r="AQ200" s="6" t="s">
        <v>2330</v>
      </c>
      <c r="AR200" s="509" t="s">
        <v>1460</v>
      </c>
      <c r="AS200" s="509" t="s">
        <v>2330</v>
      </c>
      <c r="AT200" s="509" t="s">
        <v>1460</v>
      </c>
      <c r="AU200" s="509" t="s">
        <v>2330</v>
      </c>
      <c r="AV200" s="138" t="s">
        <v>874</v>
      </c>
      <c r="AW200" s="131">
        <v>43577</v>
      </c>
      <c r="AX200" s="364" t="s">
        <v>7476</v>
      </c>
      <c r="AY200" s="348"/>
      <c r="AZ200" s="30"/>
      <c r="BA200" s="30"/>
      <c r="BB200" s="30"/>
      <c r="BC200" s="30"/>
      <c r="BD200" s="367" t="s">
        <v>1193</v>
      </c>
      <c r="BE200" s="348"/>
      <c r="BF200" s="29"/>
    </row>
    <row r="201" spans="1:58" s="14" customFormat="1" ht="115.5" hidden="1" customHeight="1" x14ac:dyDescent="0.25">
      <c r="A201" s="28" t="s">
        <v>1950</v>
      </c>
      <c r="B201" s="5" t="s">
        <v>1814</v>
      </c>
      <c r="C201" s="44">
        <v>43131</v>
      </c>
      <c r="D201" s="44" t="s">
        <v>7077</v>
      </c>
      <c r="E201" s="28" t="s">
        <v>1284</v>
      </c>
      <c r="F201" s="2" t="s">
        <v>8000</v>
      </c>
      <c r="G201" s="22" t="s">
        <v>512</v>
      </c>
      <c r="H201" s="22" t="s">
        <v>513</v>
      </c>
      <c r="I201" s="22" t="s">
        <v>514</v>
      </c>
      <c r="J201" s="264" t="s">
        <v>515</v>
      </c>
      <c r="K201" s="134">
        <v>2</v>
      </c>
      <c r="L201" s="207">
        <v>43146</v>
      </c>
      <c r="M201" s="207">
        <v>43250</v>
      </c>
      <c r="N201" s="52">
        <f t="shared" si="6"/>
        <v>15</v>
      </c>
      <c r="O201" s="69">
        <v>2</v>
      </c>
      <c r="P201" s="24" t="s">
        <v>184</v>
      </c>
      <c r="Q201" s="24"/>
      <c r="R201" s="4" t="s">
        <v>1156</v>
      </c>
      <c r="S201" s="561">
        <f t="shared" si="7"/>
        <v>255</v>
      </c>
      <c r="T201" s="24"/>
      <c r="U201" s="24"/>
      <c r="V201" s="5"/>
      <c r="W201" s="3" t="s">
        <v>1190</v>
      </c>
      <c r="X201" s="5"/>
      <c r="Y201" s="5"/>
      <c r="Z201" s="5"/>
      <c r="AA201" s="22" t="s">
        <v>1048</v>
      </c>
      <c r="AB201" s="22" t="s">
        <v>17</v>
      </c>
      <c r="AC201" s="22" t="s">
        <v>17</v>
      </c>
      <c r="AD201" s="22" t="s">
        <v>17</v>
      </c>
      <c r="AE201" s="16" t="s">
        <v>17</v>
      </c>
      <c r="AF201" s="16" t="s">
        <v>2327</v>
      </c>
      <c r="AG201" s="16" t="s">
        <v>2330</v>
      </c>
      <c r="AH201" s="16" t="s">
        <v>2327</v>
      </c>
      <c r="AI201" s="6" t="s">
        <v>2330</v>
      </c>
      <c r="AJ201" s="6" t="s">
        <v>2330</v>
      </c>
      <c r="AK201" s="6" t="s">
        <v>2330</v>
      </c>
      <c r="AL201" s="6" t="s">
        <v>3562</v>
      </c>
      <c r="AM201" s="6" t="s">
        <v>2330</v>
      </c>
      <c r="AN201" s="6" t="s">
        <v>3562</v>
      </c>
      <c r="AO201" s="6" t="s">
        <v>2330</v>
      </c>
      <c r="AP201" s="6" t="s">
        <v>1460</v>
      </c>
      <c r="AQ201" s="6" t="s">
        <v>2330</v>
      </c>
      <c r="AR201" s="509" t="s">
        <v>1460</v>
      </c>
      <c r="AS201" s="509" t="s">
        <v>2330</v>
      </c>
      <c r="AT201" s="509" t="s">
        <v>1460</v>
      </c>
      <c r="AU201" s="509" t="s">
        <v>2330</v>
      </c>
      <c r="AV201" s="138" t="s">
        <v>874</v>
      </c>
      <c r="AW201" s="131">
        <v>43577</v>
      </c>
      <c r="AX201" s="364" t="s">
        <v>7476</v>
      </c>
      <c r="AY201" s="348"/>
      <c r="AZ201" s="30"/>
      <c r="BA201" s="30"/>
      <c r="BB201" s="30"/>
      <c r="BC201" s="30"/>
      <c r="BD201" s="367" t="s">
        <v>1193</v>
      </c>
      <c r="BE201" s="348"/>
      <c r="BF201" s="29"/>
    </row>
    <row r="202" spans="1:58" s="14" customFormat="1" ht="115.5" hidden="1" customHeight="1" x14ac:dyDescent="0.25">
      <c r="A202" s="28" t="s">
        <v>1951</v>
      </c>
      <c r="B202" s="5" t="s">
        <v>1814</v>
      </c>
      <c r="C202" s="44">
        <v>43131</v>
      </c>
      <c r="D202" s="44" t="s">
        <v>7077</v>
      </c>
      <c r="E202" s="28" t="s">
        <v>1284</v>
      </c>
      <c r="F202" s="2" t="s">
        <v>8000</v>
      </c>
      <c r="G202" s="22" t="s">
        <v>512</v>
      </c>
      <c r="H202" s="55" t="s">
        <v>516</v>
      </c>
      <c r="I202" s="22" t="s">
        <v>517</v>
      </c>
      <c r="J202" s="264" t="s">
        <v>518</v>
      </c>
      <c r="K202" s="134">
        <v>3</v>
      </c>
      <c r="L202" s="207">
        <v>43132</v>
      </c>
      <c r="M202" s="207">
        <v>43434</v>
      </c>
      <c r="N202" s="52">
        <f t="shared" si="6"/>
        <v>44</v>
      </c>
      <c r="O202" s="69">
        <v>3</v>
      </c>
      <c r="P202" s="24" t="s">
        <v>519</v>
      </c>
      <c r="Q202" s="24" t="s">
        <v>179</v>
      </c>
      <c r="R202" s="4" t="s">
        <v>1157</v>
      </c>
      <c r="S202" s="561">
        <f t="shared" si="7"/>
        <v>109</v>
      </c>
      <c r="T202" s="24"/>
      <c r="U202" s="24"/>
      <c r="V202" s="5"/>
      <c r="W202" s="3" t="s">
        <v>1190</v>
      </c>
      <c r="X202" s="5"/>
      <c r="Y202" s="5"/>
      <c r="Z202" s="5"/>
      <c r="AA202" s="22" t="s">
        <v>520</v>
      </c>
      <c r="AB202" s="22" t="s">
        <v>17</v>
      </c>
      <c r="AC202" s="55" t="s">
        <v>17</v>
      </c>
      <c r="AD202" s="22" t="s">
        <v>17</v>
      </c>
      <c r="AE202" s="16" t="s">
        <v>17</v>
      </c>
      <c r="AF202" s="16" t="s">
        <v>2327</v>
      </c>
      <c r="AG202" s="16" t="s">
        <v>2330</v>
      </c>
      <c r="AH202" s="16" t="s">
        <v>2327</v>
      </c>
      <c r="AI202" s="6" t="s">
        <v>2330</v>
      </c>
      <c r="AJ202" s="6" t="s">
        <v>2330</v>
      </c>
      <c r="AK202" s="6" t="s">
        <v>2330</v>
      </c>
      <c r="AL202" s="6" t="s">
        <v>3562</v>
      </c>
      <c r="AM202" s="6" t="s">
        <v>2330</v>
      </c>
      <c r="AN202" s="6" t="s">
        <v>3562</v>
      </c>
      <c r="AO202" s="6" t="s">
        <v>2330</v>
      </c>
      <c r="AP202" s="6" t="s">
        <v>1460</v>
      </c>
      <c r="AQ202" s="6" t="s">
        <v>2330</v>
      </c>
      <c r="AR202" s="509" t="s">
        <v>1460</v>
      </c>
      <c r="AS202" s="509" t="s">
        <v>2330</v>
      </c>
      <c r="AT202" s="509" t="s">
        <v>1460</v>
      </c>
      <c r="AU202" s="509" t="s">
        <v>2330</v>
      </c>
      <c r="AV202" s="138" t="s">
        <v>874</v>
      </c>
      <c r="AW202" s="131">
        <v>43577</v>
      </c>
      <c r="AX202" s="364" t="s">
        <v>7476</v>
      </c>
      <c r="AY202" s="348"/>
      <c r="AZ202" s="30"/>
      <c r="BA202" s="30"/>
      <c r="BB202" s="30"/>
      <c r="BC202" s="30"/>
      <c r="BD202" s="367" t="s">
        <v>1193</v>
      </c>
      <c r="BE202" s="348"/>
      <c r="BF202" s="29"/>
    </row>
    <row r="203" spans="1:58" s="14" customFormat="1" ht="115.5" hidden="1" customHeight="1" x14ac:dyDescent="0.25">
      <c r="A203" s="28" t="s">
        <v>1952</v>
      </c>
      <c r="B203" s="5" t="s">
        <v>1814</v>
      </c>
      <c r="C203" s="44">
        <v>43131</v>
      </c>
      <c r="D203" s="44" t="s">
        <v>7076</v>
      </c>
      <c r="E203" s="28" t="s">
        <v>1300</v>
      </c>
      <c r="F203" s="2" t="s">
        <v>8039</v>
      </c>
      <c r="G203" s="22" t="s">
        <v>521</v>
      </c>
      <c r="H203" s="22" t="s">
        <v>522</v>
      </c>
      <c r="I203" s="22" t="s">
        <v>888</v>
      </c>
      <c r="J203" s="264" t="s">
        <v>523</v>
      </c>
      <c r="K203" s="134">
        <v>1</v>
      </c>
      <c r="L203" s="133">
        <v>43146</v>
      </c>
      <c r="M203" s="133">
        <v>43220</v>
      </c>
      <c r="N203" s="52">
        <f t="shared" si="6"/>
        <v>11</v>
      </c>
      <c r="O203" s="69">
        <v>1</v>
      </c>
      <c r="P203" s="24" t="s">
        <v>524</v>
      </c>
      <c r="Q203" s="24"/>
      <c r="R203" s="4" t="s">
        <v>2963</v>
      </c>
      <c r="S203" s="561">
        <f t="shared" si="7"/>
        <v>119</v>
      </c>
      <c r="T203" s="24"/>
      <c r="U203" s="24"/>
      <c r="V203" s="5"/>
      <c r="W203" s="3" t="s">
        <v>1190</v>
      </c>
      <c r="X203" s="5"/>
      <c r="Y203" s="5"/>
      <c r="Z203" s="5"/>
      <c r="AA203" s="22" t="s">
        <v>525</v>
      </c>
      <c r="AB203" s="22" t="s">
        <v>17</v>
      </c>
      <c r="AC203" s="22" t="s">
        <v>17</v>
      </c>
      <c r="AD203" s="22" t="s">
        <v>17</v>
      </c>
      <c r="AE203" s="16" t="s">
        <v>17</v>
      </c>
      <c r="AF203" s="16" t="s">
        <v>2327</v>
      </c>
      <c r="AG203" s="16" t="s">
        <v>2330</v>
      </c>
      <c r="AH203" s="16" t="s">
        <v>2327</v>
      </c>
      <c r="AI203" s="6" t="s">
        <v>2330</v>
      </c>
      <c r="AJ203" s="6" t="s">
        <v>2330</v>
      </c>
      <c r="AK203" s="6" t="s">
        <v>2330</v>
      </c>
      <c r="AL203" s="6" t="s">
        <v>3562</v>
      </c>
      <c r="AM203" s="6" t="s">
        <v>2330</v>
      </c>
      <c r="AN203" s="6" t="s">
        <v>3562</v>
      </c>
      <c r="AO203" s="6" t="s">
        <v>2330</v>
      </c>
      <c r="AP203" s="6" t="s">
        <v>1460</v>
      </c>
      <c r="AQ203" s="6" t="s">
        <v>2330</v>
      </c>
      <c r="AR203" s="509" t="s">
        <v>1460</v>
      </c>
      <c r="AS203" s="509" t="s">
        <v>2330</v>
      </c>
      <c r="AT203" s="509" t="s">
        <v>1460</v>
      </c>
      <c r="AU203" s="509" t="s">
        <v>2330</v>
      </c>
      <c r="AV203" s="138" t="s">
        <v>874</v>
      </c>
      <c r="AW203" s="131">
        <v>43577</v>
      </c>
      <c r="AX203" s="364" t="s">
        <v>7476</v>
      </c>
      <c r="AY203" s="348"/>
      <c r="AZ203" s="30"/>
      <c r="BA203" s="30"/>
      <c r="BB203" s="30"/>
      <c r="BC203" s="30"/>
      <c r="BD203" s="367" t="s">
        <v>1193</v>
      </c>
      <c r="BE203" s="348"/>
      <c r="BF203" s="29"/>
    </row>
    <row r="204" spans="1:58" s="14" customFormat="1" ht="115.5" hidden="1" customHeight="1" x14ac:dyDescent="0.25">
      <c r="A204" s="28" t="s">
        <v>1953</v>
      </c>
      <c r="B204" s="5" t="s">
        <v>1814</v>
      </c>
      <c r="C204" s="44">
        <v>43131</v>
      </c>
      <c r="D204" s="44" t="s">
        <v>7076</v>
      </c>
      <c r="E204" s="28" t="s">
        <v>1300</v>
      </c>
      <c r="F204" s="2" t="s">
        <v>8039</v>
      </c>
      <c r="G204" s="22" t="s">
        <v>526</v>
      </c>
      <c r="H204" s="22" t="s">
        <v>527</v>
      </c>
      <c r="I204" s="22" t="s">
        <v>528</v>
      </c>
      <c r="J204" s="264" t="s">
        <v>529</v>
      </c>
      <c r="K204" s="134">
        <v>1</v>
      </c>
      <c r="L204" s="133">
        <v>43191</v>
      </c>
      <c r="M204" s="133">
        <v>43342</v>
      </c>
      <c r="N204" s="52">
        <f t="shared" si="6"/>
        <v>22</v>
      </c>
      <c r="O204" s="69">
        <v>1</v>
      </c>
      <c r="P204" s="24" t="s">
        <v>524</v>
      </c>
      <c r="Q204" s="24" t="s">
        <v>530</v>
      </c>
      <c r="R204" s="4" t="s">
        <v>1578</v>
      </c>
      <c r="S204" s="561">
        <f t="shared" si="7"/>
        <v>165</v>
      </c>
      <c r="T204" s="24"/>
      <c r="U204" s="24"/>
      <c r="V204" s="5"/>
      <c r="W204" s="3" t="s">
        <v>1190</v>
      </c>
      <c r="X204" s="5"/>
      <c r="Y204" s="5"/>
      <c r="Z204" s="5"/>
      <c r="AA204" s="22" t="s">
        <v>531</v>
      </c>
      <c r="AB204" s="22" t="s">
        <v>17</v>
      </c>
      <c r="AC204" s="22" t="s">
        <v>17</v>
      </c>
      <c r="AD204" s="22" t="s">
        <v>17</v>
      </c>
      <c r="AE204" s="16" t="s">
        <v>17</v>
      </c>
      <c r="AF204" s="16" t="s">
        <v>2327</v>
      </c>
      <c r="AG204" s="16" t="s">
        <v>2330</v>
      </c>
      <c r="AH204" s="16" t="s">
        <v>2327</v>
      </c>
      <c r="AI204" s="6" t="s">
        <v>2330</v>
      </c>
      <c r="AJ204" s="6" t="s">
        <v>2330</v>
      </c>
      <c r="AK204" s="6" t="s">
        <v>2330</v>
      </c>
      <c r="AL204" s="6" t="s">
        <v>3562</v>
      </c>
      <c r="AM204" s="6" t="s">
        <v>2330</v>
      </c>
      <c r="AN204" s="6" t="s">
        <v>3562</v>
      </c>
      <c r="AO204" s="6" t="s">
        <v>2330</v>
      </c>
      <c r="AP204" s="6" t="s">
        <v>1460</v>
      </c>
      <c r="AQ204" s="6" t="s">
        <v>2330</v>
      </c>
      <c r="AR204" s="509" t="s">
        <v>1460</v>
      </c>
      <c r="AS204" s="509" t="s">
        <v>2330</v>
      </c>
      <c r="AT204" s="509" t="s">
        <v>1460</v>
      </c>
      <c r="AU204" s="509" t="s">
        <v>2330</v>
      </c>
      <c r="AV204" s="138" t="s">
        <v>874</v>
      </c>
      <c r="AW204" s="131">
        <v>43577</v>
      </c>
      <c r="AX204" s="364" t="s">
        <v>7476</v>
      </c>
      <c r="AY204" s="348"/>
      <c r="AZ204" s="30"/>
      <c r="BA204" s="30"/>
      <c r="BB204" s="30"/>
      <c r="BC204" s="30"/>
      <c r="BD204" s="367" t="s">
        <v>1193</v>
      </c>
      <c r="BE204" s="348"/>
      <c r="BF204" s="29"/>
    </row>
    <row r="205" spans="1:58" s="14" customFormat="1" ht="115.5" hidden="1" customHeight="1" x14ac:dyDescent="0.25">
      <c r="A205" s="28" t="s">
        <v>1954</v>
      </c>
      <c r="B205" s="5" t="s">
        <v>1814</v>
      </c>
      <c r="C205" s="44">
        <v>43131</v>
      </c>
      <c r="D205" s="44" t="s">
        <v>7077</v>
      </c>
      <c r="E205" s="28" t="s">
        <v>1290</v>
      </c>
      <c r="F205" s="2" t="s">
        <v>8040</v>
      </c>
      <c r="G205" s="22" t="s">
        <v>475</v>
      </c>
      <c r="H205" s="55" t="s">
        <v>476</v>
      </c>
      <c r="I205" s="22" t="s">
        <v>477</v>
      </c>
      <c r="J205" s="264" t="s">
        <v>478</v>
      </c>
      <c r="K205" s="134">
        <v>1</v>
      </c>
      <c r="L205" s="207">
        <v>43146</v>
      </c>
      <c r="M205" s="207">
        <v>43189</v>
      </c>
      <c r="N205" s="52">
        <f t="shared" si="6"/>
        <v>7</v>
      </c>
      <c r="O205" s="69">
        <v>1</v>
      </c>
      <c r="P205" s="24" t="s">
        <v>26</v>
      </c>
      <c r="Q205" s="24"/>
      <c r="R205" s="4" t="s">
        <v>1579</v>
      </c>
      <c r="S205" s="561">
        <f t="shared" si="7"/>
        <v>353</v>
      </c>
      <c r="T205" s="24"/>
      <c r="U205" s="24"/>
      <c r="V205" s="5"/>
      <c r="W205" s="3" t="s">
        <v>1190</v>
      </c>
      <c r="X205" s="5"/>
      <c r="Y205" s="5"/>
      <c r="Z205" s="5"/>
      <c r="AA205" s="22" t="s">
        <v>479</v>
      </c>
      <c r="AB205" s="22" t="s">
        <v>17</v>
      </c>
      <c r="AC205" s="55" t="s">
        <v>17</v>
      </c>
      <c r="AD205" s="22" t="s">
        <v>17</v>
      </c>
      <c r="AE205" s="16" t="s">
        <v>17</v>
      </c>
      <c r="AF205" s="16" t="s">
        <v>2327</v>
      </c>
      <c r="AG205" s="16" t="s">
        <v>2330</v>
      </c>
      <c r="AH205" s="16" t="s">
        <v>2327</v>
      </c>
      <c r="AI205" s="509" t="s">
        <v>2330</v>
      </c>
      <c r="AJ205" s="509" t="s">
        <v>2330</v>
      </c>
      <c r="AK205" s="509" t="s">
        <v>2330</v>
      </c>
      <c r="AL205" s="509" t="s">
        <v>3562</v>
      </c>
      <c r="AM205" s="509" t="s">
        <v>2330</v>
      </c>
      <c r="AN205" s="509" t="s">
        <v>3562</v>
      </c>
      <c r="AO205" s="509" t="s">
        <v>2330</v>
      </c>
      <c r="AP205" s="6" t="s">
        <v>1460</v>
      </c>
      <c r="AQ205" s="509" t="s">
        <v>2330</v>
      </c>
      <c r="AR205" s="509" t="s">
        <v>1460</v>
      </c>
      <c r="AS205" s="509" t="s">
        <v>2330</v>
      </c>
      <c r="AT205" s="509" t="s">
        <v>1460</v>
      </c>
      <c r="AU205" s="509" t="s">
        <v>2330</v>
      </c>
      <c r="AV205" s="138" t="s">
        <v>874</v>
      </c>
      <c r="AW205" s="131">
        <v>43577</v>
      </c>
      <c r="AX205" s="364" t="s">
        <v>7476</v>
      </c>
      <c r="AY205" s="348"/>
      <c r="AZ205" s="822"/>
      <c r="BA205" s="822"/>
      <c r="BB205" s="822"/>
      <c r="BC205" s="822"/>
      <c r="BD205" s="367" t="s">
        <v>1193</v>
      </c>
      <c r="BE205" s="348"/>
      <c r="BF205" s="29"/>
    </row>
    <row r="206" spans="1:58" s="14" customFormat="1" ht="115.5" hidden="1" customHeight="1" x14ac:dyDescent="0.25">
      <c r="A206" s="28" t="s">
        <v>1955</v>
      </c>
      <c r="B206" s="5" t="s">
        <v>1814</v>
      </c>
      <c r="C206" s="44">
        <v>43131</v>
      </c>
      <c r="D206" s="44" t="s">
        <v>7077</v>
      </c>
      <c r="E206" s="28" t="s">
        <v>1290</v>
      </c>
      <c r="F206" s="2" t="s">
        <v>8040</v>
      </c>
      <c r="G206" s="22" t="s">
        <v>532</v>
      </c>
      <c r="H206" s="22" t="s">
        <v>533</v>
      </c>
      <c r="I206" s="22" t="s">
        <v>534</v>
      </c>
      <c r="J206" s="264" t="s">
        <v>535</v>
      </c>
      <c r="K206" s="134">
        <v>1</v>
      </c>
      <c r="L206" s="133">
        <v>43146</v>
      </c>
      <c r="M206" s="133">
        <v>43342</v>
      </c>
      <c r="N206" s="52">
        <f t="shared" si="6"/>
        <v>28</v>
      </c>
      <c r="O206" s="69">
        <v>1</v>
      </c>
      <c r="P206" s="24" t="s">
        <v>484</v>
      </c>
      <c r="Q206" s="24"/>
      <c r="R206" s="4" t="s">
        <v>1158</v>
      </c>
      <c r="S206" s="561">
        <f t="shared" si="7"/>
        <v>117</v>
      </c>
      <c r="T206" s="24"/>
      <c r="U206" s="24"/>
      <c r="V206" s="5"/>
      <c r="W206" s="3" t="s">
        <v>1190</v>
      </c>
      <c r="X206" s="5"/>
      <c r="Y206" s="5"/>
      <c r="Z206" s="5"/>
      <c r="AA206" s="22" t="s">
        <v>485</v>
      </c>
      <c r="AB206" s="22" t="s">
        <v>17</v>
      </c>
      <c r="AC206" s="22" t="s">
        <v>17</v>
      </c>
      <c r="AD206" s="22" t="s">
        <v>17</v>
      </c>
      <c r="AE206" s="16" t="s">
        <v>17</v>
      </c>
      <c r="AF206" s="16" t="s">
        <v>2327</v>
      </c>
      <c r="AG206" s="16" t="s">
        <v>2330</v>
      </c>
      <c r="AH206" s="16" t="s">
        <v>2327</v>
      </c>
      <c r="AI206" s="6" t="s">
        <v>2330</v>
      </c>
      <c r="AJ206" s="6" t="s">
        <v>2330</v>
      </c>
      <c r="AK206" s="6" t="s">
        <v>2330</v>
      </c>
      <c r="AL206" s="6" t="s">
        <v>3562</v>
      </c>
      <c r="AM206" s="6" t="s">
        <v>2330</v>
      </c>
      <c r="AN206" s="6" t="s">
        <v>3562</v>
      </c>
      <c r="AO206" s="6" t="s">
        <v>2330</v>
      </c>
      <c r="AP206" s="6" t="s">
        <v>1460</v>
      </c>
      <c r="AQ206" s="6" t="s">
        <v>2330</v>
      </c>
      <c r="AR206" s="509" t="s">
        <v>1460</v>
      </c>
      <c r="AS206" s="509" t="s">
        <v>2330</v>
      </c>
      <c r="AT206" s="509" t="s">
        <v>1460</v>
      </c>
      <c r="AU206" s="509" t="s">
        <v>2330</v>
      </c>
      <c r="AV206" s="138" t="s">
        <v>874</v>
      </c>
      <c r="AW206" s="131">
        <v>43577</v>
      </c>
      <c r="AX206" s="364" t="s">
        <v>7476</v>
      </c>
      <c r="AY206" s="348"/>
      <c r="AZ206" s="30"/>
      <c r="BA206" s="30"/>
      <c r="BB206" s="30"/>
      <c r="BC206" s="30"/>
      <c r="BD206" s="367" t="s">
        <v>1193</v>
      </c>
      <c r="BE206" s="348"/>
      <c r="BF206" s="29"/>
    </row>
    <row r="207" spans="1:58" s="14" customFormat="1" ht="115.5" hidden="1" customHeight="1" x14ac:dyDescent="0.25">
      <c r="A207" s="28" t="s">
        <v>1956</v>
      </c>
      <c r="B207" s="5" t="s">
        <v>1814</v>
      </c>
      <c r="C207" s="44">
        <v>43131</v>
      </c>
      <c r="D207" s="44" t="s">
        <v>7077</v>
      </c>
      <c r="E207" s="28" t="s">
        <v>1288</v>
      </c>
      <c r="F207" s="2" t="s">
        <v>8001</v>
      </c>
      <c r="G207" s="22" t="s">
        <v>536</v>
      </c>
      <c r="H207" s="55" t="s">
        <v>537</v>
      </c>
      <c r="I207" s="22" t="s">
        <v>534</v>
      </c>
      <c r="J207" s="264" t="s">
        <v>535</v>
      </c>
      <c r="K207" s="134">
        <v>1</v>
      </c>
      <c r="L207" s="133">
        <v>43146</v>
      </c>
      <c r="M207" s="133">
        <v>43342</v>
      </c>
      <c r="N207" s="52">
        <f t="shared" si="6"/>
        <v>28</v>
      </c>
      <c r="O207" s="69">
        <v>1</v>
      </c>
      <c r="P207" s="24" t="s">
        <v>484</v>
      </c>
      <c r="Q207" s="24"/>
      <c r="R207" s="4" t="s">
        <v>1158</v>
      </c>
      <c r="S207" s="561">
        <f t="shared" si="7"/>
        <v>117</v>
      </c>
      <c r="T207" s="24"/>
      <c r="U207" s="24"/>
      <c r="V207" s="5"/>
      <c r="W207" s="3" t="s">
        <v>1190</v>
      </c>
      <c r="X207" s="5"/>
      <c r="Y207" s="5"/>
      <c r="Z207" s="5"/>
      <c r="AA207" s="22" t="s">
        <v>485</v>
      </c>
      <c r="AB207" s="22" t="s">
        <v>17</v>
      </c>
      <c r="AC207" s="55" t="s">
        <v>17</v>
      </c>
      <c r="AD207" s="22" t="s">
        <v>17</v>
      </c>
      <c r="AE207" s="16" t="s">
        <v>17</v>
      </c>
      <c r="AF207" s="16" t="s">
        <v>2327</v>
      </c>
      <c r="AG207" s="16" t="s">
        <v>2330</v>
      </c>
      <c r="AH207" s="16" t="s">
        <v>2327</v>
      </c>
      <c r="AI207" s="6" t="s">
        <v>2330</v>
      </c>
      <c r="AJ207" s="6" t="s">
        <v>2330</v>
      </c>
      <c r="AK207" s="6" t="s">
        <v>2330</v>
      </c>
      <c r="AL207" s="6" t="s">
        <v>3562</v>
      </c>
      <c r="AM207" s="6" t="s">
        <v>2330</v>
      </c>
      <c r="AN207" s="6" t="s">
        <v>3562</v>
      </c>
      <c r="AO207" s="6" t="s">
        <v>2330</v>
      </c>
      <c r="AP207" s="6" t="s">
        <v>1460</v>
      </c>
      <c r="AQ207" s="6" t="s">
        <v>2330</v>
      </c>
      <c r="AR207" s="509" t="s">
        <v>1460</v>
      </c>
      <c r="AS207" s="509" t="s">
        <v>2330</v>
      </c>
      <c r="AT207" s="509" t="s">
        <v>1460</v>
      </c>
      <c r="AU207" s="509" t="s">
        <v>2330</v>
      </c>
      <c r="AV207" s="138" t="s">
        <v>874</v>
      </c>
      <c r="AW207" s="131">
        <v>43577</v>
      </c>
      <c r="AX207" s="364" t="s">
        <v>7476</v>
      </c>
      <c r="AY207" s="348"/>
      <c r="AZ207" s="30"/>
      <c r="BA207" s="30"/>
      <c r="BB207" s="30"/>
      <c r="BC207" s="30"/>
      <c r="BD207" s="367" t="s">
        <v>1193</v>
      </c>
      <c r="BE207" s="348"/>
      <c r="BF207" s="29"/>
    </row>
    <row r="208" spans="1:58" s="14" customFormat="1" ht="115.5" hidden="1" customHeight="1" x14ac:dyDescent="0.25">
      <c r="A208" s="28" t="s">
        <v>1957</v>
      </c>
      <c r="B208" s="5" t="s">
        <v>1814</v>
      </c>
      <c r="C208" s="44">
        <v>43131</v>
      </c>
      <c r="D208" s="44" t="s">
        <v>7077</v>
      </c>
      <c r="E208" s="28" t="s">
        <v>1377</v>
      </c>
      <c r="F208" s="2" t="s">
        <v>7068</v>
      </c>
      <c r="G208" s="22" t="s">
        <v>538</v>
      </c>
      <c r="H208" s="55" t="s">
        <v>539</v>
      </c>
      <c r="I208" s="22" t="s">
        <v>540</v>
      </c>
      <c r="J208" s="264" t="s">
        <v>541</v>
      </c>
      <c r="K208" s="134">
        <v>1</v>
      </c>
      <c r="L208" s="133">
        <v>43160</v>
      </c>
      <c r="M208" s="133">
        <v>43465</v>
      </c>
      <c r="N208" s="52">
        <f t="shared" si="6"/>
        <v>44</v>
      </c>
      <c r="O208" s="69">
        <v>1</v>
      </c>
      <c r="P208" s="24" t="s">
        <v>484</v>
      </c>
      <c r="Q208" s="24"/>
      <c r="R208" s="4" t="s">
        <v>1159</v>
      </c>
      <c r="S208" s="561">
        <f t="shared" si="7"/>
        <v>260</v>
      </c>
      <c r="T208" s="24"/>
      <c r="U208" s="24"/>
      <c r="V208" s="5"/>
      <c r="W208" s="3" t="s">
        <v>1190</v>
      </c>
      <c r="X208" s="5"/>
      <c r="Y208" s="5"/>
      <c r="Z208" s="5"/>
      <c r="AA208" s="22" t="s">
        <v>542</v>
      </c>
      <c r="AB208" s="22" t="s">
        <v>17</v>
      </c>
      <c r="AC208" s="55" t="s">
        <v>17</v>
      </c>
      <c r="AD208" s="22" t="s">
        <v>17</v>
      </c>
      <c r="AE208" s="16" t="s">
        <v>17</v>
      </c>
      <c r="AF208" s="16" t="s">
        <v>2327</v>
      </c>
      <c r="AG208" s="16" t="s">
        <v>2330</v>
      </c>
      <c r="AH208" s="16" t="s">
        <v>2327</v>
      </c>
      <c r="AI208" s="6" t="s">
        <v>2330</v>
      </c>
      <c r="AJ208" s="6" t="s">
        <v>2330</v>
      </c>
      <c r="AK208" s="6" t="s">
        <v>2330</v>
      </c>
      <c r="AL208" s="6" t="s">
        <v>3562</v>
      </c>
      <c r="AM208" s="6" t="s">
        <v>2330</v>
      </c>
      <c r="AN208" s="6" t="s">
        <v>3562</v>
      </c>
      <c r="AO208" s="6" t="s">
        <v>2330</v>
      </c>
      <c r="AP208" s="6" t="s">
        <v>1460</v>
      </c>
      <c r="AQ208" s="6" t="s">
        <v>2330</v>
      </c>
      <c r="AR208" s="509" t="s">
        <v>1460</v>
      </c>
      <c r="AS208" s="509" t="s">
        <v>2330</v>
      </c>
      <c r="AT208" s="509" t="s">
        <v>1460</v>
      </c>
      <c r="AU208" s="509" t="s">
        <v>2330</v>
      </c>
      <c r="AV208" s="138" t="s">
        <v>874</v>
      </c>
      <c r="AW208" s="131">
        <v>43577</v>
      </c>
      <c r="AX208" s="364" t="s">
        <v>7476</v>
      </c>
      <c r="AY208" s="348"/>
      <c r="AZ208" s="30"/>
      <c r="BA208" s="30"/>
      <c r="BB208" s="30"/>
      <c r="BC208" s="30"/>
      <c r="BD208" s="367" t="s">
        <v>1193</v>
      </c>
      <c r="BE208" s="348"/>
      <c r="BF208" s="29"/>
    </row>
    <row r="209" spans="1:58" s="14" customFormat="1" ht="115.5" hidden="1" customHeight="1" x14ac:dyDescent="0.25">
      <c r="A209" s="28" t="s">
        <v>1958</v>
      </c>
      <c r="B209" s="5" t="s">
        <v>1814</v>
      </c>
      <c r="C209" s="44">
        <v>43131</v>
      </c>
      <c r="D209" s="44" t="s">
        <v>7077</v>
      </c>
      <c r="E209" s="28" t="s">
        <v>1289</v>
      </c>
      <c r="F209" s="2" t="s">
        <v>8084</v>
      </c>
      <c r="G209" s="22" t="s">
        <v>491</v>
      </c>
      <c r="H209" s="55" t="s">
        <v>492</v>
      </c>
      <c r="I209" s="22" t="s">
        <v>493</v>
      </c>
      <c r="J209" s="264" t="s">
        <v>494</v>
      </c>
      <c r="K209" s="134">
        <v>3</v>
      </c>
      <c r="L209" s="208">
        <v>43146</v>
      </c>
      <c r="M209" s="208">
        <v>43434</v>
      </c>
      <c r="N209" s="52">
        <f t="shared" si="6"/>
        <v>42</v>
      </c>
      <c r="O209" s="69">
        <v>3</v>
      </c>
      <c r="P209" s="24" t="s">
        <v>484</v>
      </c>
      <c r="Q209" s="24" t="s">
        <v>52</v>
      </c>
      <c r="R209" s="4" t="s">
        <v>1160</v>
      </c>
      <c r="S209" s="561">
        <f t="shared" si="7"/>
        <v>88</v>
      </c>
      <c r="T209" s="24"/>
      <c r="U209" s="24"/>
      <c r="V209" s="5"/>
      <c r="W209" s="3" t="s">
        <v>1190</v>
      </c>
      <c r="X209" s="5"/>
      <c r="Y209" s="5"/>
      <c r="Z209" s="5"/>
      <c r="AA209" s="22" t="s">
        <v>495</v>
      </c>
      <c r="AB209" s="22" t="s">
        <v>17</v>
      </c>
      <c r="AC209" s="55" t="s">
        <v>17</v>
      </c>
      <c r="AD209" s="22" t="s">
        <v>17</v>
      </c>
      <c r="AE209" s="16" t="s">
        <v>17</v>
      </c>
      <c r="AF209" s="16" t="s">
        <v>2327</v>
      </c>
      <c r="AG209" s="16" t="s">
        <v>2330</v>
      </c>
      <c r="AH209" s="16" t="s">
        <v>2327</v>
      </c>
      <c r="AI209" s="6" t="s">
        <v>2330</v>
      </c>
      <c r="AJ209" s="6" t="s">
        <v>2330</v>
      </c>
      <c r="AK209" s="6" t="s">
        <v>2330</v>
      </c>
      <c r="AL209" s="6" t="s">
        <v>3562</v>
      </c>
      <c r="AM209" s="6" t="s">
        <v>2330</v>
      </c>
      <c r="AN209" s="6" t="s">
        <v>3562</v>
      </c>
      <c r="AO209" s="6" t="s">
        <v>2330</v>
      </c>
      <c r="AP209" s="6" t="s">
        <v>1460</v>
      </c>
      <c r="AQ209" s="6" t="s">
        <v>2330</v>
      </c>
      <c r="AR209" s="509" t="s">
        <v>1460</v>
      </c>
      <c r="AS209" s="509" t="s">
        <v>2330</v>
      </c>
      <c r="AT209" s="509" t="s">
        <v>1460</v>
      </c>
      <c r="AU209" s="509" t="s">
        <v>2330</v>
      </c>
      <c r="AV209" s="138" t="s">
        <v>874</v>
      </c>
      <c r="AW209" s="131">
        <v>43577</v>
      </c>
      <c r="AX209" s="364" t="s">
        <v>7476</v>
      </c>
      <c r="AY209" s="348"/>
      <c r="AZ209" s="30"/>
      <c r="BA209" s="30"/>
      <c r="BB209" s="30"/>
      <c r="BC209" s="30"/>
      <c r="BD209" s="367" t="s">
        <v>1193</v>
      </c>
      <c r="BE209" s="348"/>
      <c r="BF209" s="29"/>
    </row>
    <row r="210" spans="1:58" s="14" customFormat="1" ht="115.5" hidden="1" customHeight="1" x14ac:dyDescent="0.25">
      <c r="A210" s="28" t="s">
        <v>1959</v>
      </c>
      <c r="B210" s="5" t="s">
        <v>1814</v>
      </c>
      <c r="C210" s="44">
        <v>43131</v>
      </c>
      <c r="D210" s="44" t="s">
        <v>7077</v>
      </c>
      <c r="E210" s="28" t="s">
        <v>1378</v>
      </c>
      <c r="F210" s="2" t="s">
        <v>8085</v>
      </c>
      <c r="G210" s="22" t="s">
        <v>480</v>
      </c>
      <c r="H210" s="55" t="s">
        <v>481</v>
      </c>
      <c r="I210" s="22" t="s">
        <v>482</v>
      </c>
      <c r="J210" s="264" t="s">
        <v>483</v>
      </c>
      <c r="K210" s="134">
        <v>1</v>
      </c>
      <c r="L210" s="208">
        <v>43146</v>
      </c>
      <c r="M210" s="208">
        <v>43342</v>
      </c>
      <c r="N210" s="52">
        <f t="shared" si="6"/>
        <v>28</v>
      </c>
      <c r="O210" s="69">
        <v>1</v>
      </c>
      <c r="P210" s="24" t="s">
        <v>484</v>
      </c>
      <c r="Q210" s="24" t="s">
        <v>52</v>
      </c>
      <c r="R210" s="4" t="s">
        <v>1158</v>
      </c>
      <c r="S210" s="561">
        <f t="shared" si="7"/>
        <v>117</v>
      </c>
      <c r="T210" s="24"/>
      <c r="U210" s="24"/>
      <c r="V210" s="5"/>
      <c r="W210" s="3" t="s">
        <v>1190</v>
      </c>
      <c r="X210" s="5"/>
      <c r="Y210" s="5"/>
      <c r="Z210" s="5"/>
      <c r="AA210" s="22" t="s">
        <v>485</v>
      </c>
      <c r="AB210" s="22" t="s">
        <v>17</v>
      </c>
      <c r="AC210" s="55" t="s">
        <v>17</v>
      </c>
      <c r="AD210" s="22" t="s">
        <v>17</v>
      </c>
      <c r="AE210" s="16" t="s">
        <v>17</v>
      </c>
      <c r="AF210" s="16" t="s">
        <v>2327</v>
      </c>
      <c r="AG210" s="16" t="s">
        <v>2330</v>
      </c>
      <c r="AH210" s="16" t="s">
        <v>2327</v>
      </c>
      <c r="AI210" s="6" t="s">
        <v>2330</v>
      </c>
      <c r="AJ210" s="6" t="s">
        <v>2330</v>
      </c>
      <c r="AK210" s="6" t="s">
        <v>2330</v>
      </c>
      <c r="AL210" s="6" t="s">
        <v>3562</v>
      </c>
      <c r="AM210" s="6" t="s">
        <v>2330</v>
      </c>
      <c r="AN210" s="6" t="s">
        <v>3562</v>
      </c>
      <c r="AO210" s="6" t="s">
        <v>2330</v>
      </c>
      <c r="AP210" s="6" t="s">
        <v>1460</v>
      </c>
      <c r="AQ210" s="6" t="s">
        <v>2330</v>
      </c>
      <c r="AR210" s="509" t="s">
        <v>1460</v>
      </c>
      <c r="AS210" s="509" t="s">
        <v>2330</v>
      </c>
      <c r="AT210" s="509" t="s">
        <v>1460</v>
      </c>
      <c r="AU210" s="509" t="s">
        <v>2330</v>
      </c>
      <c r="AV210" s="138" t="s">
        <v>874</v>
      </c>
      <c r="AW210" s="131">
        <v>43577</v>
      </c>
      <c r="AX210" s="364" t="s">
        <v>7476</v>
      </c>
      <c r="AY210" s="348"/>
      <c r="AZ210" s="30"/>
      <c r="BA210" s="30"/>
      <c r="BB210" s="30"/>
      <c r="BC210" s="30"/>
      <c r="BD210" s="367" t="s">
        <v>1193</v>
      </c>
      <c r="BE210" s="348"/>
      <c r="BF210" s="29"/>
    </row>
    <row r="211" spans="1:58" s="14" customFormat="1" ht="115.5" hidden="1" customHeight="1" x14ac:dyDescent="0.25">
      <c r="A211" s="28" t="s">
        <v>1960</v>
      </c>
      <c r="B211" s="5" t="s">
        <v>1814</v>
      </c>
      <c r="C211" s="44">
        <v>43131</v>
      </c>
      <c r="D211" s="44" t="s">
        <v>7076</v>
      </c>
      <c r="E211" s="28" t="s">
        <v>1292</v>
      </c>
      <c r="F211" s="22" t="s">
        <v>8036</v>
      </c>
      <c r="G211" s="22" t="s">
        <v>543</v>
      </c>
      <c r="H211" s="22" t="s">
        <v>544</v>
      </c>
      <c r="I211" s="22" t="s">
        <v>545</v>
      </c>
      <c r="J211" s="264" t="s">
        <v>546</v>
      </c>
      <c r="K211" s="134">
        <v>1</v>
      </c>
      <c r="L211" s="133">
        <v>43146</v>
      </c>
      <c r="M211" s="133">
        <v>43189</v>
      </c>
      <c r="N211" s="52">
        <f t="shared" si="6"/>
        <v>7</v>
      </c>
      <c r="O211" s="69">
        <v>1</v>
      </c>
      <c r="P211" s="24" t="s">
        <v>15</v>
      </c>
      <c r="Q211" s="24"/>
      <c r="R211" s="4" t="s">
        <v>1161</v>
      </c>
      <c r="S211" s="561">
        <f t="shared" si="7"/>
        <v>278</v>
      </c>
      <c r="T211" s="24"/>
      <c r="U211" s="24"/>
      <c r="V211" s="5"/>
      <c r="W211" s="3" t="s">
        <v>1190</v>
      </c>
      <c r="X211" s="5"/>
      <c r="Y211" s="5"/>
      <c r="Z211" s="5"/>
      <c r="AA211" s="22" t="s">
        <v>547</v>
      </c>
      <c r="AB211" s="22" t="s">
        <v>17</v>
      </c>
      <c r="AC211" s="22" t="s">
        <v>17</v>
      </c>
      <c r="AD211" s="22" t="s">
        <v>17</v>
      </c>
      <c r="AE211" s="16" t="s">
        <v>17</v>
      </c>
      <c r="AF211" s="16" t="s">
        <v>2327</v>
      </c>
      <c r="AG211" s="16" t="s">
        <v>2330</v>
      </c>
      <c r="AH211" s="16" t="s">
        <v>2327</v>
      </c>
      <c r="AI211" s="6" t="s">
        <v>2330</v>
      </c>
      <c r="AJ211" s="6" t="s">
        <v>2330</v>
      </c>
      <c r="AK211" s="6" t="s">
        <v>2330</v>
      </c>
      <c r="AL211" s="6" t="s">
        <v>3562</v>
      </c>
      <c r="AM211" s="6" t="s">
        <v>2330</v>
      </c>
      <c r="AN211" s="6" t="s">
        <v>3562</v>
      </c>
      <c r="AO211" s="6" t="s">
        <v>2330</v>
      </c>
      <c r="AP211" s="6" t="s">
        <v>1460</v>
      </c>
      <c r="AQ211" s="6" t="s">
        <v>2330</v>
      </c>
      <c r="AR211" s="509" t="s">
        <v>1460</v>
      </c>
      <c r="AS211" s="509" t="s">
        <v>2330</v>
      </c>
      <c r="AT211" s="509" t="s">
        <v>1460</v>
      </c>
      <c r="AU211" s="509" t="s">
        <v>2330</v>
      </c>
      <c r="AV211" s="138" t="s">
        <v>874</v>
      </c>
      <c r="AW211" s="131">
        <v>43577</v>
      </c>
      <c r="AX211" s="364" t="s">
        <v>7476</v>
      </c>
      <c r="AY211" s="348"/>
      <c r="AZ211" s="30"/>
      <c r="BA211" s="30"/>
      <c r="BB211" s="30"/>
      <c r="BC211" s="30"/>
      <c r="BD211" s="367" t="s">
        <v>1193</v>
      </c>
      <c r="BE211" s="348"/>
      <c r="BF211" s="29"/>
    </row>
    <row r="212" spans="1:58" s="14" customFormat="1" ht="115.5" hidden="1" customHeight="1" x14ac:dyDescent="0.25">
      <c r="A212" s="28" t="s">
        <v>1961</v>
      </c>
      <c r="B212" s="5" t="s">
        <v>1814</v>
      </c>
      <c r="C212" s="44">
        <v>43131</v>
      </c>
      <c r="D212" s="44" t="s">
        <v>7077</v>
      </c>
      <c r="E212" s="28" t="s">
        <v>1293</v>
      </c>
      <c r="F212" s="22" t="s">
        <v>8002</v>
      </c>
      <c r="G212" s="22" t="s">
        <v>548</v>
      </c>
      <c r="H212" s="22" t="s">
        <v>549</v>
      </c>
      <c r="I212" s="22" t="s">
        <v>550</v>
      </c>
      <c r="J212" s="264" t="s">
        <v>98</v>
      </c>
      <c r="K212" s="134">
        <v>1</v>
      </c>
      <c r="L212" s="208">
        <v>43132</v>
      </c>
      <c r="M212" s="208">
        <v>43403</v>
      </c>
      <c r="N212" s="52">
        <f t="shared" si="6"/>
        <v>39</v>
      </c>
      <c r="O212" s="69">
        <v>1</v>
      </c>
      <c r="P212" s="24" t="s">
        <v>69</v>
      </c>
      <c r="Q212" s="24"/>
      <c r="R212" s="4" t="s">
        <v>1580</v>
      </c>
      <c r="S212" s="561">
        <f t="shared" si="7"/>
        <v>266</v>
      </c>
      <c r="T212" s="24"/>
      <c r="U212" s="24"/>
      <c r="V212" s="5"/>
      <c r="W212" s="3" t="s">
        <v>1190</v>
      </c>
      <c r="X212" s="5"/>
      <c r="Y212" s="5"/>
      <c r="Z212" s="5"/>
      <c r="AA212" s="22" t="s">
        <v>551</v>
      </c>
      <c r="AB212" s="22" t="s">
        <v>17</v>
      </c>
      <c r="AC212" s="22" t="s">
        <v>17</v>
      </c>
      <c r="AD212" s="22" t="s">
        <v>17</v>
      </c>
      <c r="AE212" s="22" t="s">
        <v>17</v>
      </c>
      <c r="AF212" s="16" t="s">
        <v>2327</v>
      </c>
      <c r="AG212" s="16" t="s">
        <v>2330</v>
      </c>
      <c r="AH212" s="16" t="s">
        <v>2327</v>
      </c>
      <c r="AI212" s="6" t="s">
        <v>2330</v>
      </c>
      <c r="AJ212" s="6" t="s">
        <v>2330</v>
      </c>
      <c r="AK212" s="6" t="s">
        <v>2330</v>
      </c>
      <c r="AL212" s="6" t="s">
        <v>3562</v>
      </c>
      <c r="AM212" s="6" t="s">
        <v>2330</v>
      </c>
      <c r="AN212" s="6" t="s">
        <v>3562</v>
      </c>
      <c r="AO212" s="6" t="s">
        <v>2330</v>
      </c>
      <c r="AP212" s="6" t="s">
        <v>1460</v>
      </c>
      <c r="AQ212" s="6" t="s">
        <v>2330</v>
      </c>
      <c r="AR212" s="509" t="s">
        <v>1460</v>
      </c>
      <c r="AS212" s="509" t="s">
        <v>2330</v>
      </c>
      <c r="AT212" s="509" t="s">
        <v>1460</v>
      </c>
      <c r="AU212" s="509" t="s">
        <v>2330</v>
      </c>
      <c r="AV212" s="138" t="s">
        <v>874</v>
      </c>
      <c r="AW212" s="131">
        <v>43577</v>
      </c>
      <c r="AX212" s="364" t="s">
        <v>7476</v>
      </c>
      <c r="AY212" s="348"/>
      <c r="AZ212" s="30"/>
      <c r="BA212" s="30"/>
      <c r="BB212" s="30"/>
      <c r="BC212" s="30"/>
      <c r="BD212" s="367" t="s">
        <v>1193</v>
      </c>
      <c r="BE212" s="348"/>
      <c r="BF212" s="29"/>
    </row>
    <row r="213" spans="1:58" s="14" customFormat="1" ht="115.5" hidden="1" customHeight="1" x14ac:dyDescent="0.25">
      <c r="A213" s="28" t="s">
        <v>1962</v>
      </c>
      <c r="B213" s="5" t="s">
        <v>1814</v>
      </c>
      <c r="C213" s="44">
        <v>43131</v>
      </c>
      <c r="D213" s="44" t="s">
        <v>7077</v>
      </c>
      <c r="E213" s="28" t="s">
        <v>1293</v>
      </c>
      <c r="F213" s="22" t="s">
        <v>8002</v>
      </c>
      <c r="G213" s="22" t="s">
        <v>552</v>
      </c>
      <c r="H213" s="22" t="s">
        <v>553</v>
      </c>
      <c r="I213" s="22" t="s">
        <v>554</v>
      </c>
      <c r="J213" s="264" t="s">
        <v>546</v>
      </c>
      <c r="K213" s="134">
        <v>1</v>
      </c>
      <c r="L213" s="133">
        <v>43146</v>
      </c>
      <c r="M213" s="133">
        <v>43189</v>
      </c>
      <c r="N213" s="52">
        <f t="shared" si="6"/>
        <v>7</v>
      </c>
      <c r="O213" s="69">
        <v>1</v>
      </c>
      <c r="P213" s="24" t="s">
        <v>15</v>
      </c>
      <c r="Q213" s="24"/>
      <c r="R213" s="4" t="s">
        <v>1161</v>
      </c>
      <c r="S213" s="561">
        <f t="shared" si="7"/>
        <v>278</v>
      </c>
      <c r="T213" s="24"/>
      <c r="U213" s="24"/>
      <c r="V213" s="5"/>
      <c r="W213" s="3" t="s">
        <v>1190</v>
      </c>
      <c r="X213" s="5"/>
      <c r="Y213" s="5"/>
      <c r="Z213" s="5"/>
      <c r="AA213" s="22" t="s">
        <v>555</v>
      </c>
      <c r="AB213" s="22" t="s">
        <v>17</v>
      </c>
      <c r="AC213" s="22" t="s">
        <v>17</v>
      </c>
      <c r="AD213" s="22" t="s">
        <v>17</v>
      </c>
      <c r="AE213" s="16" t="s">
        <v>17</v>
      </c>
      <c r="AF213" s="16" t="s">
        <v>2327</v>
      </c>
      <c r="AG213" s="16" t="s">
        <v>2330</v>
      </c>
      <c r="AH213" s="16" t="s">
        <v>2327</v>
      </c>
      <c r="AI213" s="6" t="s">
        <v>2330</v>
      </c>
      <c r="AJ213" s="6" t="s">
        <v>2330</v>
      </c>
      <c r="AK213" s="6" t="s">
        <v>2330</v>
      </c>
      <c r="AL213" s="6" t="s">
        <v>3562</v>
      </c>
      <c r="AM213" s="6" t="s">
        <v>2330</v>
      </c>
      <c r="AN213" s="6" t="s">
        <v>3562</v>
      </c>
      <c r="AO213" s="6" t="s">
        <v>2330</v>
      </c>
      <c r="AP213" s="6" t="s">
        <v>1460</v>
      </c>
      <c r="AQ213" s="6" t="s">
        <v>2330</v>
      </c>
      <c r="AR213" s="509" t="s">
        <v>1460</v>
      </c>
      <c r="AS213" s="509" t="s">
        <v>2330</v>
      </c>
      <c r="AT213" s="509" t="s">
        <v>1460</v>
      </c>
      <c r="AU213" s="509" t="s">
        <v>2330</v>
      </c>
      <c r="AV213" s="138" t="s">
        <v>874</v>
      </c>
      <c r="AW213" s="131">
        <v>43577</v>
      </c>
      <c r="AX213" s="364" t="s">
        <v>7476</v>
      </c>
      <c r="AY213" s="348"/>
      <c r="AZ213" s="30"/>
      <c r="BA213" s="30"/>
      <c r="BB213" s="30"/>
      <c r="BC213" s="30"/>
      <c r="BD213" s="367" t="s">
        <v>1193</v>
      </c>
      <c r="BE213" s="348"/>
      <c r="BF213" s="29"/>
    </row>
    <row r="214" spans="1:58" s="14" customFormat="1" ht="115.5" hidden="1" customHeight="1" x14ac:dyDescent="0.25">
      <c r="A214" s="28" t="s">
        <v>1963</v>
      </c>
      <c r="B214" s="5" t="s">
        <v>1814</v>
      </c>
      <c r="C214" s="44">
        <v>43131</v>
      </c>
      <c r="D214" s="44" t="s">
        <v>7077</v>
      </c>
      <c r="E214" s="28" t="s">
        <v>1294</v>
      </c>
      <c r="F214" s="2" t="s">
        <v>8037</v>
      </c>
      <c r="G214" s="22" t="s">
        <v>468</v>
      </c>
      <c r="H214" s="22" t="s">
        <v>469</v>
      </c>
      <c r="I214" s="22" t="s">
        <v>556</v>
      </c>
      <c r="J214" s="264" t="s">
        <v>268</v>
      </c>
      <c r="K214" s="134">
        <v>1</v>
      </c>
      <c r="L214" s="207">
        <v>43374</v>
      </c>
      <c r="M214" s="207">
        <v>43434</v>
      </c>
      <c r="N214" s="52">
        <f t="shared" si="6"/>
        <v>9</v>
      </c>
      <c r="O214" s="69">
        <v>1</v>
      </c>
      <c r="P214" s="24" t="s">
        <v>134</v>
      </c>
      <c r="Q214" s="24" t="s">
        <v>557</v>
      </c>
      <c r="R214" s="4" t="s">
        <v>1162</v>
      </c>
      <c r="S214" s="561">
        <f t="shared" si="7"/>
        <v>113</v>
      </c>
      <c r="T214" s="24"/>
      <c r="U214" s="24"/>
      <c r="V214" s="5"/>
      <c r="W214" s="3" t="s">
        <v>1190</v>
      </c>
      <c r="X214" s="5"/>
      <c r="Y214" s="5"/>
      <c r="Z214" s="5"/>
      <c r="AA214" s="22" t="s">
        <v>558</v>
      </c>
      <c r="AB214" s="22" t="s">
        <v>17</v>
      </c>
      <c r="AC214" s="22" t="s">
        <v>17</v>
      </c>
      <c r="AD214" s="22" t="s">
        <v>17</v>
      </c>
      <c r="AE214" s="16" t="s">
        <v>17</v>
      </c>
      <c r="AF214" s="16" t="s">
        <v>2327</v>
      </c>
      <c r="AG214" s="16" t="s">
        <v>2330</v>
      </c>
      <c r="AH214" s="16" t="s">
        <v>2327</v>
      </c>
      <c r="AI214" s="6" t="s">
        <v>2330</v>
      </c>
      <c r="AJ214" s="6" t="s">
        <v>2330</v>
      </c>
      <c r="AK214" s="6" t="s">
        <v>2330</v>
      </c>
      <c r="AL214" s="6" t="s">
        <v>3562</v>
      </c>
      <c r="AM214" s="6" t="s">
        <v>2330</v>
      </c>
      <c r="AN214" s="6" t="s">
        <v>3562</v>
      </c>
      <c r="AO214" s="6" t="s">
        <v>2330</v>
      </c>
      <c r="AP214" s="6" t="s">
        <v>1460</v>
      </c>
      <c r="AQ214" s="6" t="s">
        <v>2330</v>
      </c>
      <c r="AR214" s="509" t="s">
        <v>1460</v>
      </c>
      <c r="AS214" s="509" t="s">
        <v>2330</v>
      </c>
      <c r="AT214" s="509" t="s">
        <v>1460</v>
      </c>
      <c r="AU214" s="509" t="s">
        <v>2330</v>
      </c>
      <c r="AV214" s="138" t="s">
        <v>874</v>
      </c>
      <c r="AW214" s="131">
        <v>43577</v>
      </c>
      <c r="AX214" s="364" t="s">
        <v>7476</v>
      </c>
      <c r="AY214" s="348"/>
      <c r="AZ214" s="30"/>
      <c r="BA214" s="30"/>
      <c r="BB214" s="30"/>
      <c r="BC214" s="30"/>
      <c r="BD214" s="367" t="s">
        <v>1193</v>
      </c>
      <c r="BE214" s="348"/>
      <c r="BF214" s="29"/>
    </row>
    <row r="215" spans="1:58" s="14" customFormat="1" ht="115.5" hidden="1" customHeight="1" x14ac:dyDescent="0.25">
      <c r="A215" s="28" t="s">
        <v>1964</v>
      </c>
      <c r="B215" s="5" t="s">
        <v>1814</v>
      </c>
      <c r="C215" s="44">
        <v>43131</v>
      </c>
      <c r="D215" s="44" t="s">
        <v>7077</v>
      </c>
      <c r="E215" s="28" t="s">
        <v>1294</v>
      </c>
      <c r="F215" s="22" t="s">
        <v>8003</v>
      </c>
      <c r="G215" s="22" t="s">
        <v>468</v>
      </c>
      <c r="H215" s="22" t="s">
        <v>469</v>
      </c>
      <c r="I215" s="22" t="s">
        <v>470</v>
      </c>
      <c r="J215" s="264" t="s">
        <v>471</v>
      </c>
      <c r="K215" s="134">
        <v>15</v>
      </c>
      <c r="L215" s="208">
        <v>43179</v>
      </c>
      <c r="M215" s="208">
        <v>43661</v>
      </c>
      <c r="N215" s="52">
        <f t="shared" si="6"/>
        <v>17</v>
      </c>
      <c r="O215" s="69">
        <v>15</v>
      </c>
      <c r="P215" s="23" t="s">
        <v>69</v>
      </c>
      <c r="Q215" s="23" t="s">
        <v>472</v>
      </c>
      <c r="R215" s="4" t="s">
        <v>3126</v>
      </c>
      <c r="S215" s="561">
        <f t="shared" si="7"/>
        <v>221</v>
      </c>
      <c r="T215" s="23"/>
      <c r="U215" s="23"/>
      <c r="V215" s="7"/>
      <c r="W215" s="3" t="s">
        <v>1190</v>
      </c>
      <c r="X215" s="7"/>
      <c r="Y215" s="7"/>
      <c r="Z215" s="7"/>
      <c r="AA215" s="22" t="s">
        <v>473</v>
      </c>
      <c r="AB215" s="22" t="s">
        <v>474</v>
      </c>
      <c r="AC215" s="22" t="s">
        <v>1168</v>
      </c>
      <c r="AD215" s="174" t="s">
        <v>922</v>
      </c>
      <c r="AE215" s="22" t="s">
        <v>1383</v>
      </c>
      <c r="AF215" s="22" t="s">
        <v>2322</v>
      </c>
      <c r="AG215" s="22" t="s">
        <v>2333</v>
      </c>
      <c r="AH215" s="22" t="s">
        <v>2322</v>
      </c>
      <c r="AI215" s="174" t="s">
        <v>2333</v>
      </c>
      <c r="AJ215" s="174" t="s">
        <v>2333</v>
      </c>
      <c r="AK215" s="174" t="s">
        <v>2333</v>
      </c>
      <c r="AL215" s="174" t="s">
        <v>3562</v>
      </c>
      <c r="AM215" s="174" t="s">
        <v>2333</v>
      </c>
      <c r="AN215" s="174" t="s">
        <v>3562</v>
      </c>
      <c r="AO215" s="174" t="s">
        <v>2333</v>
      </c>
      <c r="AP215" s="174" t="s">
        <v>1460</v>
      </c>
      <c r="AQ215" s="174" t="s">
        <v>2333</v>
      </c>
      <c r="AR215" s="174" t="s">
        <v>1460</v>
      </c>
      <c r="AS215" s="174" t="s">
        <v>2333</v>
      </c>
      <c r="AT215" s="174" t="s">
        <v>1460</v>
      </c>
      <c r="AU215" s="174" t="s">
        <v>2333</v>
      </c>
      <c r="AV215" s="137" t="s">
        <v>874</v>
      </c>
      <c r="AW215" s="131">
        <v>43851</v>
      </c>
      <c r="AX215" s="364" t="s">
        <v>7476</v>
      </c>
      <c r="AY215" s="348"/>
      <c r="AZ215" s="30" t="s">
        <v>1828</v>
      </c>
      <c r="BA215" s="30"/>
      <c r="BB215" s="30"/>
      <c r="BC215" s="30"/>
      <c r="BD215" s="367" t="s">
        <v>1193</v>
      </c>
      <c r="BE215" s="348"/>
      <c r="BF215" s="29"/>
    </row>
    <row r="216" spans="1:58" s="14" customFormat="1" ht="115.5" hidden="1" customHeight="1" x14ac:dyDescent="0.25">
      <c r="A216" s="28" t="s">
        <v>1965</v>
      </c>
      <c r="B216" s="5" t="s">
        <v>1814</v>
      </c>
      <c r="C216" s="44">
        <v>43131</v>
      </c>
      <c r="D216" s="44" t="s">
        <v>7076</v>
      </c>
      <c r="E216" s="28" t="s">
        <v>1295</v>
      </c>
      <c r="F216" s="22" t="s">
        <v>8030</v>
      </c>
      <c r="G216" s="22" t="s">
        <v>559</v>
      </c>
      <c r="H216" s="22" t="s">
        <v>560</v>
      </c>
      <c r="I216" s="22" t="s">
        <v>561</v>
      </c>
      <c r="J216" s="264" t="s">
        <v>562</v>
      </c>
      <c r="K216" s="134">
        <v>1</v>
      </c>
      <c r="L216" s="208">
        <v>43132</v>
      </c>
      <c r="M216" s="208">
        <v>43281</v>
      </c>
      <c r="N216" s="52">
        <f t="shared" si="6"/>
        <v>22</v>
      </c>
      <c r="O216" s="69">
        <v>1</v>
      </c>
      <c r="P216" s="24" t="s">
        <v>134</v>
      </c>
      <c r="Q216" s="24"/>
      <c r="R216" s="4" t="s">
        <v>1163</v>
      </c>
      <c r="S216" s="561">
        <f t="shared" si="7"/>
        <v>163</v>
      </c>
      <c r="T216" s="24"/>
      <c r="U216" s="24"/>
      <c r="V216" s="5"/>
      <c r="W216" s="3" t="s">
        <v>1190</v>
      </c>
      <c r="X216" s="5"/>
      <c r="Y216" s="5"/>
      <c r="Z216" s="5"/>
      <c r="AA216" s="22" t="s">
        <v>563</v>
      </c>
      <c r="AB216" s="22" t="s">
        <v>17</v>
      </c>
      <c r="AC216" s="22" t="s">
        <v>17</v>
      </c>
      <c r="AD216" s="22" t="s">
        <v>17</v>
      </c>
      <c r="AE216" s="16" t="s">
        <v>17</v>
      </c>
      <c r="AF216" s="16" t="s">
        <v>2327</v>
      </c>
      <c r="AG216" s="16" t="s">
        <v>2330</v>
      </c>
      <c r="AH216" s="16" t="s">
        <v>2327</v>
      </c>
      <c r="AI216" s="6" t="s">
        <v>2330</v>
      </c>
      <c r="AJ216" s="6" t="s">
        <v>2330</v>
      </c>
      <c r="AK216" s="6" t="s">
        <v>2330</v>
      </c>
      <c r="AL216" s="6" t="s">
        <v>3562</v>
      </c>
      <c r="AM216" s="6" t="s">
        <v>2330</v>
      </c>
      <c r="AN216" s="6" t="s">
        <v>3562</v>
      </c>
      <c r="AO216" s="6" t="s">
        <v>2330</v>
      </c>
      <c r="AP216" s="6" t="s">
        <v>1460</v>
      </c>
      <c r="AQ216" s="6" t="s">
        <v>2330</v>
      </c>
      <c r="AR216" s="509" t="s">
        <v>1460</v>
      </c>
      <c r="AS216" s="509" t="s">
        <v>2330</v>
      </c>
      <c r="AT216" s="509" t="s">
        <v>1460</v>
      </c>
      <c r="AU216" s="509" t="s">
        <v>2330</v>
      </c>
      <c r="AV216" s="138" t="s">
        <v>874</v>
      </c>
      <c r="AW216" s="131">
        <v>43577</v>
      </c>
      <c r="AX216" s="364" t="s">
        <v>7476</v>
      </c>
      <c r="AY216" s="348"/>
      <c r="AZ216" s="30"/>
      <c r="BA216" s="30"/>
      <c r="BB216" s="30"/>
      <c r="BC216" s="30"/>
      <c r="BD216" s="367" t="s">
        <v>1193</v>
      </c>
      <c r="BE216" s="348"/>
      <c r="BF216" s="29"/>
    </row>
    <row r="217" spans="1:58" s="14" customFormat="1" ht="115.5" hidden="1" customHeight="1" x14ac:dyDescent="0.25">
      <c r="A217" s="28" t="s">
        <v>1966</v>
      </c>
      <c r="B217" s="5" t="s">
        <v>1814</v>
      </c>
      <c r="C217" s="44">
        <v>43131</v>
      </c>
      <c r="D217" s="44" t="s">
        <v>7076</v>
      </c>
      <c r="E217" s="28" t="s">
        <v>1295</v>
      </c>
      <c r="F217" s="22" t="s">
        <v>8004</v>
      </c>
      <c r="G217" s="22" t="s">
        <v>564</v>
      </c>
      <c r="H217" s="22" t="s">
        <v>533</v>
      </c>
      <c r="I217" s="22" t="s">
        <v>565</v>
      </c>
      <c r="J217" s="264" t="s">
        <v>535</v>
      </c>
      <c r="K217" s="134">
        <v>1</v>
      </c>
      <c r="L217" s="133">
        <v>43146</v>
      </c>
      <c r="M217" s="133">
        <v>43342</v>
      </c>
      <c r="N217" s="52">
        <f t="shared" si="6"/>
        <v>28</v>
      </c>
      <c r="O217" s="69">
        <v>1</v>
      </c>
      <c r="P217" s="24" t="s">
        <v>134</v>
      </c>
      <c r="Q217" s="24"/>
      <c r="R217" s="4" t="s">
        <v>1158</v>
      </c>
      <c r="S217" s="561">
        <f t="shared" si="7"/>
        <v>117</v>
      </c>
      <c r="T217" s="24"/>
      <c r="U217" s="24"/>
      <c r="V217" s="5"/>
      <c r="W217" s="3" t="s">
        <v>1190</v>
      </c>
      <c r="X217" s="5"/>
      <c r="Y217" s="5"/>
      <c r="Z217" s="5"/>
      <c r="AA217" s="22" t="s">
        <v>485</v>
      </c>
      <c r="AB217" s="22" t="s">
        <v>17</v>
      </c>
      <c r="AC217" s="22" t="s">
        <v>17</v>
      </c>
      <c r="AD217" s="22" t="s">
        <v>17</v>
      </c>
      <c r="AE217" s="16" t="s">
        <v>17</v>
      </c>
      <c r="AF217" s="16" t="s">
        <v>2327</v>
      </c>
      <c r="AG217" s="16" t="s">
        <v>2330</v>
      </c>
      <c r="AH217" s="16" t="s">
        <v>2327</v>
      </c>
      <c r="AI217" s="6" t="s">
        <v>2330</v>
      </c>
      <c r="AJ217" s="6" t="s">
        <v>2330</v>
      </c>
      <c r="AK217" s="6" t="s">
        <v>2330</v>
      </c>
      <c r="AL217" s="6" t="s">
        <v>3562</v>
      </c>
      <c r="AM217" s="6" t="s">
        <v>2330</v>
      </c>
      <c r="AN217" s="6" t="s">
        <v>3562</v>
      </c>
      <c r="AO217" s="6" t="s">
        <v>2330</v>
      </c>
      <c r="AP217" s="6" t="s">
        <v>1460</v>
      </c>
      <c r="AQ217" s="6" t="s">
        <v>2330</v>
      </c>
      <c r="AR217" s="509" t="s">
        <v>1460</v>
      </c>
      <c r="AS217" s="509" t="s">
        <v>2330</v>
      </c>
      <c r="AT217" s="509" t="s">
        <v>1460</v>
      </c>
      <c r="AU217" s="509" t="s">
        <v>2330</v>
      </c>
      <c r="AV217" s="138" t="s">
        <v>874</v>
      </c>
      <c r="AW217" s="131">
        <v>43577</v>
      </c>
      <c r="AX217" s="364" t="s">
        <v>7476</v>
      </c>
      <c r="AY217" s="348"/>
      <c r="AZ217" s="30"/>
      <c r="BA217" s="30"/>
      <c r="BB217" s="30"/>
      <c r="BC217" s="30"/>
      <c r="BD217" s="367" t="s">
        <v>1193</v>
      </c>
      <c r="BE217" s="348"/>
      <c r="BF217" s="29"/>
    </row>
    <row r="218" spans="1:58" s="14" customFormat="1" ht="115.5" hidden="1" customHeight="1" x14ac:dyDescent="0.25">
      <c r="A218" s="28" t="s">
        <v>1967</v>
      </c>
      <c r="B218" s="5" t="s">
        <v>1814</v>
      </c>
      <c r="C218" s="44">
        <v>43131</v>
      </c>
      <c r="D218" s="44" t="s">
        <v>7077</v>
      </c>
      <c r="E218" s="28" t="s">
        <v>1296</v>
      </c>
      <c r="F218" s="2" t="s">
        <v>8087</v>
      </c>
      <c r="G218" s="22" t="s">
        <v>566</v>
      </c>
      <c r="H218" s="22" t="s">
        <v>567</v>
      </c>
      <c r="I218" s="22" t="s">
        <v>568</v>
      </c>
      <c r="J218" s="264" t="s">
        <v>569</v>
      </c>
      <c r="K218" s="134">
        <v>1</v>
      </c>
      <c r="L218" s="133">
        <v>43146</v>
      </c>
      <c r="M218" s="133">
        <v>43265</v>
      </c>
      <c r="N218" s="52">
        <f t="shared" si="6"/>
        <v>17</v>
      </c>
      <c r="O218" s="69">
        <v>0.5</v>
      </c>
      <c r="P218" s="24" t="s">
        <v>55</v>
      </c>
      <c r="Q218" s="24"/>
      <c r="R218" s="4" t="s">
        <v>1581</v>
      </c>
      <c r="S218" s="561">
        <f t="shared" si="7"/>
        <v>340</v>
      </c>
      <c r="T218" s="24"/>
      <c r="U218" s="24"/>
      <c r="V218" s="5"/>
      <c r="W218" s="3" t="s">
        <v>1190</v>
      </c>
      <c r="X218" s="5"/>
      <c r="Y218" s="5"/>
      <c r="Z218" s="5"/>
      <c r="AA218" s="2" t="s">
        <v>570</v>
      </c>
      <c r="AB218" s="22" t="s">
        <v>17</v>
      </c>
      <c r="AC218" s="22" t="s">
        <v>17</v>
      </c>
      <c r="AD218" s="22" t="s">
        <v>17</v>
      </c>
      <c r="AE218" s="22" t="s">
        <v>17</v>
      </c>
      <c r="AF218" s="16" t="s">
        <v>2327</v>
      </c>
      <c r="AG218" s="16" t="s">
        <v>2330</v>
      </c>
      <c r="AH218" s="16" t="s">
        <v>2327</v>
      </c>
      <c r="AI218" s="6" t="s">
        <v>2330</v>
      </c>
      <c r="AJ218" s="6" t="s">
        <v>2330</v>
      </c>
      <c r="AK218" s="6" t="s">
        <v>2330</v>
      </c>
      <c r="AL218" s="6" t="s">
        <v>3562</v>
      </c>
      <c r="AM218" s="6" t="s">
        <v>2330</v>
      </c>
      <c r="AN218" s="6" t="s">
        <v>3562</v>
      </c>
      <c r="AO218" s="6" t="s">
        <v>2330</v>
      </c>
      <c r="AP218" s="6" t="s">
        <v>1460</v>
      </c>
      <c r="AQ218" s="6" t="s">
        <v>2330</v>
      </c>
      <c r="AR218" s="509" t="s">
        <v>1460</v>
      </c>
      <c r="AS218" s="509" t="s">
        <v>2330</v>
      </c>
      <c r="AT218" s="509" t="s">
        <v>1460</v>
      </c>
      <c r="AU218" s="509" t="s">
        <v>2330</v>
      </c>
      <c r="AV218" s="138" t="s">
        <v>874</v>
      </c>
      <c r="AW218" s="131">
        <v>43577</v>
      </c>
      <c r="AX218" s="364" t="s">
        <v>7476</v>
      </c>
      <c r="AY218" s="348"/>
      <c r="AZ218" s="510" t="s">
        <v>1829</v>
      </c>
      <c r="BA218" s="510"/>
      <c r="BB218" s="510"/>
      <c r="BC218" s="10"/>
      <c r="BD218" s="367" t="s">
        <v>1193</v>
      </c>
      <c r="BE218" s="348"/>
      <c r="BF218" s="29"/>
    </row>
    <row r="219" spans="1:58" s="14" customFormat="1" ht="115.5" hidden="1" customHeight="1" x14ac:dyDescent="0.25">
      <c r="A219" s="28" t="s">
        <v>1968</v>
      </c>
      <c r="B219" s="5" t="s">
        <v>1814</v>
      </c>
      <c r="C219" s="44">
        <v>43131</v>
      </c>
      <c r="D219" s="44" t="s">
        <v>7077</v>
      </c>
      <c r="E219" s="28" t="s">
        <v>1296</v>
      </c>
      <c r="F219" s="2" t="s">
        <v>8087</v>
      </c>
      <c r="G219" s="22" t="s">
        <v>566</v>
      </c>
      <c r="H219" s="22" t="s">
        <v>571</v>
      </c>
      <c r="I219" s="22" t="s">
        <v>572</v>
      </c>
      <c r="J219" s="264" t="s">
        <v>573</v>
      </c>
      <c r="K219" s="134">
        <v>1</v>
      </c>
      <c r="L219" s="133">
        <v>43146</v>
      </c>
      <c r="M219" s="133">
        <v>43265</v>
      </c>
      <c r="N219" s="52">
        <f t="shared" si="6"/>
        <v>17</v>
      </c>
      <c r="O219" s="69">
        <v>0.5</v>
      </c>
      <c r="P219" s="24" t="s">
        <v>55</v>
      </c>
      <c r="Q219" s="24"/>
      <c r="R219" s="4" t="s">
        <v>1581</v>
      </c>
      <c r="S219" s="561">
        <f t="shared" si="7"/>
        <v>340</v>
      </c>
      <c r="T219" s="24"/>
      <c r="U219" s="24"/>
      <c r="V219" s="5"/>
      <c r="W219" s="3" t="s">
        <v>1190</v>
      </c>
      <c r="X219" s="5"/>
      <c r="Y219" s="5"/>
      <c r="Z219" s="5"/>
      <c r="AA219" s="2" t="s">
        <v>570</v>
      </c>
      <c r="AB219" s="22" t="s">
        <v>17</v>
      </c>
      <c r="AC219" s="22" t="s">
        <v>17</v>
      </c>
      <c r="AD219" s="22" t="s">
        <v>17</v>
      </c>
      <c r="AE219" s="22" t="s">
        <v>17</v>
      </c>
      <c r="AF219" s="16" t="s">
        <v>2327</v>
      </c>
      <c r="AG219" s="16" t="s">
        <v>2330</v>
      </c>
      <c r="AH219" s="16" t="s">
        <v>2327</v>
      </c>
      <c r="AI219" s="6" t="s">
        <v>2330</v>
      </c>
      <c r="AJ219" s="6" t="s">
        <v>2330</v>
      </c>
      <c r="AK219" s="6" t="s">
        <v>2330</v>
      </c>
      <c r="AL219" s="6" t="s">
        <v>3562</v>
      </c>
      <c r="AM219" s="6" t="s">
        <v>2330</v>
      </c>
      <c r="AN219" s="6" t="s">
        <v>3562</v>
      </c>
      <c r="AO219" s="6" t="s">
        <v>2330</v>
      </c>
      <c r="AP219" s="6" t="s">
        <v>1460</v>
      </c>
      <c r="AQ219" s="6" t="s">
        <v>2330</v>
      </c>
      <c r="AR219" s="509" t="s">
        <v>1460</v>
      </c>
      <c r="AS219" s="509" t="s">
        <v>2330</v>
      </c>
      <c r="AT219" s="509" t="s">
        <v>1460</v>
      </c>
      <c r="AU219" s="509" t="s">
        <v>2330</v>
      </c>
      <c r="AV219" s="138" t="s">
        <v>874</v>
      </c>
      <c r="AW219" s="131">
        <v>43577</v>
      </c>
      <c r="AX219" s="364" t="s">
        <v>7476</v>
      </c>
      <c r="AY219" s="348"/>
      <c r="AZ219" s="30"/>
      <c r="BA219" s="30"/>
      <c r="BB219" s="30"/>
      <c r="BC219" s="30"/>
      <c r="BD219" s="367" t="s">
        <v>1193</v>
      </c>
      <c r="BE219" s="348"/>
      <c r="BF219" s="29"/>
    </row>
    <row r="220" spans="1:58" s="14" customFormat="1" ht="115.5" hidden="1" customHeight="1" x14ac:dyDescent="0.25">
      <c r="A220" s="28" t="s">
        <v>1969</v>
      </c>
      <c r="B220" s="5" t="s">
        <v>1814</v>
      </c>
      <c r="C220" s="44">
        <v>43131</v>
      </c>
      <c r="D220" s="44" t="s">
        <v>7077</v>
      </c>
      <c r="E220" s="28" t="s">
        <v>1296</v>
      </c>
      <c r="F220" s="2" t="s">
        <v>8087</v>
      </c>
      <c r="G220" s="22" t="s">
        <v>566</v>
      </c>
      <c r="H220" s="22" t="s">
        <v>574</v>
      </c>
      <c r="I220" s="22" t="s">
        <v>575</v>
      </c>
      <c r="J220" s="264" t="s">
        <v>576</v>
      </c>
      <c r="K220" s="134">
        <v>1</v>
      </c>
      <c r="L220" s="133">
        <v>43146</v>
      </c>
      <c r="M220" s="133">
        <v>43265</v>
      </c>
      <c r="N220" s="52">
        <f t="shared" si="6"/>
        <v>17</v>
      </c>
      <c r="O220" s="69">
        <v>1</v>
      </c>
      <c r="P220" s="24" t="s">
        <v>55</v>
      </c>
      <c r="Q220" s="24"/>
      <c r="R220" s="4" t="s">
        <v>1581</v>
      </c>
      <c r="S220" s="561">
        <f t="shared" si="7"/>
        <v>340</v>
      </c>
      <c r="T220" s="24"/>
      <c r="U220" s="24"/>
      <c r="V220" s="5"/>
      <c r="W220" s="3" t="s">
        <v>1190</v>
      </c>
      <c r="X220" s="5"/>
      <c r="Y220" s="5"/>
      <c r="Z220" s="5"/>
      <c r="AA220" s="2" t="s">
        <v>570</v>
      </c>
      <c r="AB220" s="22" t="s">
        <v>17</v>
      </c>
      <c r="AC220" s="22" t="s">
        <v>17</v>
      </c>
      <c r="AD220" s="22" t="s">
        <v>17</v>
      </c>
      <c r="AE220" s="22" t="s">
        <v>17</v>
      </c>
      <c r="AF220" s="16" t="s">
        <v>2327</v>
      </c>
      <c r="AG220" s="16" t="s">
        <v>2330</v>
      </c>
      <c r="AH220" s="16" t="s">
        <v>2327</v>
      </c>
      <c r="AI220" s="6" t="s">
        <v>2330</v>
      </c>
      <c r="AJ220" s="6" t="s">
        <v>2330</v>
      </c>
      <c r="AK220" s="6" t="s">
        <v>2330</v>
      </c>
      <c r="AL220" s="6" t="s">
        <v>3562</v>
      </c>
      <c r="AM220" s="6" t="s">
        <v>2330</v>
      </c>
      <c r="AN220" s="6" t="s">
        <v>3562</v>
      </c>
      <c r="AO220" s="6" t="s">
        <v>2330</v>
      </c>
      <c r="AP220" s="6" t="s">
        <v>1460</v>
      </c>
      <c r="AQ220" s="6" t="s">
        <v>2330</v>
      </c>
      <c r="AR220" s="509" t="s">
        <v>1460</v>
      </c>
      <c r="AS220" s="509" t="s">
        <v>2330</v>
      </c>
      <c r="AT220" s="509" t="s">
        <v>1460</v>
      </c>
      <c r="AU220" s="509" t="s">
        <v>2330</v>
      </c>
      <c r="AV220" s="138" t="s">
        <v>874</v>
      </c>
      <c r="AW220" s="131">
        <v>43577</v>
      </c>
      <c r="AX220" s="364" t="s">
        <v>7476</v>
      </c>
      <c r="AY220" s="348"/>
      <c r="AZ220" s="30" t="s">
        <v>1049</v>
      </c>
      <c r="BA220" s="30"/>
      <c r="BB220" s="30"/>
      <c r="BC220" s="30"/>
      <c r="BD220" s="367" t="s">
        <v>1193</v>
      </c>
      <c r="BE220" s="348"/>
      <c r="BF220" s="29"/>
    </row>
    <row r="221" spans="1:58" s="14" customFormat="1" ht="115.5" hidden="1" customHeight="1" x14ac:dyDescent="0.25">
      <c r="A221" s="28" t="s">
        <v>1970</v>
      </c>
      <c r="B221" s="5" t="s">
        <v>1814</v>
      </c>
      <c r="C221" s="44">
        <v>43131</v>
      </c>
      <c r="D221" s="44" t="s">
        <v>7077</v>
      </c>
      <c r="E221" s="28" t="s">
        <v>1297</v>
      </c>
      <c r="F221" s="22" t="s">
        <v>8086</v>
      </c>
      <c r="G221" s="22" t="s">
        <v>486</v>
      </c>
      <c r="H221" s="55" t="s">
        <v>487</v>
      </c>
      <c r="I221" s="22" t="s">
        <v>488</v>
      </c>
      <c r="J221" s="264" t="s">
        <v>489</v>
      </c>
      <c r="K221" s="134">
        <v>1</v>
      </c>
      <c r="L221" s="133">
        <v>43146</v>
      </c>
      <c r="M221" s="133">
        <v>43465</v>
      </c>
      <c r="N221" s="52">
        <f t="shared" si="6"/>
        <v>46</v>
      </c>
      <c r="O221" s="69">
        <v>1</v>
      </c>
      <c r="P221" s="24" t="s">
        <v>26</v>
      </c>
      <c r="Q221" s="24"/>
      <c r="R221" s="4" t="s">
        <v>1164</v>
      </c>
      <c r="S221" s="561">
        <f t="shared" si="7"/>
        <v>303</v>
      </c>
      <c r="T221" s="24"/>
      <c r="U221" s="24"/>
      <c r="V221" s="5"/>
      <c r="W221" s="3" t="s">
        <v>1190</v>
      </c>
      <c r="X221" s="5"/>
      <c r="Y221" s="5"/>
      <c r="Z221" s="5"/>
      <c r="AA221" s="22" t="s">
        <v>490</v>
      </c>
      <c r="AB221" s="22" t="s">
        <v>17</v>
      </c>
      <c r="AC221" s="55" t="s">
        <v>17</v>
      </c>
      <c r="AD221" s="22" t="s">
        <v>17</v>
      </c>
      <c r="AE221" s="22" t="s">
        <v>17</v>
      </c>
      <c r="AF221" s="16" t="s">
        <v>2327</v>
      </c>
      <c r="AG221" s="16" t="s">
        <v>2330</v>
      </c>
      <c r="AH221" s="16" t="s">
        <v>2327</v>
      </c>
      <c r="AI221" s="509" t="s">
        <v>2330</v>
      </c>
      <c r="AJ221" s="509" t="s">
        <v>2330</v>
      </c>
      <c r="AK221" s="509" t="s">
        <v>2330</v>
      </c>
      <c r="AL221" s="509" t="s">
        <v>3562</v>
      </c>
      <c r="AM221" s="509" t="s">
        <v>2330</v>
      </c>
      <c r="AN221" s="509" t="s">
        <v>3562</v>
      </c>
      <c r="AO221" s="509" t="s">
        <v>2330</v>
      </c>
      <c r="AP221" s="509" t="s">
        <v>1460</v>
      </c>
      <c r="AQ221" s="6" t="s">
        <v>2330</v>
      </c>
      <c r="AR221" s="509" t="s">
        <v>1460</v>
      </c>
      <c r="AS221" s="509" t="s">
        <v>2330</v>
      </c>
      <c r="AT221" s="509" t="s">
        <v>1460</v>
      </c>
      <c r="AU221" s="509" t="s">
        <v>2330</v>
      </c>
      <c r="AV221" s="138" t="s">
        <v>874</v>
      </c>
      <c r="AW221" s="131">
        <v>43577</v>
      </c>
      <c r="AX221" s="364" t="s">
        <v>7476</v>
      </c>
      <c r="AY221" s="348"/>
      <c r="AZ221" s="822" t="s">
        <v>1049</v>
      </c>
      <c r="BA221" s="822"/>
      <c r="BB221" s="822"/>
      <c r="BC221" s="822"/>
      <c r="BD221" s="367" t="s">
        <v>1193</v>
      </c>
      <c r="BE221" s="348"/>
      <c r="BF221" s="29"/>
    </row>
    <row r="222" spans="1:58" s="14" customFormat="1" ht="115.5" hidden="1" customHeight="1" x14ac:dyDescent="0.25">
      <c r="A222" s="28" t="s">
        <v>1971</v>
      </c>
      <c r="B222" s="5" t="s">
        <v>1814</v>
      </c>
      <c r="C222" s="44">
        <v>43131</v>
      </c>
      <c r="D222" s="44" t="s">
        <v>7077</v>
      </c>
      <c r="E222" s="28" t="s">
        <v>1298</v>
      </c>
      <c r="F222" s="22" t="s">
        <v>8088</v>
      </c>
      <c r="G222" s="22" t="s">
        <v>577</v>
      </c>
      <c r="H222" s="55" t="s">
        <v>578</v>
      </c>
      <c r="I222" s="22" t="s">
        <v>579</v>
      </c>
      <c r="J222" s="264" t="s">
        <v>580</v>
      </c>
      <c r="K222" s="134">
        <v>1</v>
      </c>
      <c r="L222" s="133">
        <v>43146</v>
      </c>
      <c r="M222" s="133">
        <v>43465</v>
      </c>
      <c r="N222" s="52">
        <f t="shared" si="6"/>
        <v>46</v>
      </c>
      <c r="O222" s="69">
        <v>1</v>
      </c>
      <c r="P222" s="24" t="s">
        <v>55</v>
      </c>
      <c r="Q222" s="24"/>
      <c r="R222" s="4" t="s">
        <v>1165</v>
      </c>
      <c r="S222" s="561">
        <f t="shared" si="7"/>
        <v>356</v>
      </c>
      <c r="T222" s="24"/>
      <c r="U222" s="24"/>
      <c r="V222" s="5"/>
      <c r="W222" s="3" t="s">
        <v>1190</v>
      </c>
      <c r="X222" s="5"/>
      <c r="Y222" s="5"/>
      <c r="Z222" s="5"/>
      <c r="AA222" s="22" t="s">
        <v>581</v>
      </c>
      <c r="AB222" s="22" t="s">
        <v>17</v>
      </c>
      <c r="AC222" s="55" t="s">
        <v>17</v>
      </c>
      <c r="AD222" s="22" t="s">
        <v>17</v>
      </c>
      <c r="AE222" s="22" t="s">
        <v>17</v>
      </c>
      <c r="AF222" s="16" t="s">
        <v>2327</v>
      </c>
      <c r="AG222" s="16" t="s">
        <v>2330</v>
      </c>
      <c r="AH222" s="16" t="s">
        <v>2327</v>
      </c>
      <c r="AI222" s="6" t="s">
        <v>2330</v>
      </c>
      <c r="AJ222" s="6" t="s">
        <v>2330</v>
      </c>
      <c r="AK222" s="6" t="s">
        <v>2330</v>
      </c>
      <c r="AL222" s="6" t="s">
        <v>3562</v>
      </c>
      <c r="AM222" s="6" t="s">
        <v>2330</v>
      </c>
      <c r="AN222" s="6" t="s">
        <v>3562</v>
      </c>
      <c r="AO222" s="6" t="s">
        <v>2330</v>
      </c>
      <c r="AP222" s="6" t="s">
        <v>1460</v>
      </c>
      <c r="AQ222" s="6" t="s">
        <v>2330</v>
      </c>
      <c r="AR222" s="509" t="s">
        <v>1460</v>
      </c>
      <c r="AS222" s="509" t="s">
        <v>2330</v>
      </c>
      <c r="AT222" s="509" t="s">
        <v>1460</v>
      </c>
      <c r="AU222" s="509" t="s">
        <v>2330</v>
      </c>
      <c r="AV222" s="138" t="s">
        <v>874</v>
      </c>
      <c r="AW222" s="131">
        <v>43577</v>
      </c>
      <c r="AX222" s="364" t="s">
        <v>7476</v>
      </c>
      <c r="AY222" s="348"/>
      <c r="AZ222" s="30" t="s">
        <v>1049</v>
      </c>
      <c r="BA222" s="30"/>
      <c r="BB222" s="30"/>
      <c r="BC222" s="30"/>
      <c r="BD222" s="367" t="s">
        <v>1193</v>
      </c>
      <c r="BE222" s="348"/>
      <c r="BF222" s="29"/>
    </row>
    <row r="223" spans="1:58" s="14" customFormat="1" ht="115.5" hidden="1" customHeight="1" x14ac:dyDescent="0.25">
      <c r="A223" s="28" t="s">
        <v>1972</v>
      </c>
      <c r="B223" s="5" t="s">
        <v>1814</v>
      </c>
      <c r="C223" s="44">
        <v>43131</v>
      </c>
      <c r="D223" s="44" t="s">
        <v>7077</v>
      </c>
      <c r="E223" s="28" t="s">
        <v>1298</v>
      </c>
      <c r="F223" s="22" t="s">
        <v>8088</v>
      </c>
      <c r="G223" s="22" t="s">
        <v>577</v>
      </c>
      <c r="H223" s="55" t="s">
        <v>578</v>
      </c>
      <c r="I223" s="22" t="s">
        <v>582</v>
      </c>
      <c r="J223" s="264" t="s">
        <v>583</v>
      </c>
      <c r="K223" s="134">
        <v>1</v>
      </c>
      <c r="L223" s="133">
        <v>43146</v>
      </c>
      <c r="M223" s="133">
        <v>43465</v>
      </c>
      <c r="N223" s="52">
        <f t="shared" si="6"/>
        <v>46</v>
      </c>
      <c r="O223" s="69">
        <v>1</v>
      </c>
      <c r="P223" s="24" t="s">
        <v>55</v>
      </c>
      <c r="Q223" s="24"/>
      <c r="R223" s="4" t="s">
        <v>584</v>
      </c>
      <c r="S223" s="561">
        <f t="shared" si="7"/>
        <v>372</v>
      </c>
      <c r="T223" s="24"/>
      <c r="U223" s="24"/>
      <c r="V223" s="5"/>
      <c r="W223" s="3" t="s">
        <v>1190</v>
      </c>
      <c r="X223" s="5"/>
      <c r="Y223" s="5"/>
      <c r="Z223" s="5"/>
      <c r="AA223" s="22" t="s">
        <v>585</v>
      </c>
      <c r="AB223" s="22" t="s">
        <v>1167</v>
      </c>
      <c r="AC223" s="55" t="s">
        <v>1169</v>
      </c>
      <c r="AD223" s="22" t="s">
        <v>1196</v>
      </c>
      <c r="AE223" s="22" t="s">
        <v>1383</v>
      </c>
      <c r="AF223" s="22" t="s">
        <v>2322</v>
      </c>
      <c r="AG223" s="22" t="s">
        <v>2333</v>
      </c>
      <c r="AH223" s="22" t="s">
        <v>2322</v>
      </c>
      <c r="AI223" s="174" t="s">
        <v>2333</v>
      </c>
      <c r="AJ223" s="174" t="s">
        <v>2333</v>
      </c>
      <c r="AK223" s="174" t="s">
        <v>2333</v>
      </c>
      <c r="AL223" s="174" t="s">
        <v>3562</v>
      </c>
      <c r="AM223" s="174" t="s">
        <v>2333</v>
      </c>
      <c r="AN223" s="174" t="s">
        <v>3562</v>
      </c>
      <c r="AO223" s="174" t="s">
        <v>2333</v>
      </c>
      <c r="AP223" s="174" t="s">
        <v>1460</v>
      </c>
      <c r="AQ223" s="174" t="s">
        <v>2333</v>
      </c>
      <c r="AR223" s="174" t="s">
        <v>1460</v>
      </c>
      <c r="AS223" s="174" t="s">
        <v>2333</v>
      </c>
      <c r="AT223" s="174" t="s">
        <v>1460</v>
      </c>
      <c r="AU223" s="174" t="s">
        <v>2333</v>
      </c>
      <c r="AV223" s="137" t="s">
        <v>874</v>
      </c>
      <c r="AW223" s="131">
        <v>43829</v>
      </c>
      <c r="AX223" s="364" t="s">
        <v>7476</v>
      </c>
      <c r="AY223" s="348"/>
      <c r="AZ223" s="30"/>
      <c r="BA223" s="30"/>
      <c r="BB223" s="30"/>
      <c r="BC223" s="30"/>
      <c r="BD223" s="367" t="s">
        <v>1193</v>
      </c>
      <c r="BE223" s="348"/>
      <c r="BF223" s="29"/>
    </row>
    <row r="224" spans="1:58" s="14" customFormat="1" ht="115.5" hidden="1" customHeight="1" x14ac:dyDescent="0.25">
      <c r="A224" s="28" t="s">
        <v>1973</v>
      </c>
      <c r="B224" s="5" t="s">
        <v>1814</v>
      </c>
      <c r="C224" s="44">
        <v>43131</v>
      </c>
      <c r="D224" s="44" t="s">
        <v>7077</v>
      </c>
      <c r="E224" s="28" t="s">
        <v>1299</v>
      </c>
      <c r="F224" s="22" t="s">
        <v>8089</v>
      </c>
      <c r="G224" s="22" t="s">
        <v>586</v>
      </c>
      <c r="H224" s="22" t="s">
        <v>587</v>
      </c>
      <c r="I224" s="22" t="s">
        <v>588</v>
      </c>
      <c r="J224" s="264" t="s">
        <v>589</v>
      </c>
      <c r="K224" s="134">
        <v>1</v>
      </c>
      <c r="L224" s="133">
        <v>43146</v>
      </c>
      <c r="M224" s="133">
        <v>43465</v>
      </c>
      <c r="N224" s="52">
        <f t="shared" si="6"/>
        <v>46</v>
      </c>
      <c r="O224" s="69">
        <v>1</v>
      </c>
      <c r="P224" s="24" t="s">
        <v>55</v>
      </c>
      <c r="Q224" s="24"/>
      <c r="R224" s="54" t="s">
        <v>1582</v>
      </c>
      <c r="S224" s="561">
        <f t="shared" si="7"/>
        <v>221</v>
      </c>
      <c r="T224" s="24"/>
      <c r="U224" s="24"/>
      <c r="V224" s="5"/>
      <c r="W224" s="3" t="s">
        <v>1190</v>
      </c>
      <c r="X224" s="5"/>
      <c r="Y224" s="5"/>
      <c r="Z224" s="5"/>
      <c r="AA224" s="22" t="s">
        <v>590</v>
      </c>
      <c r="AB224" s="22" t="s">
        <v>17</v>
      </c>
      <c r="AC224" s="22" t="s">
        <v>17</v>
      </c>
      <c r="AD224" s="22" t="s">
        <v>17</v>
      </c>
      <c r="AE224" s="22" t="s">
        <v>17</v>
      </c>
      <c r="AF224" s="16" t="s">
        <v>2327</v>
      </c>
      <c r="AG224" s="16" t="s">
        <v>2330</v>
      </c>
      <c r="AH224" s="16" t="s">
        <v>2327</v>
      </c>
      <c r="AI224" s="6" t="s">
        <v>2330</v>
      </c>
      <c r="AJ224" s="6" t="s">
        <v>2330</v>
      </c>
      <c r="AK224" s="6" t="s">
        <v>2330</v>
      </c>
      <c r="AL224" s="6" t="s">
        <v>3562</v>
      </c>
      <c r="AM224" s="6" t="s">
        <v>2330</v>
      </c>
      <c r="AN224" s="6" t="s">
        <v>3562</v>
      </c>
      <c r="AO224" s="6" t="s">
        <v>2330</v>
      </c>
      <c r="AP224" s="6" t="s">
        <v>1460</v>
      </c>
      <c r="AQ224" s="6" t="s">
        <v>2330</v>
      </c>
      <c r="AR224" s="509" t="s">
        <v>1460</v>
      </c>
      <c r="AS224" s="509" t="s">
        <v>2330</v>
      </c>
      <c r="AT224" s="509" t="s">
        <v>1460</v>
      </c>
      <c r="AU224" s="509" t="s">
        <v>2330</v>
      </c>
      <c r="AV224" s="138" t="s">
        <v>874</v>
      </c>
      <c r="AW224" s="131">
        <v>43577</v>
      </c>
      <c r="AX224" s="364" t="s">
        <v>7476</v>
      </c>
      <c r="AY224" s="348"/>
      <c r="AZ224" s="30" t="s">
        <v>1049</v>
      </c>
      <c r="BA224" s="30"/>
      <c r="BB224" s="30"/>
      <c r="BC224" s="30"/>
      <c r="BD224" s="367" t="s">
        <v>1193</v>
      </c>
      <c r="BE224" s="348"/>
      <c r="BF224" s="29"/>
    </row>
    <row r="225" spans="1:58" s="14" customFormat="1" ht="115.5" hidden="1" customHeight="1" x14ac:dyDescent="0.25">
      <c r="A225" s="28" t="s">
        <v>1974</v>
      </c>
      <c r="B225" s="5" t="s">
        <v>1814</v>
      </c>
      <c r="C225" s="44">
        <v>43131</v>
      </c>
      <c r="D225" s="44" t="s">
        <v>7077</v>
      </c>
      <c r="E225" s="28" t="s">
        <v>1299</v>
      </c>
      <c r="F225" s="22" t="s">
        <v>8089</v>
      </c>
      <c r="G225" s="22" t="s">
        <v>586</v>
      </c>
      <c r="H225" s="22" t="s">
        <v>587</v>
      </c>
      <c r="I225" s="22" t="s">
        <v>591</v>
      </c>
      <c r="J225" s="264" t="s">
        <v>592</v>
      </c>
      <c r="K225" s="134">
        <v>1</v>
      </c>
      <c r="L225" s="133">
        <v>43146</v>
      </c>
      <c r="M225" s="133">
        <v>43465</v>
      </c>
      <c r="N225" s="52">
        <f t="shared" si="6"/>
        <v>46</v>
      </c>
      <c r="O225" s="69">
        <v>1</v>
      </c>
      <c r="P225" s="24" t="s">
        <v>55</v>
      </c>
      <c r="Q225" s="24"/>
      <c r="R225" s="11" t="s">
        <v>1583</v>
      </c>
      <c r="S225" s="561">
        <f t="shared" si="7"/>
        <v>218</v>
      </c>
      <c r="T225" s="24"/>
      <c r="U225" s="24"/>
      <c r="V225" s="5"/>
      <c r="W225" s="3" t="s">
        <v>1190</v>
      </c>
      <c r="X225" s="5"/>
      <c r="Y225" s="5"/>
      <c r="Z225" s="5"/>
      <c r="AA225" s="22" t="s">
        <v>593</v>
      </c>
      <c r="AB225" s="22" t="s">
        <v>17</v>
      </c>
      <c r="AC225" s="22" t="s">
        <v>17</v>
      </c>
      <c r="AD225" s="22" t="s">
        <v>17</v>
      </c>
      <c r="AE225" s="22" t="s">
        <v>17</v>
      </c>
      <c r="AF225" s="16" t="s">
        <v>2327</v>
      </c>
      <c r="AG225" s="16" t="s">
        <v>2330</v>
      </c>
      <c r="AH225" s="16" t="s">
        <v>2327</v>
      </c>
      <c r="AI225" s="6" t="s">
        <v>2330</v>
      </c>
      <c r="AJ225" s="6" t="s">
        <v>2330</v>
      </c>
      <c r="AK225" s="6" t="s">
        <v>2330</v>
      </c>
      <c r="AL225" s="6" t="s">
        <v>3562</v>
      </c>
      <c r="AM225" s="6" t="s">
        <v>2330</v>
      </c>
      <c r="AN225" s="6" t="s">
        <v>3562</v>
      </c>
      <c r="AO225" s="6" t="s">
        <v>2330</v>
      </c>
      <c r="AP225" s="6" t="s">
        <v>1460</v>
      </c>
      <c r="AQ225" s="6" t="s">
        <v>2330</v>
      </c>
      <c r="AR225" s="509" t="s">
        <v>1460</v>
      </c>
      <c r="AS225" s="509" t="s">
        <v>2330</v>
      </c>
      <c r="AT225" s="509" t="s">
        <v>1460</v>
      </c>
      <c r="AU225" s="509" t="s">
        <v>2330</v>
      </c>
      <c r="AV225" s="138" t="s">
        <v>874</v>
      </c>
      <c r="AW225" s="131">
        <v>43577</v>
      </c>
      <c r="AX225" s="364" t="s">
        <v>7476</v>
      </c>
      <c r="AY225" s="348"/>
      <c r="AZ225" s="30" t="s">
        <v>1049</v>
      </c>
      <c r="BA225" s="30"/>
      <c r="BB225" s="30"/>
      <c r="BC225" s="30"/>
      <c r="BD225" s="367" t="s">
        <v>1193</v>
      </c>
      <c r="BE225" s="348"/>
      <c r="BF225" s="29"/>
    </row>
    <row r="226" spans="1:58" s="14" customFormat="1" ht="115.5" hidden="1" customHeight="1" x14ac:dyDescent="0.25">
      <c r="A226" s="28" t="s">
        <v>1975</v>
      </c>
      <c r="B226" s="5" t="s">
        <v>1814</v>
      </c>
      <c r="C226" s="44">
        <v>43131</v>
      </c>
      <c r="D226" s="44" t="s">
        <v>7076</v>
      </c>
      <c r="E226" s="28" t="s">
        <v>1324</v>
      </c>
      <c r="F226" s="22" t="s">
        <v>8041</v>
      </c>
      <c r="G226" s="22" t="s">
        <v>594</v>
      </c>
      <c r="H226" s="55" t="s">
        <v>595</v>
      </c>
      <c r="I226" s="22" t="s">
        <v>596</v>
      </c>
      <c r="J226" s="264" t="s">
        <v>597</v>
      </c>
      <c r="K226" s="134">
        <v>1</v>
      </c>
      <c r="L226" s="208">
        <v>43146</v>
      </c>
      <c r="M226" s="208">
        <v>43403</v>
      </c>
      <c r="N226" s="52">
        <f t="shared" si="6"/>
        <v>37</v>
      </c>
      <c r="O226" s="69">
        <v>1</v>
      </c>
      <c r="P226" s="5" t="s">
        <v>1413</v>
      </c>
      <c r="Q226" s="5" t="s">
        <v>69</v>
      </c>
      <c r="R226" s="4" t="s">
        <v>1166</v>
      </c>
      <c r="S226" s="561">
        <f t="shared" si="7"/>
        <v>215</v>
      </c>
      <c r="T226" s="5"/>
      <c r="U226" s="5"/>
      <c r="V226" s="5"/>
      <c r="W226" s="3" t="s">
        <v>1190</v>
      </c>
      <c r="X226" s="3"/>
      <c r="Y226" s="5"/>
      <c r="Z226" s="5"/>
      <c r="AA226" s="22" t="s">
        <v>598</v>
      </c>
      <c r="AB226" s="22" t="s">
        <v>17</v>
      </c>
      <c r="AC226" s="55" t="s">
        <v>17</v>
      </c>
      <c r="AD226" s="22" t="s">
        <v>17</v>
      </c>
      <c r="AE226" s="22" t="s">
        <v>17</v>
      </c>
      <c r="AF226" s="16" t="s">
        <v>2327</v>
      </c>
      <c r="AG226" s="16" t="s">
        <v>2330</v>
      </c>
      <c r="AH226" s="16" t="s">
        <v>2327</v>
      </c>
      <c r="AI226" s="6" t="s">
        <v>2330</v>
      </c>
      <c r="AJ226" s="6" t="s">
        <v>2330</v>
      </c>
      <c r="AK226" s="6" t="s">
        <v>2330</v>
      </c>
      <c r="AL226" s="6" t="s">
        <v>3562</v>
      </c>
      <c r="AM226" s="6" t="s">
        <v>2330</v>
      </c>
      <c r="AN226" s="6" t="s">
        <v>3562</v>
      </c>
      <c r="AO226" s="6" t="s">
        <v>2330</v>
      </c>
      <c r="AP226" s="6" t="s">
        <v>1460</v>
      </c>
      <c r="AQ226" s="6" t="s">
        <v>2330</v>
      </c>
      <c r="AR226" s="509" t="s">
        <v>1460</v>
      </c>
      <c r="AS226" s="509" t="s">
        <v>2330</v>
      </c>
      <c r="AT226" s="509" t="s">
        <v>1460</v>
      </c>
      <c r="AU226" s="509" t="s">
        <v>2330</v>
      </c>
      <c r="AV226" s="138" t="s">
        <v>874</v>
      </c>
      <c r="AW226" s="131">
        <v>43577</v>
      </c>
      <c r="AX226" s="364" t="s">
        <v>7476</v>
      </c>
      <c r="AY226" s="348"/>
      <c r="AZ226" s="30"/>
      <c r="BA226" s="30"/>
      <c r="BB226" s="30"/>
      <c r="BC226" s="30"/>
      <c r="BD226" s="367" t="s">
        <v>1193</v>
      </c>
      <c r="BE226" s="348"/>
      <c r="BF226" s="29"/>
    </row>
    <row r="227" spans="1:58" s="14" customFormat="1" ht="115.5" hidden="1" customHeight="1" x14ac:dyDescent="0.25">
      <c r="A227" s="28" t="s">
        <v>1976</v>
      </c>
      <c r="B227" s="5" t="s">
        <v>1182</v>
      </c>
      <c r="C227" s="44">
        <v>42934</v>
      </c>
      <c r="D227" s="44" t="s">
        <v>7077</v>
      </c>
      <c r="E227" s="28" t="s">
        <v>1283</v>
      </c>
      <c r="F227" s="2" t="s">
        <v>7069</v>
      </c>
      <c r="G227" s="22" t="s">
        <v>95</v>
      </c>
      <c r="H227" s="55" t="s">
        <v>96</v>
      </c>
      <c r="I227" s="16" t="s">
        <v>97</v>
      </c>
      <c r="J227" s="298" t="s">
        <v>98</v>
      </c>
      <c r="K227" s="134">
        <v>1</v>
      </c>
      <c r="L227" s="209">
        <v>42979</v>
      </c>
      <c r="M227" s="209">
        <v>43190</v>
      </c>
      <c r="N227" s="52">
        <f t="shared" si="6"/>
        <v>31</v>
      </c>
      <c r="O227" s="69">
        <v>1</v>
      </c>
      <c r="P227" s="24" t="s">
        <v>51</v>
      </c>
      <c r="Q227" s="24" t="s">
        <v>52</v>
      </c>
      <c r="R227" s="4" t="s">
        <v>1584</v>
      </c>
      <c r="S227" s="561">
        <f t="shared" si="7"/>
        <v>184</v>
      </c>
      <c r="T227" s="24"/>
      <c r="U227" s="24"/>
      <c r="V227" s="5"/>
      <c r="W227" s="5"/>
      <c r="X227" s="5"/>
      <c r="Y227" s="5"/>
      <c r="Z227" s="5"/>
      <c r="AA227" s="22" t="s">
        <v>332</v>
      </c>
      <c r="AB227" s="22" t="s">
        <v>17</v>
      </c>
      <c r="AC227" s="55" t="s">
        <v>17</v>
      </c>
      <c r="AD227" s="16" t="s">
        <v>17</v>
      </c>
      <c r="AE227" s="16" t="s">
        <v>17</v>
      </c>
      <c r="AF227" s="16" t="s">
        <v>2327</v>
      </c>
      <c r="AG227" s="16" t="s">
        <v>2330</v>
      </c>
      <c r="AH227" s="16" t="s">
        <v>2327</v>
      </c>
      <c r="AI227" s="509" t="s">
        <v>2330</v>
      </c>
      <c r="AJ227" s="509" t="s">
        <v>2330</v>
      </c>
      <c r="AK227" s="509" t="s">
        <v>2330</v>
      </c>
      <c r="AL227" s="509" t="s">
        <v>3562</v>
      </c>
      <c r="AM227" s="509" t="s">
        <v>2330</v>
      </c>
      <c r="AN227" s="509" t="s">
        <v>3562</v>
      </c>
      <c r="AO227" s="509" t="s">
        <v>2330</v>
      </c>
      <c r="AP227" s="509" t="s">
        <v>1460</v>
      </c>
      <c r="AQ227" s="509" t="s">
        <v>2330</v>
      </c>
      <c r="AR227" s="509" t="s">
        <v>1460</v>
      </c>
      <c r="AS227" s="509" t="s">
        <v>2330</v>
      </c>
      <c r="AT227" s="509" t="s">
        <v>1460</v>
      </c>
      <c r="AU227" s="509" t="s">
        <v>2330</v>
      </c>
      <c r="AV227" s="138" t="s">
        <v>874</v>
      </c>
      <c r="AW227" s="131">
        <v>43577</v>
      </c>
      <c r="AX227" s="364" t="s">
        <v>7476</v>
      </c>
      <c r="AY227" s="348"/>
      <c r="AZ227" s="822"/>
      <c r="BA227" s="822"/>
      <c r="BB227" s="822"/>
      <c r="BC227" s="822"/>
      <c r="BD227" s="367" t="s">
        <v>1193</v>
      </c>
      <c r="BE227" s="348"/>
      <c r="BF227" s="29"/>
    </row>
    <row r="228" spans="1:58" s="14" customFormat="1" ht="115.5" hidden="1" customHeight="1" x14ac:dyDescent="0.25">
      <c r="A228" s="28" t="s">
        <v>1977</v>
      </c>
      <c r="B228" s="5" t="s">
        <v>1182</v>
      </c>
      <c r="C228" s="44">
        <v>42934</v>
      </c>
      <c r="D228" s="44" t="s">
        <v>7077</v>
      </c>
      <c r="E228" s="28" t="s">
        <v>1283</v>
      </c>
      <c r="F228" s="2" t="s">
        <v>7069</v>
      </c>
      <c r="G228" s="22" t="s">
        <v>95</v>
      </c>
      <c r="H228" s="55" t="s">
        <v>158</v>
      </c>
      <c r="I228" s="16" t="s">
        <v>159</v>
      </c>
      <c r="J228" s="298" t="s">
        <v>160</v>
      </c>
      <c r="K228" s="134">
        <v>7</v>
      </c>
      <c r="L228" s="209">
        <v>42979</v>
      </c>
      <c r="M228" s="209">
        <v>43190</v>
      </c>
      <c r="N228" s="52">
        <f t="shared" si="6"/>
        <v>31</v>
      </c>
      <c r="O228" s="69">
        <v>7</v>
      </c>
      <c r="P228" s="24" t="s">
        <v>51</v>
      </c>
      <c r="Q228" s="24" t="s">
        <v>32</v>
      </c>
      <c r="R228" s="4" t="s">
        <v>1144</v>
      </c>
      <c r="S228" s="561">
        <f t="shared" si="7"/>
        <v>258</v>
      </c>
      <c r="T228" s="24"/>
      <c r="U228" s="24"/>
      <c r="V228" s="5"/>
      <c r="W228" s="5"/>
      <c r="X228" s="5"/>
      <c r="Y228" s="5"/>
      <c r="Z228" s="5"/>
      <c r="AA228" s="2" t="s">
        <v>416</v>
      </c>
      <c r="AB228" s="22" t="s">
        <v>17</v>
      </c>
      <c r="AC228" s="55" t="s">
        <v>17</v>
      </c>
      <c r="AD228" s="16" t="s">
        <v>17</v>
      </c>
      <c r="AE228" s="16" t="s">
        <v>17</v>
      </c>
      <c r="AF228" s="16" t="s">
        <v>2327</v>
      </c>
      <c r="AG228" s="16" t="s">
        <v>2330</v>
      </c>
      <c r="AH228" s="16" t="s">
        <v>2327</v>
      </c>
      <c r="AI228" s="509" t="s">
        <v>2330</v>
      </c>
      <c r="AJ228" s="509" t="s">
        <v>2330</v>
      </c>
      <c r="AK228" s="509" t="s">
        <v>2330</v>
      </c>
      <c r="AL228" s="509" t="s">
        <v>3562</v>
      </c>
      <c r="AM228" s="509" t="s">
        <v>2330</v>
      </c>
      <c r="AN228" s="509" t="s">
        <v>3562</v>
      </c>
      <c r="AO228" s="509" t="s">
        <v>2330</v>
      </c>
      <c r="AP228" s="509" t="s">
        <v>1460</v>
      </c>
      <c r="AQ228" s="6" t="s">
        <v>2330</v>
      </c>
      <c r="AR228" s="509" t="s">
        <v>1460</v>
      </c>
      <c r="AS228" s="509" t="s">
        <v>2330</v>
      </c>
      <c r="AT228" s="509" t="s">
        <v>1460</v>
      </c>
      <c r="AU228" s="509" t="s">
        <v>2330</v>
      </c>
      <c r="AV228" s="138" t="s">
        <v>874</v>
      </c>
      <c r="AW228" s="131">
        <v>43577</v>
      </c>
      <c r="AX228" s="364" t="s">
        <v>7476</v>
      </c>
      <c r="AY228" s="348"/>
      <c r="AZ228" s="822"/>
      <c r="BA228" s="822"/>
      <c r="BB228" s="822"/>
      <c r="BC228" s="822"/>
      <c r="BD228" s="367" t="s">
        <v>1193</v>
      </c>
      <c r="BE228" s="348"/>
      <c r="BF228" s="29"/>
    </row>
    <row r="229" spans="1:58" s="14" customFormat="1" ht="115.5" hidden="1" customHeight="1" x14ac:dyDescent="0.25">
      <c r="A229" s="28" t="s">
        <v>1978</v>
      </c>
      <c r="B229" s="5" t="s">
        <v>1182</v>
      </c>
      <c r="C229" s="44">
        <v>42934</v>
      </c>
      <c r="D229" s="44" t="s">
        <v>7077</v>
      </c>
      <c r="E229" s="28" t="s">
        <v>1300</v>
      </c>
      <c r="F229" s="2" t="s">
        <v>7070</v>
      </c>
      <c r="G229" s="22" t="s">
        <v>95</v>
      </c>
      <c r="H229" s="55" t="s">
        <v>96</v>
      </c>
      <c r="I229" s="16" t="s">
        <v>97</v>
      </c>
      <c r="J229" s="298" t="s">
        <v>98</v>
      </c>
      <c r="K229" s="134">
        <v>1</v>
      </c>
      <c r="L229" s="209">
        <v>42979</v>
      </c>
      <c r="M229" s="209">
        <v>43190</v>
      </c>
      <c r="N229" s="52">
        <f t="shared" si="6"/>
        <v>31</v>
      </c>
      <c r="O229" s="69">
        <v>1</v>
      </c>
      <c r="P229" s="24" t="s">
        <v>51</v>
      </c>
      <c r="Q229" s="24" t="s">
        <v>52</v>
      </c>
      <c r="R229" s="4" t="s">
        <v>1585</v>
      </c>
      <c r="S229" s="561">
        <f t="shared" si="7"/>
        <v>162</v>
      </c>
      <c r="T229" s="24"/>
      <c r="U229" s="24"/>
      <c r="V229" s="5"/>
      <c r="W229" s="5"/>
      <c r="X229" s="5"/>
      <c r="Y229" s="5"/>
      <c r="Z229" s="5"/>
      <c r="AA229" s="22" t="s">
        <v>332</v>
      </c>
      <c r="AB229" s="22" t="s">
        <v>17</v>
      </c>
      <c r="AC229" s="55" t="s">
        <v>17</v>
      </c>
      <c r="AD229" s="16" t="s">
        <v>17</v>
      </c>
      <c r="AE229" s="16" t="s">
        <v>17</v>
      </c>
      <c r="AF229" s="16" t="s">
        <v>2327</v>
      </c>
      <c r="AG229" s="16" t="s">
        <v>2330</v>
      </c>
      <c r="AH229" s="16" t="s">
        <v>2327</v>
      </c>
      <c r="AI229" s="509" t="s">
        <v>2330</v>
      </c>
      <c r="AJ229" s="509" t="s">
        <v>2330</v>
      </c>
      <c r="AK229" s="509" t="s">
        <v>2330</v>
      </c>
      <c r="AL229" s="509" t="s">
        <v>3562</v>
      </c>
      <c r="AM229" s="509" t="s">
        <v>2330</v>
      </c>
      <c r="AN229" s="509" t="s">
        <v>3562</v>
      </c>
      <c r="AO229" s="509" t="s">
        <v>2330</v>
      </c>
      <c r="AP229" s="509" t="s">
        <v>1460</v>
      </c>
      <c r="AQ229" s="509" t="s">
        <v>2330</v>
      </c>
      <c r="AR229" s="509" t="s">
        <v>1460</v>
      </c>
      <c r="AS229" s="509" t="s">
        <v>2330</v>
      </c>
      <c r="AT229" s="509" t="s">
        <v>1460</v>
      </c>
      <c r="AU229" s="509" t="s">
        <v>2330</v>
      </c>
      <c r="AV229" s="138" t="s">
        <v>874</v>
      </c>
      <c r="AW229" s="131">
        <v>43577</v>
      </c>
      <c r="AX229" s="364" t="s">
        <v>7476</v>
      </c>
      <c r="AY229" s="348"/>
      <c r="AZ229" s="822"/>
      <c r="BA229" s="822"/>
      <c r="BB229" s="822"/>
      <c r="BC229" s="822"/>
      <c r="BD229" s="367" t="s">
        <v>1193</v>
      </c>
      <c r="BE229" s="348"/>
      <c r="BF229" s="29"/>
    </row>
    <row r="230" spans="1:58" s="14" customFormat="1" ht="115.5" hidden="1" customHeight="1" x14ac:dyDescent="0.25">
      <c r="A230" s="28" t="s">
        <v>1979</v>
      </c>
      <c r="B230" s="5" t="s">
        <v>1182</v>
      </c>
      <c r="C230" s="44">
        <v>42934</v>
      </c>
      <c r="D230" s="44" t="s">
        <v>7077</v>
      </c>
      <c r="E230" s="28" t="s">
        <v>1300</v>
      </c>
      <c r="F230" s="2" t="s">
        <v>7070</v>
      </c>
      <c r="G230" s="22" t="s">
        <v>95</v>
      </c>
      <c r="H230" s="55" t="s">
        <v>158</v>
      </c>
      <c r="I230" s="16" t="s">
        <v>159</v>
      </c>
      <c r="J230" s="298" t="s">
        <v>160</v>
      </c>
      <c r="K230" s="134">
        <v>7</v>
      </c>
      <c r="L230" s="209">
        <v>42979</v>
      </c>
      <c r="M230" s="209">
        <v>43190</v>
      </c>
      <c r="N230" s="52">
        <f t="shared" si="6"/>
        <v>31</v>
      </c>
      <c r="O230" s="69">
        <v>7</v>
      </c>
      <c r="P230" s="24" t="s">
        <v>51</v>
      </c>
      <c r="Q230" s="24" t="s">
        <v>32</v>
      </c>
      <c r="R230" s="4" t="s">
        <v>1144</v>
      </c>
      <c r="S230" s="561">
        <f t="shared" si="7"/>
        <v>258</v>
      </c>
      <c r="T230" s="24"/>
      <c r="U230" s="24"/>
      <c r="V230" s="5"/>
      <c r="W230" s="5"/>
      <c r="X230" s="5"/>
      <c r="Y230" s="5"/>
      <c r="Z230" s="5"/>
      <c r="AA230" s="22" t="s">
        <v>416</v>
      </c>
      <c r="AB230" s="22" t="s">
        <v>17</v>
      </c>
      <c r="AC230" s="55" t="s">
        <v>17</v>
      </c>
      <c r="AD230" s="16" t="s">
        <v>17</v>
      </c>
      <c r="AE230" s="16" t="s">
        <v>17</v>
      </c>
      <c r="AF230" s="16" t="s">
        <v>2327</v>
      </c>
      <c r="AG230" s="16" t="s">
        <v>2330</v>
      </c>
      <c r="AH230" s="16" t="s">
        <v>2327</v>
      </c>
      <c r="AI230" s="509" t="s">
        <v>2330</v>
      </c>
      <c r="AJ230" s="509" t="s">
        <v>2330</v>
      </c>
      <c r="AK230" s="509" t="s">
        <v>2330</v>
      </c>
      <c r="AL230" s="509" t="s">
        <v>3562</v>
      </c>
      <c r="AM230" s="509" t="s">
        <v>2330</v>
      </c>
      <c r="AN230" s="509" t="s">
        <v>3562</v>
      </c>
      <c r="AO230" s="509" t="s">
        <v>2330</v>
      </c>
      <c r="AP230" s="509" t="s">
        <v>1460</v>
      </c>
      <c r="AQ230" s="509" t="s">
        <v>2330</v>
      </c>
      <c r="AR230" s="509" t="s">
        <v>1460</v>
      </c>
      <c r="AS230" s="509" t="s">
        <v>2330</v>
      </c>
      <c r="AT230" s="509" t="s">
        <v>1460</v>
      </c>
      <c r="AU230" s="509" t="s">
        <v>2330</v>
      </c>
      <c r="AV230" s="138" t="s">
        <v>874</v>
      </c>
      <c r="AW230" s="131">
        <v>43577</v>
      </c>
      <c r="AX230" s="364" t="s">
        <v>7476</v>
      </c>
      <c r="AY230" s="348"/>
      <c r="AZ230" s="822"/>
      <c r="BA230" s="822"/>
      <c r="BB230" s="822"/>
      <c r="BC230" s="822"/>
      <c r="BD230" s="367" t="s">
        <v>1193</v>
      </c>
      <c r="BE230" s="348"/>
      <c r="BF230" s="29"/>
    </row>
    <row r="231" spans="1:58" s="14" customFormat="1" ht="115.5" hidden="1" customHeight="1" x14ac:dyDescent="0.25">
      <c r="A231" s="28" t="s">
        <v>1980</v>
      </c>
      <c r="B231" s="5" t="s">
        <v>1182</v>
      </c>
      <c r="C231" s="44">
        <v>42934</v>
      </c>
      <c r="D231" s="44" t="s">
        <v>7077</v>
      </c>
      <c r="E231" s="28" t="s">
        <v>1293</v>
      </c>
      <c r="F231" s="2" t="s">
        <v>7071</v>
      </c>
      <c r="G231" s="22" t="s">
        <v>453</v>
      </c>
      <c r="H231" s="22" t="s">
        <v>464</v>
      </c>
      <c r="I231" s="16" t="s">
        <v>465</v>
      </c>
      <c r="J231" s="298" t="s">
        <v>466</v>
      </c>
      <c r="K231" s="134">
        <v>100</v>
      </c>
      <c r="L231" s="209">
        <v>42962</v>
      </c>
      <c r="M231" s="209">
        <v>43454</v>
      </c>
      <c r="N231" s="52">
        <f t="shared" si="6"/>
        <v>19</v>
      </c>
      <c r="O231" s="71">
        <v>100</v>
      </c>
      <c r="P231" s="24" t="s">
        <v>51</v>
      </c>
      <c r="Q231" s="24" t="s">
        <v>32</v>
      </c>
      <c r="R231" s="4" t="s">
        <v>1145</v>
      </c>
      <c r="S231" s="561">
        <f t="shared" si="7"/>
        <v>260</v>
      </c>
      <c r="T231" s="24"/>
      <c r="U231" s="24"/>
      <c r="V231" s="5"/>
      <c r="W231" s="5"/>
      <c r="X231" s="5"/>
      <c r="Y231" s="5"/>
      <c r="Z231" s="5"/>
      <c r="AA231" s="2" t="s">
        <v>467</v>
      </c>
      <c r="AB231" s="22" t="s">
        <v>17</v>
      </c>
      <c r="AC231" s="22" t="s">
        <v>17</v>
      </c>
      <c r="AD231" s="22" t="s">
        <v>17</v>
      </c>
      <c r="AE231" s="22" t="s">
        <v>17</v>
      </c>
      <c r="AF231" s="16" t="s">
        <v>2327</v>
      </c>
      <c r="AG231" s="16" t="s">
        <v>2330</v>
      </c>
      <c r="AH231" s="16" t="s">
        <v>2327</v>
      </c>
      <c r="AI231" s="509" t="s">
        <v>2330</v>
      </c>
      <c r="AJ231" s="509" t="s">
        <v>2330</v>
      </c>
      <c r="AK231" s="509" t="s">
        <v>2330</v>
      </c>
      <c r="AL231" s="509" t="s">
        <v>3562</v>
      </c>
      <c r="AM231" s="509" t="s">
        <v>2330</v>
      </c>
      <c r="AN231" s="509" t="s">
        <v>3562</v>
      </c>
      <c r="AO231" s="509" t="s">
        <v>2330</v>
      </c>
      <c r="AP231" s="509" t="s">
        <v>1460</v>
      </c>
      <c r="AQ231" s="509" t="s">
        <v>2330</v>
      </c>
      <c r="AR231" s="509" t="s">
        <v>1460</v>
      </c>
      <c r="AS231" s="509" t="s">
        <v>2330</v>
      </c>
      <c r="AT231" s="509" t="s">
        <v>1460</v>
      </c>
      <c r="AU231" s="509" t="s">
        <v>2330</v>
      </c>
      <c r="AV231" s="138" t="s">
        <v>874</v>
      </c>
      <c r="AW231" s="131">
        <v>43577</v>
      </c>
      <c r="AX231" s="364" t="s">
        <v>7476</v>
      </c>
      <c r="AY231" s="348"/>
      <c r="AZ231" s="822"/>
      <c r="BA231" s="822"/>
      <c r="BB231" s="822"/>
      <c r="BC231" s="822"/>
      <c r="BD231" s="367" t="s">
        <v>1193</v>
      </c>
      <c r="BE231" s="348"/>
      <c r="BF231" s="29"/>
    </row>
    <row r="232" spans="1:58" s="14" customFormat="1" ht="115.5" hidden="1" customHeight="1" x14ac:dyDescent="0.25">
      <c r="A232" s="28" t="s">
        <v>1981</v>
      </c>
      <c r="B232" s="5" t="s">
        <v>1182</v>
      </c>
      <c r="C232" s="44">
        <v>42934</v>
      </c>
      <c r="D232" s="44" t="s">
        <v>7077</v>
      </c>
      <c r="E232" s="28" t="s">
        <v>1293</v>
      </c>
      <c r="F232" s="2" t="s">
        <v>7071</v>
      </c>
      <c r="G232" s="22" t="s">
        <v>453</v>
      </c>
      <c r="H232" s="22" t="s">
        <v>454</v>
      </c>
      <c r="I232" s="16" t="s">
        <v>455</v>
      </c>
      <c r="J232" s="298" t="s">
        <v>76</v>
      </c>
      <c r="K232" s="134">
        <v>1</v>
      </c>
      <c r="L232" s="209">
        <v>42962</v>
      </c>
      <c r="M232" s="209">
        <v>43039</v>
      </c>
      <c r="N232" s="52">
        <f t="shared" si="6"/>
        <v>11</v>
      </c>
      <c r="O232" s="71">
        <v>1</v>
      </c>
      <c r="P232" s="24" t="s">
        <v>456</v>
      </c>
      <c r="Q232" s="24"/>
      <c r="R232" s="4" t="s">
        <v>1146</v>
      </c>
      <c r="S232" s="561">
        <f t="shared" si="7"/>
        <v>286</v>
      </c>
      <c r="T232" s="24"/>
      <c r="U232" s="24"/>
      <c r="V232" s="5"/>
      <c r="W232" s="5"/>
      <c r="X232" s="5"/>
      <c r="Y232" s="5"/>
      <c r="Z232" s="5"/>
      <c r="AA232" s="22" t="s">
        <v>17</v>
      </c>
      <c r="AB232" s="22" t="s">
        <v>17</v>
      </c>
      <c r="AC232" s="22" t="s">
        <v>17</v>
      </c>
      <c r="AD232" s="22" t="s">
        <v>17</v>
      </c>
      <c r="AE232" s="22" t="s">
        <v>17</v>
      </c>
      <c r="AF232" s="16" t="s">
        <v>2327</v>
      </c>
      <c r="AG232" s="16" t="s">
        <v>2330</v>
      </c>
      <c r="AH232" s="16" t="s">
        <v>2327</v>
      </c>
      <c r="AI232" s="6" t="s">
        <v>2330</v>
      </c>
      <c r="AJ232" s="6" t="s">
        <v>2330</v>
      </c>
      <c r="AK232" s="6" t="s">
        <v>2330</v>
      </c>
      <c r="AL232" s="6" t="s">
        <v>3562</v>
      </c>
      <c r="AM232" s="6" t="s">
        <v>2330</v>
      </c>
      <c r="AN232" s="6" t="s">
        <v>3562</v>
      </c>
      <c r="AO232" s="6" t="s">
        <v>2330</v>
      </c>
      <c r="AP232" s="6" t="s">
        <v>1460</v>
      </c>
      <c r="AQ232" s="6" t="s">
        <v>2330</v>
      </c>
      <c r="AR232" s="509" t="s">
        <v>1460</v>
      </c>
      <c r="AS232" s="509" t="s">
        <v>2330</v>
      </c>
      <c r="AT232" s="509" t="s">
        <v>1460</v>
      </c>
      <c r="AU232" s="509" t="s">
        <v>2330</v>
      </c>
      <c r="AV232" s="138" t="s">
        <v>874</v>
      </c>
      <c r="AW232" s="131">
        <v>43577</v>
      </c>
      <c r="AX232" s="364" t="s">
        <v>7476</v>
      </c>
      <c r="AY232" s="348"/>
      <c r="AZ232" s="30"/>
      <c r="BA232" s="30"/>
      <c r="BB232" s="30"/>
      <c r="BC232" s="30"/>
      <c r="BD232" s="367" t="s">
        <v>1193</v>
      </c>
      <c r="BE232" s="348"/>
      <c r="BF232" s="29"/>
    </row>
    <row r="233" spans="1:58" s="14" customFormat="1" ht="115.5" hidden="1" customHeight="1" x14ac:dyDescent="0.25">
      <c r="A233" s="28" t="s">
        <v>1982</v>
      </c>
      <c r="B233" s="5" t="s">
        <v>1182</v>
      </c>
      <c r="C233" s="44">
        <v>42934</v>
      </c>
      <c r="D233" s="44" t="s">
        <v>7077</v>
      </c>
      <c r="E233" s="28" t="s">
        <v>1294</v>
      </c>
      <c r="F233" s="509" t="s">
        <v>3590</v>
      </c>
      <c r="G233" s="22" t="s">
        <v>428</v>
      </c>
      <c r="H233" s="22" t="s">
        <v>429</v>
      </c>
      <c r="I233" s="16" t="s">
        <v>430</v>
      </c>
      <c r="J233" s="16" t="s">
        <v>431</v>
      </c>
      <c r="K233" s="134">
        <v>100</v>
      </c>
      <c r="L233" s="209">
        <v>42962</v>
      </c>
      <c r="M233" s="209">
        <v>43039</v>
      </c>
      <c r="N233" s="52">
        <f t="shared" si="6"/>
        <v>11</v>
      </c>
      <c r="O233" s="95">
        <v>94</v>
      </c>
      <c r="P233" s="24" t="s">
        <v>51</v>
      </c>
      <c r="Q233" s="24" t="s">
        <v>52</v>
      </c>
      <c r="R233" s="4" t="s">
        <v>3159</v>
      </c>
      <c r="S233" s="561">
        <f t="shared" si="7"/>
        <v>388</v>
      </c>
      <c r="T233" s="24"/>
      <c r="U233" s="24"/>
      <c r="V233" s="5"/>
      <c r="W233" s="5"/>
      <c r="X233" s="5"/>
      <c r="Y233" s="5"/>
      <c r="Z233" s="5"/>
      <c r="AA233" s="2" t="s">
        <v>432</v>
      </c>
      <c r="AB233" s="22" t="s">
        <v>433</v>
      </c>
      <c r="AC233" s="22" t="s">
        <v>434</v>
      </c>
      <c r="AD233" s="16" t="s">
        <v>1442</v>
      </c>
      <c r="AE233" s="16" t="s">
        <v>2344</v>
      </c>
      <c r="AF233" s="509" t="s">
        <v>3562</v>
      </c>
      <c r="AG233" s="509" t="s">
        <v>5694</v>
      </c>
      <c r="AH233" s="509" t="s">
        <v>3562</v>
      </c>
      <c r="AI233" s="509" t="s">
        <v>5694</v>
      </c>
      <c r="AJ233" s="509" t="s">
        <v>3562</v>
      </c>
      <c r="AK233" s="509" t="s">
        <v>5694</v>
      </c>
      <c r="AL233" s="509" t="s">
        <v>3562</v>
      </c>
      <c r="AM233" s="509" t="s">
        <v>2345</v>
      </c>
      <c r="AN233" s="509" t="s">
        <v>3562</v>
      </c>
      <c r="AO233" s="509" t="s">
        <v>6009</v>
      </c>
      <c r="AP233" s="509" t="s">
        <v>1460</v>
      </c>
      <c r="AQ233" s="509" t="s">
        <v>6009</v>
      </c>
      <c r="AR233" s="509" t="s">
        <v>1460</v>
      </c>
      <c r="AS233" s="509" t="s">
        <v>6009</v>
      </c>
      <c r="AT233" s="509" t="s">
        <v>1460</v>
      </c>
      <c r="AU233" s="509" t="s">
        <v>6009</v>
      </c>
      <c r="AV233" s="138" t="s">
        <v>1194</v>
      </c>
      <c r="AW233" s="834">
        <v>43873</v>
      </c>
      <c r="AX233" s="364" t="s">
        <v>2317</v>
      </c>
      <c r="AY233" s="834">
        <v>43873</v>
      </c>
      <c r="AZ233" s="816" t="s">
        <v>2344</v>
      </c>
      <c r="BA233" s="822" t="s">
        <v>2878</v>
      </c>
      <c r="BB233" s="822" t="s">
        <v>1460</v>
      </c>
      <c r="BC233" s="822" t="s">
        <v>1460</v>
      </c>
      <c r="BD233" s="367" t="s">
        <v>7350</v>
      </c>
      <c r="BE233" s="348" t="s">
        <v>3498</v>
      </c>
      <c r="BF233" s="511" t="s">
        <v>4477</v>
      </c>
    </row>
    <row r="234" spans="1:58" s="14" customFormat="1" ht="115.5" hidden="1" customHeight="1" x14ac:dyDescent="0.25">
      <c r="A234" s="28" t="s">
        <v>1983</v>
      </c>
      <c r="B234" s="5" t="s">
        <v>1182</v>
      </c>
      <c r="C234" s="44">
        <v>42934</v>
      </c>
      <c r="D234" s="44" t="s">
        <v>7077</v>
      </c>
      <c r="E234" s="28" t="s">
        <v>1294</v>
      </c>
      <c r="F234" s="509" t="s">
        <v>7072</v>
      </c>
      <c r="G234" s="22" t="s">
        <v>435</v>
      </c>
      <c r="H234" s="22" t="s">
        <v>436</v>
      </c>
      <c r="I234" s="16" t="s">
        <v>437</v>
      </c>
      <c r="J234" s="298" t="s">
        <v>438</v>
      </c>
      <c r="K234" s="134">
        <v>1</v>
      </c>
      <c r="L234" s="209">
        <v>42962</v>
      </c>
      <c r="M234" s="209">
        <v>43281</v>
      </c>
      <c r="N234" s="52">
        <f t="shared" si="6"/>
        <v>46</v>
      </c>
      <c r="O234" s="71">
        <v>1</v>
      </c>
      <c r="P234" s="24" t="s">
        <v>51</v>
      </c>
      <c r="Q234" s="24" t="s">
        <v>52</v>
      </c>
      <c r="R234" s="4" t="s">
        <v>3588</v>
      </c>
      <c r="S234" s="561">
        <f t="shared" si="7"/>
        <v>362</v>
      </c>
      <c r="T234" s="24"/>
      <c r="U234" s="24"/>
      <c r="V234" s="5"/>
      <c r="W234" s="5"/>
      <c r="X234" s="5"/>
      <c r="Y234" s="5"/>
      <c r="Z234" s="5"/>
      <c r="AA234" s="22" t="s">
        <v>439</v>
      </c>
      <c r="AB234" s="22" t="s">
        <v>17</v>
      </c>
      <c r="AC234" s="22" t="s">
        <v>17</v>
      </c>
      <c r="AD234" s="16" t="s">
        <v>1389</v>
      </c>
      <c r="AE234" s="16" t="s">
        <v>1383</v>
      </c>
      <c r="AF234" s="16" t="s">
        <v>2327</v>
      </c>
      <c r="AG234" s="16" t="s">
        <v>2330</v>
      </c>
      <c r="AH234" s="16" t="s">
        <v>2327</v>
      </c>
      <c r="AI234" s="509" t="s">
        <v>2330</v>
      </c>
      <c r="AJ234" s="509" t="s">
        <v>2330</v>
      </c>
      <c r="AK234" s="509" t="s">
        <v>2330</v>
      </c>
      <c r="AL234" s="509" t="s">
        <v>3562</v>
      </c>
      <c r="AM234" s="509" t="s">
        <v>2330</v>
      </c>
      <c r="AN234" s="509" t="s">
        <v>3562</v>
      </c>
      <c r="AO234" s="509" t="s">
        <v>2330</v>
      </c>
      <c r="AP234" s="509" t="s">
        <v>1460</v>
      </c>
      <c r="AQ234" s="509" t="s">
        <v>2330</v>
      </c>
      <c r="AR234" s="509" t="s">
        <v>1460</v>
      </c>
      <c r="AS234" s="509" t="s">
        <v>2330</v>
      </c>
      <c r="AT234" s="509" t="s">
        <v>1460</v>
      </c>
      <c r="AU234" s="509" t="s">
        <v>2330</v>
      </c>
      <c r="AV234" s="137" t="s">
        <v>874</v>
      </c>
      <c r="AW234" s="131">
        <v>43567</v>
      </c>
      <c r="AX234" s="364" t="s">
        <v>7476</v>
      </c>
      <c r="AY234" s="348"/>
      <c r="AZ234" s="822"/>
      <c r="BA234" s="822"/>
      <c r="BB234" s="822"/>
      <c r="BC234" s="822"/>
      <c r="BD234" s="367" t="s">
        <v>1193</v>
      </c>
      <c r="BE234" s="348"/>
      <c r="BF234" s="29"/>
    </row>
    <row r="235" spans="1:58" s="14" customFormat="1" ht="115.5" hidden="1" customHeight="1" x14ac:dyDescent="0.25">
      <c r="A235" s="28" t="s">
        <v>1984</v>
      </c>
      <c r="B235" s="5" t="s">
        <v>1182</v>
      </c>
      <c r="C235" s="44">
        <v>42934</v>
      </c>
      <c r="D235" s="44" t="s">
        <v>7077</v>
      </c>
      <c r="E235" s="28" t="s">
        <v>1294</v>
      </c>
      <c r="F235" s="509" t="s">
        <v>7072</v>
      </c>
      <c r="G235" s="22" t="s">
        <v>457</v>
      </c>
      <c r="H235" s="22" t="s">
        <v>458</v>
      </c>
      <c r="I235" s="22" t="s">
        <v>459</v>
      </c>
      <c r="J235" s="264" t="s">
        <v>460</v>
      </c>
      <c r="K235" s="134">
        <v>1</v>
      </c>
      <c r="L235" s="209">
        <v>42957</v>
      </c>
      <c r="M235" s="209">
        <v>43038</v>
      </c>
      <c r="N235" s="52">
        <f t="shared" si="6"/>
        <v>12</v>
      </c>
      <c r="O235" s="71">
        <v>1</v>
      </c>
      <c r="P235" s="24" t="s">
        <v>69</v>
      </c>
      <c r="Q235" s="24"/>
      <c r="R235" s="4" t="s">
        <v>3589</v>
      </c>
      <c r="S235" s="561">
        <f t="shared" si="7"/>
        <v>271</v>
      </c>
      <c r="T235" s="24"/>
      <c r="U235" s="24"/>
      <c r="V235" s="5"/>
      <c r="W235" s="5"/>
      <c r="X235" s="5"/>
      <c r="Y235" s="5"/>
      <c r="Z235" s="5"/>
      <c r="AA235" s="22" t="s">
        <v>17</v>
      </c>
      <c r="AB235" s="22" t="s">
        <v>17</v>
      </c>
      <c r="AC235" s="22" t="s">
        <v>17</v>
      </c>
      <c r="AD235" s="22" t="s">
        <v>17</v>
      </c>
      <c r="AE235" s="22" t="s">
        <v>17</v>
      </c>
      <c r="AF235" s="16" t="s">
        <v>2327</v>
      </c>
      <c r="AG235" s="16" t="s">
        <v>2330</v>
      </c>
      <c r="AH235" s="16" t="s">
        <v>2327</v>
      </c>
      <c r="AI235" s="6" t="s">
        <v>2330</v>
      </c>
      <c r="AJ235" s="6" t="s">
        <v>2330</v>
      </c>
      <c r="AK235" s="6" t="s">
        <v>2330</v>
      </c>
      <c r="AL235" s="6" t="s">
        <v>3562</v>
      </c>
      <c r="AM235" s="6" t="s">
        <v>2330</v>
      </c>
      <c r="AN235" s="6" t="s">
        <v>3562</v>
      </c>
      <c r="AO235" s="6" t="s">
        <v>2330</v>
      </c>
      <c r="AP235" s="6" t="s">
        <v>1460</v>
      </c>
      <c r="AQ235" s="6" t="s">
        <v>2330</v>
      </c>
      <c r="AR235" s="509" t="s">
        <v>1460</v>
      </c>
      <c r="AS235" s="509" t="s">
        <v>2330</v>
      </c>
      <c r="AT235" s="509" t="s">
        <v>1460</v>
      </c>
      <c r="AU235" s="509" t="s">
        <v>2330</v>
      </c>
      <c r="AV235" s="138" t="s">
        <v>874</v>
      </c>
      <c r="AW235" s="131">
        <v>43577</v>
      </c>
      <c r="AX235" s="364" t="s">
        <v>7476</v>
      </c>
      <c r="AY235" s="348"/>
      <c r="AZ235" s="30"/>
      <c r="BA235" s="30"/>
      <c r="BB235" s="30"/>
      <c r="BC235" s="30"/>
      <c r="BD235" s="367" t="s">
        <v>1193</v>
      </c>
      <c r="BE235" s="348"/>
      <c r="BF235" s="29"/>
    </row>
    <row r="236" spans="1:58" s="14" customFormat="1" ht="115.5" hidden="1" customHeight="1" x14ac:dyDescent="0.25">
      <c r="A236" s="28" t="s">
        <v>1985</v>
      </c>
      <c r="B236" s="5" t="s">
        <v>1182</v>
      </c>
      <c r="C236" s="44">
        <v>42934</v>
      </c>
      <c r="D236" s="44" t="s">
        <v>7077</v>
      </c>
      <c r="E236" s="28" t="s">
        <v>1295</v>
      </c>
      <c r="F236" s="2" t="s">
        <v>7073</v>
      </c>
      <c r="G236" s="22" t="s">
        <v>440</v>
      </c>
      <c r="H236" s="22" t="s">
        <v>441</v>
      </c>
      <c r="I236" s="22" t="s">
        <v>442</v>
      </c>
      <c r="J236" s="264" t="s">
        <v>443</v>
      </c>
      <c r="K236" s="134">
        <v>1</v>
      </c>
      <c r="L236" s="209">
        <v>42979</v>
      </c>
      <c r="M236" s="209">
        <v>43281</v>
      </c>
      <c r="N236" s="52">
        <f t="shared" si="6"/>
        <v>44</v>
      </c>
      <c r="O236" s="71">
        <v>1</v>
      </c>
      <c r="P236" s="24" t="s">
        <v>51</v>
      </c>
      <c r="Q236" s="24" t="s">
        <v>52</v>
      </c>
      <c r="R236" s="4" t="s">
        <v>1143</v>
      </c>
      <c r="S236" s="561">
        <f t="shared" si="7"/>
        <v>127</v>
      </c>
      <c r="T236" s="24"/>
      <c r="U236" s="24"/>
      <c r="V236" s="2"/>
      <c r="W236" s="2" t="s">
        <v>1243</v>
      </c>
      <c r="X236" s="5" t="s">
        <v>1218</v>
      </c>
      <c r="Y236" s="5" t="s">
        <v>1218</v>
      </c>
      <c r="Z236" s="5" t="s">
        <v>1218</v>
      </c>
      <c r="AA236" s="22" t="s">
        <v>439</v>
      </c>
      <c r="AB236" s="22" t="s">
        <v>17</v>
      </c>
      <c r="AC236" s="22" t="s">
        <v>17</v>
      </c>
      <c r="AD236" s="22" t="s">
        <v>17</v>
      </c>
      <c r="AE236" s="22" t="s">
        <v>17</v>
      </c>
      <c r="AF236" s="16" t="s">
        <v>2327</v>
      </c>
      <c r="AG236" s="16" t="s">
        <v>2330</v>
      </c>
      <c r="AH236" s="16" t="s">
        <v>2327</v>
      </c>
      <c r="AI236" s="509" t="s">
        <v>2330</v>
      </c>
      <c r="AJ236" s="509" t="s">
        <v>2330</v>
      </c>
      <c r="AK236" s="509" t="s">
        <v>2330</v>
      </c>
      <c r="AL236" s="509" t="s">
        <v>3562</v>
      </c>
      <c r="AM236" s="509" t="s">
        <v>2330</v>
      </c>
      <c r="AN236" s="509" t="s">
        <v>3562</v>
      </c>
      <c r="AO236" s="509" t="s">
        <v>2330</v>
      </c>
      <c r="AP236" s="509" t="s">
        <v>1460</v>
      </c>
      <c r="AQ236" s="509" t="s">
        <v>2330</v>
      </c>
      <c r="AR236" s="509" t="s">
        <v>1460</v>
      </c>
      <c r="AS236" s="509" t="s">
        <v>2330</v>
      </c>
      <c r="AT236" s="509" t="s">
        <v>1460</v>
      </c>
      <c r="AU236" s="509" t="s">
        <v>2330</v>
      </c>
      <c r="AV236" s="138" t="s">
        <v>874</v>
      </c>
      <c r="AW236" s="131">
        <v>43577</v>
      </c>
      <c r="AX236" s="364" t="s">
        <v>7476</v>
      </c>
      <c r="AY236" s="348"/>
      <c r="AZ236" s="816"/>
      <c r="BA236" s="816"/>
      <c r="BB236" s="816"/>
      <c r="BC236" s="816"/>
      <c r="BD236" s="367" t="s">
        <v>1193</v>
      </c>
      <c r="BE236" s="348"/>
      <c r="BF236" s="29"/>
    </row>
    <row r="237" spans="1:58" s="14" customFormat="1" ht="115.5" hidden="1" customHeight="1" x14ac:dyDescent="0.25">
      <c r="A237" s="28" t="s">
        <v>1986</v>
      </c>
      <c r="B237" s="5" t="s">
        <v>1182</v>
      </c>
      <c r="C237" s="44">
        <v>42934</v>
      </c>
      <c r="D237" s="44" t="s">
        <v>7077</v>
      </c>
      <c r="E237" s="28" t="s">
        <v>1295</v>
      </c>
      <c r="F237" s="2" t="s">
        <v>7073</v>
      </c>
      <c r="G237" s="22" t="s">
        <v>461</v>
      </c>
      <c r="H237" s="22" t="s">
        <v>462</v>
      </c>
      <c r="I237" s="22" t="s">
        <v>463</v>
      </c>
      <c r="J237" s="264" t="s">
        <v>443</v>
      </c>
      <c r="K237" s="134">
        <v>1</v>
      </c>
      <c r="L237" s="209">
        <v>42977</v>
      </c>
      <c r="M237" s="209">
        <v>43131</v>
      </c>
      <c r="N237" s="52">
        <f t="shared" si="6"/>
        <v>22</v>
      </c>
      <c r="O237" s="71">
        <v>1</v>
      </c>
      <c r="P237" s="5" t="s">
        <v>134</v>
      </c>
      <c r="Q237" s="5" t="s">
        <v>69</v>
      </c>
      <c r="R237" s="4" t="s">
        <v>1143</v>
      </c>
      <c r="S237" s="561">
        <f t="shared" si="7"/>
        <v>127</v>
      </c>
      <c r="T237" s="5"/>
      <c r="U237" s="5"/>
      <c r="V237" s="2"/>
      <c r="W237" s="2" t="s">
        <v>1243</v>
      </c>
      <c r="X237" s="5" t="s">
        <v>1218</v>
      </c>
      <c r="Y237" s="5" t="s">
        <v>1218</v>
      </c>
      <c r="Z237" s="5" t="s">
        <v>1218</v>
      </c>
      <c r="AA237" s="22" t="s">
        <v>439</v>
      </c>
      <c r="AB237" s="22" t="s">
        <v>17</v>
      </c>
      <c r="AC237" s="22" t="s">
        <v>17</v>
      </c>
      <c r="AD237" s="22" t="s">
        <v>17</v>
      </c>
      <c r="AE237" s="22" t="s">
        <v>17</v>
      </c>
      <c r="AF237" s="16" t="s">
        <v>2327</v>
      </c>
      <c r="AG237" s="16" t="s">
        <v>2330</v>
      </c>
      <c r="AH237" s="16" t="s">
        <v>2327</v>
      </c>
      <c r="AI237" s="6" t="s">
        <v>2330</v>
      </c>
      <c r="AJ237" s="6" t="s">
        <v>2330</v>
      </c>
      <c r="AK237" s="6" t="s">
        <v>2330</v>
      </c>
      <c r="AL237" s="6" t="s">
        <v>3562</v>
      </c>
      <c r="AM237" s="6" t="s">
        <v>2330</v>
      </c>
      <c r="AN237" s="6" t="s">
        <v>3562</v>
      </c>
      <c r="AO237" s="6" t="s">
        <v>2330</v>
      </c>
      <c r="AP237" s="6" t="s">
        <v>1460</v>
      </c>
      <c r="AQ237" s="6" t="s">
        <v>2330</v>
      </c>
      <c r="AR237" s="509" t="s">
        <v>1460</v>
      </c>
      <c r="AS237" s="509" t="s">
        <v>2330</v>
      </c>
      <c r="AT237" s="509" t="s">
        <v>1460</v>
      </c>
      <c r="AU237" s="509" t="s">
        <v>2330</v>
      </c>
      <c r="AV237" s="138" t="s">
        <v>874</v>
      </c>
      <c r="AW237" s="131">
        <v>43577</v>
      </c>
      <c r="AX237" s="364" t="s">
        <v>7476</v>
      </c>
      <c r="AY237" s="348"/>
      <c r="AZ237" s="510"/>
      <c r="BA237" s="510"/>
      <c r="BB237" s="510"/>
      <c r="BC237" s="10"/>
      <c r="BD237" s="367" t="s">
        <v>1193</v>
      </c>
      <c r="BE237" s="348"/>
      <c r="BF237" s="29"/>
    </row>
    <row r="238" spans="1:58" s="14" customFormat="1" ht="115.5" hidden="1" customHeight="1" x14ac:dyDescent="0.25">
      <c r="A238" s="28" t="s">
        <v>1987</v>
      </c>
      <c r="B238" s="5" t="s">
        <v>1182</v>
      </c>
      <c r="C238" s="44">
        <v>42934</v>
      </c>
      <c r="D238" s="44" t="s">
        <v>7077</v>
      </c>
      <c r="E238" s="28" t="s">
        <v>1297</v>
      </c>
      <c r="F238" s="2" t="s">
        <v>7074</v>
      </c>
      <c r="G238" s="22" t="s">
        <v>444</v>
      </c>
      <c r="H238" s="55" t="s">
        <v>445</v>
      </c>
      <c r="I238" s="22" t="s">
        <v>446</v>
      </c>
      <c r="J238" s="264" t="s">
        <v>447</v>
      </c>
      <c r="K238" s="134">
        <v>1</v>
      </c>
      <c r="L238" s="209">
        <v>42979</v>
      </c>
      <c r="M238" s="209">
        <v>43281</v>
      </c>
      <c r="N238" s="52">
        <f t="shared" si="6"/>
        <v>44</v>
      </c>
      <c r="O238" s="71">
        <v>1</v>
      </c>
      <c r="P238" s="24" t="s">
        <v>51</v>
      </c>
      <c r="Q238" s="24" t="s">
        <v>52</v>
      </c>
      <c r="R238" s="4" t="s">
        <v>1586</v>
      </c>
      <c r="S238" s="561">
        <f t="shared" si="7"/>
        <v>375</v>
      </c>
      <c r="T238" s="24"/>
      <c r="U238" s="24"/>
      <c r="V238" s="5"/>
      <c r="W238" s="5"/>
      <c r="X238" s="5"/>
      <c r="Y238" s="5"/>
      <c r="Z238" s="5"/>
      <c r="AA238" s="22" t="s">
        <v>448</v>
      </c>
      <c r="AB238" s="22" t="s">
        <v>17</v>
      </c>
      <c r="AC238" s="55" t="s">
        <v>17</v>
      </c>
      <c r="AD238" s="22" t="s">
        <v>17</v>
      </c>
      <c r="AE238" s="22" t="s">
        <v>17</v>
      </c>
      <c r="AF238" s="16" t="s">
        <v>2327</v>
      </c>
      <c r="AG238" s="16" t="s">
        <v>2330</v>
      </c>
      <c r="AH238" s="16" t="s">
        <v>2327</v>
      </c>
      <c r="AI238" s="509" t="s">
        <v>2330</v>
      </c>
      <c r="AJ238" s="509" t="s">
        <v>2330</v>
      </c>
      <c r="AK238" s="509" t="s">
        <v>2330</v>
      </c>
      <c r="AL238" s="509" t="s">
        <v>3562</v>
      </c>
      <c r="AM238" s="509" t="s">
        <v>2330</v>
      </c>
      <c r="AN238" s="509" t="s">
        <v>3562</v>
      </c>
      <c r="AO238" s="509" t="s">
        <v>2330</v>
      </c>
      <c r="AP238" s="509" t="s">
        <v>1460</v>
      </c>
      <c r="AQ238" s="509" t="s">
        <v>2330</v>
      </c>
      <c r="AR238" s="509" t="s">
        <v>1460</v>
      </c>
      <c r="AS238" s="509" t="s">
        <v>2330</v>
      </c>
      <c r="AT238" s="509" t="s">
        <v>1460</v>
      </c>
      <c r="AU238" s="509" t="s">
        <v>2330</v>
      </c>
      <c r="AV238" s="138" t="s">
        <v>874</v>
      </c>
      <c r="AW238" s="131">
        <v>43577</v>
      </c>
      <c r="AX238" s="364" t="s">
        <v>7476</v>
      </c>
      <c r="AY238" s="348"/>
      <c r="AZ238" s="822"/>
      <c r="BA238" s="822"/>
      <c r="BB238" s="822"/>
      <c r="BC238" s="822"/>
      <c r="BD238" s="367" t="s">
        <v>1193</v>
      </c>
      <c r="BE238" s="348"/>
      <c r="BF238" s="29"/>
    </row>
    <row r="239" spans="1:58" s="14" customFormat="1" ht="115.5" hidden="1" customHeight="1" x14ac:dyDescent="0.25">
      <c r="A239" s="28" t="s">
        <v>1988</v>
      </c>
      <c r="B239" s="5" t="s">
        <v>1182</v>
      </c>
      <c r="C239" s="44">
        <v>42934</v>
      </c>
      <c r="D239" s="44" t="s">
        <v>7077</v>
      </c>
      <c r="E239" s="28" t="s">
        <v>1297</v>
      </c>
      <c r="F239" s="2" t="s">
        <v>7074</v>
      </c>
      <c r="G239" s="22" t="s">
        <v>449</v>
      </c>
      <c r="H239" s="55" t="s">
        <v>450</v>
      </c>
      <c r="I239" s="22" t="s">
        <v>451</v>
      </c>
      <c r="J239" s="264" t="s">
        <v>452</v>
      </c>
      <c r="K239" s="134">
        <v>3</v>
      </c>
      <c r="L239" s="209">
        <v>42979</v>
      </c>
      <c r="M239" s="209">
        <v>43281</v>
      </c>
      <c r="N239" s="52">
        <f t="shared" si="6"/>
        <v>44</v>
      </c>
      <c r="O239" s="71">
        <v>3</v>
      </c>
      <c r="P239" s="24" t="s">
        <v>51</v>
      </c>
      <c r="Q239" s="24" t="s">
        <v>32</v>
      </c>
      <c r="R239" s="4" t="s">
        <v>1142</v>
      </c>
      <c r="S239" s="561">
        <f t="shared" si="7"/>
        <v>370</v>
      </c>
      <c r="T239" s="24"/>
      <c r="U239" s="24"/>
      <c r="V239" s="5"/>
      <c r="W239" s="5"/>
      <c r="X239" s="5"/>
      <c r="Y239" s="5"/>
      <c r="Z239" s="5"/>
      <c r="AA239" s="2" t="s">
        <v>439</v>
      </c>
      <c r="AB239" s="22" t="s">
        <v>17</v>
      </c>
      <c r="AC239" s="55" t="s">
        <v>17</v>
      </c>
      <c r="AD239" s="22" t="s">
        <v>17</v>
      </c>
      <c r="AE239" s="22" t="s">
        <v>17</v>
      </c>
      <c r="AF239" s="16" t="s">
        <v>2327</v>
      </c>
      <c r="AG239" s="16" t="s">
        <v>2330</v>
      </c>
      <c r="AH239" s="16" t="s">
        <v>2327</v>
      </c>
      <c r="AI239" s="509" t="s">
        <v>2330</v>
      </c>
      <c r="AJ239" s="509" t="s">
        <v>2330</v>
      </c>
      <c r="AK239" s="509" t="s">
        <v>2330</v>
      </c>
      <c r="AL239" s="509" t="s">
        <v>3562</v>
      </c>
      <c r="AM239" s="509" t="s">
        <v>2330</v>
      </c>
      <c r="AN239" s="509" t="s">
        <v>3562</v>
      </c>
      <c r="AO239" s="509" t="s">
        <v>2330</v>
      </c>
      <c r="AP239" s="509" t="s">
        <v>1460</v>
      </c>
      <c r="AQ239" s="509" t="s">
        <v>2330</v>
      </c>
      <c r="AR239" s="509" t="s">
        <v>1460</v>
      </c>
      <c r="AS239" s="509" t="s">
        <v>2330</v>
      </c>
      <c r="AT239" s="509" t="s">
        <v>1460</v>
      </c>
      <c r="AU239" s="509" t="s">
        <v>2330</v>
      </c>
      <c r="AV239" s="138" t="s">
        <v>874</v>
      </c>
      <c r="AW239" s="131">
        <v>43577</v>
      </c>
      <c r="AX239" s="364" t="s">
        <v>7476</v>
      </c>
      <c r="AY239" s="348"/>
      <c r="AZ239" s="822"/>
      <c r="BA239" s="822"/>
      <c r="BB239" s="822"/>
      <c r="BC239" s="822"/>
      <c r="BD239" s="367" t="s">
        <v>1193</v>
      </c>
      <c r="BE239" s="348"/>
      <c r="BF239" s="29"/>
    </row>
    <row r="240" spans="1:58" s="14" customFormat="1" ht="115.5" hidden="1" customHeight="1" x14ac:dyDescent="0.25">
      <c r="A240" s="28" t="s">
        <v>1989</v>
      </c>
      <c r="B240" s="5" t="s">
        <v>1815</v>
      </c>
      <c r="C240" s="44">
        <v>43257</v>
      </c>
      <c r="D240" s="44" t="s">
        <v>7077</v>
      </c>
      <c r="E240" s="28" t="s">
        <v>1283</v>
      </c>
      <c r="F240" s="22" t="s">
        <v>1128</v>
      </c>
      <c r="G240" s="3" t="s">
        <v>605</v>
      </c>
      <c r="H240" s="3" t="s">
        <v>606</v>
      </c>
      <c r="I240" s="3" t="s">
        <v>607</v>
      </c>
      <c r="J240" s="5" t="s">
        <v>608</v>
      </c>
      <c r="K240" s="1">
        <v>44</v>
      </c>
      <c r="L240" s="133" t="s">
        <v>609</v>
      </c>
      <c r="M240" s="133">
        <v>43454</v>
      </c>
      <c r="N240" s="52">
        <f t="shared" si="6"/>
        <v>25</v>
      </c>
      <c r="O240" s="69">
        <v>44</v>
      </c>
      <c r="P240" s="24" t="s">
        <v>26</v>
      </c>
      <c r="Q240" s="24"/>
      <c r="R240" s="4" t="s">
        <v>1147</v>
      </c>
      <c r="S240" s="561">
        <f t="shared" si="7"/>
        <v>363</v>
      </c>
      <c r="T240" s="24"/>
      <c r="U240" s="24"/>
      <c r="V240" s="5"/>
      <c r="W240" s="5"/>
      <c r="X240" s="5"/>
      <c r="Y240" s="5"/>
      <c r="Z240" s="5"/>
      <c r="AA240" s="22" t="s">
        <v>610</v>
      </c>
      <c r="AB240" s="3" t="s">
        <v>17</v>
      </c>
      <c r="AC240" s="3" t="s">
        <v>17</v>
      </c>
      <c r="AD240" s="3" t="s">
        <v>17</v>
      </c>
      <c r="AE240" s="22" t="s">
        <v>17</v>
      </c>
      <c r="AF240" s="16" t="s">
        <v>2327</v>
      </c>
      <c r="AG240" s="16" t="s">
        <v>2330</v>
      </c>
      <c r="AH240" s="16" t="s">
        <v>2327</v>
      </c>
      <c r="AI240" s="509" t="s">
        <v>2330</v>
      </c>
      <c r="AJ240" s="509" t="s">
        <v>2330</v>
      </c>
      <c r="AK240" s="509" t="s">
        <v>2330</v>
      </c>
      <c r="AL240" s="509" t="s">
        <v>3562</v>
      </c>
      <c r="AM240" s="509" t="s">
        <v>2330</v>
      </c>
      <c r="AN240" s="509" t="s">
        <v>3562</v>
      </c>
      <c r="AO240" s="509" t="s">
        <v>2330</v>
      </c>
      <c r="AP240" s="509" t="s">
        <v>1460</v>
      </c>
      <c r="AQ240" s="509" t="s">
        <v>2330</v>
      </c>
      <c r="AR240" s="509" t="s">
        <v>1460</v>
      </c>
      <c r="AS240" s="509" t="s">
        <v>2330</v>
      </c>
      <c r="AT240" s="509" t="s">
        <v>1460</v>
      </c>
      <c r="AU240" s="509" t="s">
        <v>2330</v>
      </c>
      <c r="AV240" s="138" t="s">
        <v>874</v>
      </c>
      <c r="AW240" s="131">
        <v>43577</v>
      </c>
      <c r="AX240" s="364" t="s">
        <v>7476</v>
      </c>
      <c r="AY240" s="348"/>
      <c r="AZ240" s="822" t="s">
        <v>1049</v>
      </c>
      <c r="BA240" s="822"/>
      <c r="BB240" s="822"/>
      <c r="BC240" s="822"/>
      <c r="BD240" s="367" t="s">
        <v>1193</v>
      </c>
      <c r="BE240" s="348"/>
      <c r="BF240" s="29"/>
    </row>
    <row r="241" spans="1:58" s="14" customFormat="1" ht="115.5" hidden="1" customHeight="1" x14ac:dyDescent="0.25">
      <c r="A241" s="28" t="s">
        <v>1990</v>
      </c>
      <c r="B241" s="5" t="s">
        <v>1815</v>
      </c>
      <c r="C241" s="44">
        <v>43257</v>
      </c>
      <c r="D241" s="44" t="s">
        <v>7077</v>
      </c>
      <c r="E241" s="28" t="s">
        <v>1283</v>
      </c>
      <c r="F241" s="22" t="s">
        <v>1128</v>
      </c>
      <c r="G241" s="3" t="s">
        <v>611</v>
      </c>
      <c r="H241" s="3" t="s">
        <v>606</v>
      </c>
      <c r="I241" s="3" t="s">
        <v>612</v>
      </c>
      <c r="J241" s="5" t="s">
        <v>613</v>
      </c>
      <c r="K241" s="1">
        <v>44</v>
      </c>
      <c r="L241" s="133" t="s">
        <v>609</v>
      </c>
      <c r="M241" s="133">
        <v>43454</v>
      </c>
      <c r="N241" s="52">
        <f t="shared" si="6"/>
        <v>25</v>
      </c>
      <c r="O241" s="69">
        <v>44</v>
      </c>
      <c r="P241" s="24" t="s">
        <v>26</v>
      </c>
      <c r="Q241" s="24"/>
      <c r="R241" s="4" t="s">
        <v>1147</v>
      </c>
      <c r="S241" s="561">
        <f t="shared" si="7"/>
        <v>363</v>
      </c>
      <c r="T241" s="24"/>
      <c r="U241" s="24"/>
      <c r="V241" s="5"/>
      <c r="W241" s="5"/>
      <c r="X241" s="5"/>
      <c r="Y241" s="5"/>
      <c r="Z241" s="5"/>
      <c r="AA241" s="22" t="s">
        <v>610</v>
      </c>
      <c r="AB241" s="3" t="s">
        <v>17</v>
      </c>
      <c r="AC241" s="3" t="s">
        <v>17</v>
      </c>
      <c r="AD241" s="3" t="s">
        <v>17</v>
      </c>
      <c r="AE241" s="22" t="s">
        <v>17</v>
      </c>
      <c r="AF241" s="16" t="s">
        <v>2327</v>
      </c>
      <c r="AG241" s="16" t="s">
        <v>2330</v>
      </c>
      <c r="AH241" s="16" t="s">
        <v>2327</v>
      </c>
      <c r="AI241" s="509" t="s">
        <v>2330</v>
      </c>
      <c r="AJ241" s="509" t="s">
        <v>2330</v>
      </c>
      <c r="AK241" s="509" t="s">
        <v>2330</v>
      </c>
      <c r="AL241" s="509" t="s">
        <v>3562</v>
      </c>
      <c r="AM241" s="509" t="s">
        <v>2330</v>
      </c>
      <c r="AN241" s="509" t="s">
        <v>3562</v>
      </c>
      <c r="AO241" s="509" t="s">
        <v>2330</v>
      </c>
      <c r="AP241" s="509" t="s">
        <v>1460</v>
      </c>
      <c r="AQ241" s="509" t="s">
        <v>2330</v>
      </c>
      <c r="AR241" s="509" t="s">
        <v>1460</v>
      </c>
      <c r="AS241" s="509" t="s">
        <v>2330</v>
      </c>
      <c r="AT241" s="509" t="s">
        <v>1460</v>
      </c>
      <c r="AU241" s="509" t="s">
        <v>2330</v>
      </c>
      <c r="AV241" s="138" t="s">
        <v>874</v>
      </c>
      <c r="AW241" s="131">
        <v>43577</v>
      </c>
      <c r="AX241" s="364" t="s">
        <v>7476</v>
      </c>
      <c r="AY241" s="348"/>
      <c r="AZ241" s="822" t="s">
        <v>1049</v>
      </c>
      <c r="BA241" s="822"/>
      <c r="BB241" s="822"/>
      <c r="BC241" s="822"/>
      <c r="BD241" s="367" t="s">
        <v>1193</v>
      </c>
      <c r="BE241" s="348"/>
      <c r="BF241" s="29"/>
    </row>
    <row r="242" spans="1:58" s="14" customFormat="1" ht="115.5" hidden="1" customHeight="1" x14ac:dyDescent="0.25">
      <c r="A242" s="28" t="s">
        <v>1991</v>
      </c>
      <c r="B242" s="5" t="s">
        <v>1815</v>
      </c>
      <c r="C242" s="44">
        <v>43257</v>
      </c>
      <c r="D242" s="44" t="s">
        <v>7077</v>
      </c>
      <c r="E242" s="28" t="s">
        <v>1371</v>
      </c>
      <c r="F242" s="22" t="s">
        <v>1129</v>
      </c>
      <c r="G242" s="3" t="s">
        <v>614</v>
      </c>
      <c r="H242" s="3" t="s">
        <v>615</v>
      </c>
      <c r="I242" s="3" t="s">
        <v>616</v>
      </c>
      <c r="J242" s="5" t="s">
        <v>617</v>
      </c>
      <c r="K242" s="1">
        <v>6</v>
      </c>
      <c r="L242" s="133" t="s">
        <v>609</v>
      </c>
      <c r="M242" s="133">
        <v>43454</v>
      </c>
      <c r="N242" s="52">
        <f t="shared" si="6"/>
        <v>25</v>
      </c>
      <c r="O242" s="69">
        <v>6</v>
      </c>
      <c r="P242" s="24" t="s">
        <v>26</v>
      </c>
      <c r="Q242" s="24"/>
      <c r="R242" s="4" t="s">
        <v>1148</v>
      </c>
      <c r="S242" s="561">
        <f t="shared" si="7"/>
        <v>268</v>
      </c>
      <c r="T242" s="24"/>
      <c r="U242" s="24"/>
      <c r="V242" s="5"/>
      <c r="W242" s="5"/>
      <c r="X242" s="5"/>
      <c r="Y242" s="5"/>
      <c r="Z242" s="5"/>
      <c r="AA242" s="22" t="s">
        <v>618</v>
      </c>
      <c r="AB242" s="3" t="s">
        <v>17</v>
      </c>
      <c r="AC242" s="3" t="s">
        <v>17</v>
      </c>
      <c r="AD242" s="3" t="s">
        <v>17</v>
      </c>
      <c r="AE242" s="22" t="s">
        <v>17</v>
      </c>
      <c r="AF242" s="16" t="s">
        <v>2327</v>
      </c>
      <c r="AG242" s="16" t="s">
        <v>2330</v>
      </c>
      <c r="AH242" s="16" t="s">
        <v>2327</v>
      </c>
      <c r="AI242" s="509" t="s">
        <v>2330</v>
      </c>
      <c r="AJ242" s="509" t="s">
        <v>2330</v>
      </c>
      <c r="AK242" s="509" t="s">
        <v>2330</v>
      </c>
      <c r="AL242" s="509" t="s">
        <v>3562</v>
      </c>
      <c r="AM242" s="509" t="s">
        <v>2330</v>
      </c>
      <c r="AN242" s="509" t="s">
        <v>3562</v>
      </c>
      <c r="AO242" s="509" t="s">
        <v>2330</v>
      </c>
      <c r="AP242" s="509" t="s">
        <v>1460</v>
      </c>
      <c r="AQ242" s="509" t="s">
        <v>2330</v>
      </c>
      <c r="AR242" s="509" t="s">
        <v>1460</v>
      </c>
      <c r="AS242" s="509" t="s">
        <v>2330</v>
      </c>
      <c r="AT242" s="509" t="s">
        <v>1460</v>
      </c>
      <c r="AU242" s="509" t="s">
        <v>2330</v>
      </c>
      <c r="AV242" s="138" t="s">
        <v>874</v>
      </c>
      <c r="AW242" s="131">
        <v>43577</v>
      </c>
      <c r="AX242" s="364" t="s">
        <v>7476</v>
      </c>
      <c r="AY242" s="348"/>
      <c r="AZ242" s="822" t="s">
        <v>1049</v>
      </c>
      <c r="BA242" s="822"/>
      <c r="BB242" s="822"/>
      <c r="BC242" s="822"/>
      <c r="BD242" s="367" t="s">
        <v>1193</v>
      </c>
      <c r="BE242" s="348"/>
      <c r="BF242" s="29"/>
    </row>
    <row r="243" spans="1:58" s="14" customFormat="1" ht="115.5" hidden="1" customHeight="1" x14ac:dyDescent="0.25">
      <c r="A243" s="28" t="s">
        <v>1992</v>
      </c>
      <c r="B243" s="5" t="s">
        <v>1815</v>
      </c>
      <c r="C243" s="44">
        <v>43257</v>
      </c>
      <c r="D243" s="44" t="s">
        <v>7077</v>
      </c>
      <c r="E243" s="28" t="s">
        <v>1371</v>
      </c>
      <c r="F243" s="22" t="s">
        <v>1129</v>
      </c>
      <c r="G243" s="3" t="s">
        <v>614</v>
      </c>
      <c r="H243" s="3" t="s">
        <v>615</v>
      </c>
      <c r="I243" s="3" t="s">
        <v>619</v>
      </c>
      <c r="J243" s="5" t="s">
        <v>620</v>
      </c>
      <c r="K243" s="1">
        <v>6</v>
      </c>
      <c r="L243" s="133" t="s">
        <v>609</v>
      </c>
      <c r="M243" s="133">
        <v>43524</v>
      </c>
      <c r="N243" s="52">
        <f t="shared" si="6"/>
        <v>35</v>
      </c>
      <c r="O243" s="69">
        <v>6</v>
      </c>
      <c r="P243" s="24" t="s">
        <v>134</v>
      </c>
      <c r="Q243" s="24"/>
      <c r="R243" s="4" t="s">
        <v>1149</v>
      </c>
      <c r="S243" s="561">
        <f t="shared" si="7"/>
        <v>152</v>
      </c>
      <c r="T243" s="24"/>
      <c r="U243" s="24"/>
      <c r="V243" s="5"/>
      <c r="W243" s="5"/>
      <c r="X243" s="5"/>
      <c r="Y243" s="5"/>
      <c r="Z243" s="5"/>
      <c r="AA243" s="22" t="s">
        <v>621</v>
      </c>
      <c r="AB243" s="3" t="s">
        <v>17</v>
      </c>
      <c r="AC243" s="3" t="s">
        <v>17</v>
      </c>
      <c r="AD243" s="3" t="s">
        <v>17</v>
      </c>
      <c r="AE243" s="22" t="s">
        <v>17</v>
      </c>
      <c r="AF243" s="16" t="s">
        <v>2327</v>
      </c>
      <c r="AG243" s="16" t="s">
        <v>2330</v>
      </c>
      <c r="AH243" s="16" t="s">
        <v>2327</v>
      </c>
      <c r="AI243" s="6" t="s">
        <v>2330</v>
      </c>
      <c r="AJ243" s="6" t="s">
        <v>2330</v>
      </c>
      <c r="AK243" s="6" t="s">
        <v>2330</v>
      </c>
      <c r="AL243" s="6" t="s">
        <v>3562</v>
      </c>
      <c r="AM243" s="6" t="s">
        <v>2330</v>
      </c>
      <c r="AN243" s="6" t="s">
        <v>3562</v>
      </c>
      <c r="AO243" s="6" t="s">
        <v>2330</v>
      </c>
      <c r="AP243" s="6" t="s">
        <v>1460</v>
      </c>
      <c r="AQ243" s="6" t="s">
        <v>2330</v>
      </c>
      <c r="AR243" s="509" t="s">
        <v>1460</v>
      </c>
      <c r="AS243" s="509" t="s">
        <v>2330</v>
      </c>
      <c r="AT243" s="509" t="s">
        <v>1460</v>
      </c>
      <c r="AU243" s="509" t="s">
        <v>2330</v>
      </c>
      <c r="AV243" s="138" t="s">
        <v>874</v>
      </c>
      <c r="AW243" s="131">
        <v>43577</v>
      </c>
      <c r="AX243" s="364" t="s">
        <v>7476</v>
      </c>
      <c r="AY243" s="348"/>
      <c r="AZ243" s="30"/>
      <c r="BA243" s="30"/>
      <c r="BB243" s="30"/>
      <c r="BC243" s="30"/>
      <c r="BD243" s="367" t="s">
        <v>1193</v>
      </c>
      <c r="BE243" s="348"/>
      <c r="BF243" s="29"/>
    </row>
    <row r="244" spans="1:58" s="14" customFormat="1" ht="115.5" hidden="1" customHeight="1" x14ac:dyDescent="0.25">
      <c r="A244" s="28" t="s">
        <v>1993</v>
      </c>
      <c r="B244" s="5" t="s">
        <v>1815</v>
      </c>
      <c r="C244" s="44">
        <v>43257</v>
      </c>
      <c r="D244" s="44" t="s">
        <v>7077</v>
      </c>
      <c r="E244" s="28" t="s">
        <v>1284</v>
      </c>
      <c r="F244" s="22" t="s">
        <v>8091</v>
      </c>
      <c r="G244" s="3" t="s">
        <v>622</v>
      </c>
      <c r="H244" s="3" t="s">
        <v>623</v>
      </c>
      <c r="I244" s="3" t="s">
        <v>624</v>
      </c>
      <c r="J244" s="5" t="s">
        <v>625</v>
      </c>
      <c r="K244" s="1">
        <v>1</v>
      </c>
      <c r="L244" s="133" t="s">
        <v>626</v>
      </c>
      <c r="M244" s="133">
        <v>43434</v>
      </c>
      <c r="N244" s="52">
        <f t="shared" si="6"/>
        <v>18</v>
      </c>
      <c r="O244" s="69">
        <v>1</v>
      </c>
      <c r="P244" s="24" t="s">
        <v>134</v>
      </c>
      <c r="Q244" s="24"/>
      <c r="R244" s="4" t="s">
        <v>1150</v>
      </c>
      <c r="S244" s="561">
        <f t="shared" si="7"/>
        <v>249</v>
      </c>
      <c r="T244" s="24"/>
      <c r="U244" s="24"/>
      <c r="V244" s="5"/>
      <c r="W244" s="5"/>
      <c r="X244" s="5"/>
      <c r="Y244" s="5"/>
      <c r="Z244" s="5"/>
      <c r="AA244" s="22" t="s">
        <v>627</v>
      </c>
      <c r="AB244" s="3" t="s">
        <v>17</v>
      </c>
      <c r="AC244" s="3" t="s">
        <v>17</v>
      </c>
      <c r="AD244" s="3" t="s">
        <v>17</v>
      </c>
      <c r="AE244" s="22" t="s">
        <v>17</v>
      </c>
      <c r="AF244" s="16" t="s">
        <v>2327</v>
      </c>
      <c r="AG244" s="16" t="s">
        <v>2330</v>
      </c>
      <c r="AH244" s="16" t="s">
        <v>2327</v>
      </c>
      <c r="AI244" s="6" t="s">
        <v>2330</v>
      </c>
      <c r="AJ244" s="6" t="s">
        <v>2330</v>
      </c>
      <c r="AK244" s="6" t="s">
        <v>2330</v>
      </c>
      <c r="AL244" s="6" t="s">
        <v>3562</v>
      </c>
      <c r="AM244" s="6" t="s">
        <v>2330</v>
      </c>
      <c r="AN244" s="6" t="s">
        <v>3562</v>
      </c>
      <c r="AO244" s="6" t="s">
        <v>2330</v>
      </c>
      <c r="AP244" s="6" t="s">
        <v>1460</v>
      </c>
      <c r="AQ244" s="6" t="s">
        <v>2330</v>
      </c>
      <c r="AR244" s="509" t="s">
        <v>1460</v>
      </c>
      <c r="AS244" s="509" t="s">
        <v>2330</v>
      </c>
      <c r="AT244" s="509" t="s">
        <v>1460</v>
      </c>
      <c r="AU244" s="509" t="s">
        <v>2330</v>
      </c>
      <c r="AV244" s="138" t="s">
        <v>874</v>
      </c>
      <c r="AW244" s="131">
        <v>43577</v>
      </c>
      <c r="AX244" s="364" t="s">
        <v>7476</v>
      </c>
      <c r="AY244" s="348"/>
      <c r="AZ244" s="510"/>
      <c r="BA244" s="510"/>
      <c r="BB244" s="510"/>
      <c r="BC244" s="10"/>
      <c r="BD244" s="367" t="s">
        <v>1193</v>
      </c>
      <c r="BE244" s="348"/>
      <c r="BF244" s="29"/>
    </row>
    <row r="245" spans="1:58" s="14" customFormat="1" ht="115.5" hidden="1" customHeight="1" x14ac:dyDescent="0.25">
      <c r="A245" s="28" t="s">
        <v>1994</v>
      </c>
      <c r="B245" s="5" t="s">
        <v>1815</v>
      </c>
      <c r="C245" s="44">
        <v>43257</v>
      </c>
      <c r="D245" s="44" t="s">
        <v>7077</v>
      </c>
      <c r="E245" s="28" t="s">
        <v>1300</v>
      </c>
      <c r="F245" s="22" t="s">
        <v>8005</v>
      </c>
      <c r="G245" s="3" t="s">
        <v>622</v>
      </c>
      <c r="H245" s="3" t="s">
        <v>628</v>
      </c>
      <c r="I245" s="3" t="s">
        <v>629</v>
      </c>
      <c r="J245" s="5" t="s">
        <v>630</v>
      </c>
      <c r="K245" s="1">
        <v>1</v>
      </c>
      <c r="L245" s="133" t="s">
        <v>626</v>
      </c>
      <c r="M245" s="133">
        <v>43434</v>
      </c>
      <c r="N245" s="52">
        <f t="shared" si="6"/>
        <v>18</v>
      </c>
      <c r="O245" s="69">
        <v>1</v>
      </c>
      <c r="P245" s="24" t="s">
        <v>134</v>
      </c>
      <c r="Q245" s="24"/>
      <c r="R245" s="4" t="s">
        <v>1151</v>
      </c>
      <c r="S245" s="561">
        <f t="shared" si="7"/>
        <v>153</v>
      </c>
      <c r="T245" s="24"/>
      <c r="U245" s="24"/>
      <c r="V245" s="5"/>
      <c r="W245" s="5"/>
      <c r="X245" s="5"/>
      <c r="Y245" s="5"/>
      <c r="Z245" s="5"/>
      <c r="AA245" s="22" t="s">
        <v>631</v>
      </c>
      <c r="AB245" s="3" t="s">
        <v>17</v>
      </c>
      <c r="AC245" s="3" t="s">
        <v>17</v>
      </c>
      <c r="AD245" s="3" t="s">
        <v>17</v>
      </c>
      <c r="AE245" s="22" t="s">
        <v>17</v>
      </c>
      <c r="AF245" s="16" t="s">
        <v>2327</v>
      </c>
      <c r="AG245" s="16" t="s">
        <v>2330</v>
      </c>
      <c r="AH245" s="16" t="s">
        <v>2327</v>
      </c>
      <c r="AI245" s="6" t="s">
        <v>2330</v>
      </c>
      <c r="AJ245" s="6" t="s">
        <v>2330</v>
      </c>
      <c r="AK245" s="6" t="s">
        <v>2330</v>
      </c>
      <c r="AL245" s="6" t="s">
        <v>3562</v>
      </c>
      <c r="AM245" s="6" t="s">
        <v>2330</v>
      </c>
      <c r="AN245" s="6" t="s">
        <v>3562</v>
      </c>
      <c r="AO245" s="6" t="s">
        <v>2330</v>
      </c>
      <c r="AP245" s="6" t="s">
        <v>1460</v>
      </c>
      <c r="AQ245" s="6" t="s">
        <v>2330</v>
      </c>
      <c r="AR245" s="509" t="s">
        <v>1460</v>
      </c>
      <c r="AS245" s="509" t="s">
        <v>2330</v>
      </c>
      <c r="AT245" s="509" t="s">
        <v>1460</v>
      </c>
      <c r="AU245" s="509" t="s">
        <v>2330</v>
      </c>
      <c r="AV245" s="138" t="s">
        <v>874</v>
      </c>
      <c r="AW245" s="131">
        <v>43577</v>
      </c>
      <c r="AX245" s="364" t="s">
        <v>7476</v>
      </c>
      <c r="AY245" s="348"/>
      <c r="AZ245" s="510"/>
      <c r="BA245" s="510"/>
      <c r="BB245" s="510"/>
      <c r="BC245" s="10"/>
      <c r="BD245" s="367" t="s">
        <v>1193</v>
      </c>
      <c r="BE245" s="348"/>
      <c r="BF245" s="29"/>
    </row>
    <row r="246" spans="1:58" s="14" customFormat="1" ht="115.5" hidden="1" customHeight="1" x14ac:dyDescent="0.25">
      <c r="A246" s="28" t="s">
        <v>1995</v>
      </c>
      <c r="B246" s="5" t="s">
        <v>1815</v>
      </c>
      <c r="C246" s="44">
        <v>43257</v>
      </c>
      <c r="D246" s="44" t="s">
        <v>7077</v>
      </c>
      <c r="E246" s="28" t="s">
        <v>1290</v>
      </c>
      <c r="F246" s="22" t="s">
        <v>8006</v>
      </c>
      <c r="G246" s="3" t="s">
        <v>632</v>
      </c>
      <c r="H246" s="3" t="s">
        <v>633</v>
      </c>
      <c r="I246" s="3" t="s">
        <v>634</v>
      </c>
      <c r="J246" s="5" t="s">
        <v>635</v>
      </c>
      <c r="K246" s="1">
        <v>1</v>
      </c>
      <c r="L246" s="133" t="s">
        <v>609</v>
      </c>
      <c r="M246" s="133">
        <v>43342</v>
      </c>
      <c r="N246" s="52">
        <f t="shared" si="6"/>
        <v>9</v>
      </c>
      <c r="O246" s="69">
        <v>1</v>
      </c>
      <c r="P246" s="24" t="s">
        <v>15</v>
      </c>
      <c r="Q246" s="24" t="s">
        <v>636</v>
      </c>
      <c r="R246" s="4" t="s">
        <v>1152</v>
      </c>
      <c r="S246" s="561">
        <f t="shared" si="7"/>
        <v>332</v>
      </c>
      <c r="T246" s="24"/>
      <c r="U246" s="24"/>
      <c r="V246" s="5"/>
      <c r="W246" s="5"/>
      <c r="X246" s="5"/>
      <c r="Y246" s="5"/>
      <c r="Z246" s="5"/>
      <c r="AA246" s="22" t="s">
        <v>637</v>
      </c>
      <c r="AB246" s="3" t="s">
        <v>17</v>
      </c>
      <c r="AC246" s="3" t="s">
        <v>17</v>
      </c>
      <c r="AD246" s="3" t="s">
        <v>17</v>
      </c>
      <c r="AE246" s="22" t="s">
        <v>17</v>
      </c>
      <c r="AF246" s="22" t="s">
        <v>2322</v>
      </c>
      <c r="AG246" s="22" t="s">
        <v>2333</v>
      </c>
      <c r="AH246" s="22" t="s">
        <v>2322</v>
      </c>
      <c r="AI246" s="174" t="s">
        <v>2333</v>
      </c>
      <c r="AJ246" s="174" t="s">
        <v>2333</v>
      </c>
      <c r="AK246" s="174" t="s">
        <v>2333</v>
      </c>
      <c r="AL246" s="174" t="s">
        <v>3562</v>
      </c>
      <c r="AM246" s="174" t="s">
        <v>2333</v>
      </c>
      <c r="AN246" s="174" t="s">
        <v>3562</v>
      </c>
      <c r="AO246" s="174" t="s">
        <v>2333</v>
      </c>
      <c r="AP246" s="174" t="s">
        <v>1460</v>
      </c>
      <c r="AQ246" s="174" t="s">
        <v>2333</v>
      </c>
      <c r="AR246" s="174" t="s">
        <v>1460</v>
      </c>
      <c r="AS246" s="174" t="s">
        <v>2333</v>
      </c>
      <c r="AT246" s="174" t="s">
        <v>1460</v>
      </c>
      <c r="AU246" s="174" t="s">
        <v>2333</v>
      </c>
      <c r="AV246" s="138" t="s">
        <v>874</v>
      </c>
      <c r="AW246" s="131">
        <v>43577</v>
      </c>
      <c r="AX246" s="364" t="s">
        <v>7476</v>
      </c>
      <c r="AY246" s="348"/>
      <c r="AZ246" s="510"/>
      <c r="BA246" s="510"/>
      <c r="BB246" s="510"/>
      <c r="BC246" s="10"/>
      <c r="BD246" s="367" t="s">
        <v>1193</v>
      </c>
      <c r="BE246" s="348"/>
      <c r="BF246" s="29"/>
    </row>
    <row r="247" spans="1:58" s="14" customFormat="1" ht="115.5" hidden="1" customHeight="1" x14ac:dyDescent="0.25">
      <c r="A247" s="28" t="s">
        <v>1996</v>
      </c>
      <c r="B247" s="5" t="s">
        <v>1815</v>
      </c>
      <c r="C247" s="44">
        <v>43257</v>
      </c>
      <c r="D247" s="44" t="s">
        <v>7077</v>
      </c>
      <c r="E247" s="28" t="s">
        <v>1288</v>
      </c>
      <c r="F247" s="22" t="s">
        <v>8008</v>
      </c>
      <c r="G247" s="3" t="s">
        <v>638</v>
      </c>
      <c r="H247" s="3" t="s">
        <v>639</v>
      </c>
      <c r="I247" s="3" t="s">
        <v>640</v>
      </c>
      <c r="J247" s="5" t="s">
        <v>641</v>
      </c>
      <c r="K247" s="1">
        <v>2</v>
      </c>
      <c r="L247" s="133" t="s">
        <v>642</v>
      </c>
      <c r="M247" s="133">
        <v>43434</v>
      </c>
      <c r="N247" s="52">
        <f t="shared" si="6"/>
        <v>24</v>
      </c>
      <c r="O247" s="69">
        <v>2</v>
      </c>
      <c r="P247" s="24" t="s">
        <v>69</v>
      </c>
      <c r="Q247" s="24" t="s">
        <v>636</v>
      </c>
      <c r="R247" s="4" t="s">
        <v>3127</v>
      </c>
      <c r="S247" s="561">
        <f t="shared" si="7"/>
        <v>292</v>
      </c>
      <c r="T247" s="24"/>
      <c r="U247" s="24"/>
      <c r="V247" s="5"/>
      <c r="W247" s="5"/>
      <c r="X247" s="5"/>
      <c r="Y247" s="5"/>
      <c r="Z247" s="5"/>
      <c r="AA247" s="22" t="s">
        <v>643</v>
      </c>
      <c r="AB247" s="3" t="s">
        <v>644</v>
      </c>
      <c r="AC247" s="3"/>
      <c r="AD247" s="3" t="s">
        <v>1047</v>
      </c>
      <c r="AE247" s="22" t="s">
        <v>1383</v>
      </c>
      <c r="AF247" s="22" t="s">
        <v>2322</v>
      </c>
      <c r="AG247" s="22" t="s">
        <v>2333</v>
      </c>
      <c r="AH247" s="22" t="s">
        <v>2322</v>
      </c>
      <c r="AI247" s="174" t="s">
        <v>2333</v>
      </c>
      <c r="AJ247" s="174" t="s">
        <v>2333</v>
      </c>
      <c r="AK247" s="174" t="s">
        <v>2333</v>
      </c>
      <c r="AL247" s="174" t="s">
        <v>3562</v>
      </c>
      <c r="AM247" s="174" t="s">
        <v>2333</v>
      </c>
      <c r="AN247" s="174" t="s">
        <v>3562</v>
      </c>
      <c r="AO247" s="174" t="s">
        <v>2333</v>
      </c>
      <c r="AP247" s="174" t="s">
        <v>1460</v>
      </c>
      <c r="AQ247" s="174" t="s">
        <v>2333</v>
      </c>
      <c r="AR247" s="174" t="s">
        <v>1460</v>
      </c>
      <c r="AS247" s="174" t="s">
        <v>2333</v>
      </c>
      <c r="AT247" s="174" t="s">
        <v>1460</v>
      </c>
      <c r="AU247" s="174" t="s">
        <v>2333</v>
      </c>
      <c r="AV247" s="137" t="s">
        <v>874</v>
      </c>
      <c r="AW247" s="131">
        <v>43851</v>
      </c>
      <c r="AX247" s="364" t="s">
        <v>7476</v>
      </c>
      <c r="AY247" s="348"/>
      <c r="AZ247" s="510"/>
      <c r="BA247" s="510"/>
      <c r="BB247" s="510"/>
      <c r="BC247" s="10"/>
      <c r="BD247" s="367" t="s">
        <v>1193</v>
      </c>
      <c r="BE247" s="348"/>
      <c r="BF247" s="29"/>
    </row>
    <row r="248" spans="1:58" s="14" customFormat="1" ht="115.5" hidden="1" customHeight="1" x14ac:dyDescent="0.25">
      <c r="A248" s="28" t="s">
        <v>1997</v>
      </c>
      <c r="B248" s="5" t="s">
        <v>1815</v>
      </c>
      <c r="C248" s="44">
        <v>43257</v>
      </c>
      <c r="D248" s="44" t="s">
        <v>7077</v>
      </c>
      <c r="E248" s="28" t="s">
        <v>1377</v>
      </c>
      <c r="F248" s="22" t="s">
        <v>8007</v>
      </c>
      <c r="G248" s="3" t="s">
        <v>638</v>
      </c>
      <c r="H248" s="3" t="s">
        <v>639</v>
      </c>
      <c r="I248" s="3" t="s">
        <v>640</v>
      </c>
      <c r="J248" s="5" t="s">
        <v>645</v>
      </c>
      <c r="K248" s="1">
        <v>2</v>
      </c>
      <c r="L248" s="133" t="s">
        <v>642</v>
      </c>
      <c r="M248" s="133">
        <v>43434</v>
      </c>
      <c r="N248" s="52">
        <f t="shared" si="6"/>
        <v>24</v>
      </c>
      <c r="O248" s="69">
        <v>2</v>
      </c>
      <c r="P248" s="24" t="s">
        <v>69</v>
      </c>
      <c r="Q248" s="24"/>
      <c r="R248" s="4" t="s">
        <v>3127</v>
      </c>
      <c r="S248" s="561">
        <f t="shared" si="7"/>
        <v>292</v>
      </c>
      <c r="T248" s="24"/>
      <c r="U248" s="24"/>
      <c r="V248" s="5"/>
      <c r="W248" s="5"/>
      <c r="X248" s="5"/>
      <c r="Y248" s="5"/>
      <c r="Z248" s="5"/>
      <c r="AA248" s="22" t="s">
        <v>643</v>
      </c>
      <c r="AB248" s="3" t="s">
        <v>644</v>
      </c>
      <c r="AC248" s="3"/>
      <c r="AD248" s="3" t="s">
        <v>1047</v>
      </c>
      <c r="AE248" s="22" t="s">
        <v>1383</v>
      </c>
      <c r="AF248" s="22" t="s">
        <v>2322</v>
      </c>
      <c r="AG248" s="22" t="s">
        <v>2333</v>
      </c>
      <c r="AH248" s="22" t="s">
        <v>2322</v>
      </c>
      <c r="AI248" s="174" t="s">
        <v>2333</v>
      </c>
      <c r="AJ248" s="174" t="s">
        <v>2333</v>
      </c>
      <c r="AK248" s="174" t="s">
        <v>2333</v>
      </c>
      <c r="AL248" s="174" t="s">
        <v>3562</v>
      </c>
      <c r="AM248" s="174" t="s">
        <v>2333</v>
      </c>
      <c r="AN248" s="174" t="s">
        <v>3562</v>
      </c>
      <c r="AO248" s="174" t="s">
        <v>2333</v>
      </c>
      <c r="AP248" s="174" t="s">
        <v>1460</v>
      </c>
      <c r="AQ248" s="174" t="s">
        <v>2333</v>
      </c>
      <c r="AR248" s="174" t="s">
        <v>1460</v>
      </c>
      <c r="AS248" s="174" t="s">
        <v>2333</v>
      </c>
      <c r="AT248" s="174" t="s">
        <v>1460</v>
      </c>
      <c r="AU248" s="174" t="s">
        <v>2333</v>
      </c>
      <c r="AV248" s="137" t="s">
        <v>874</v>
      </c>
      <c r="AW248" s="131">
        <v>43851</v>
      </c>
      <c r="AX248" s="364" t="s">
        <v>7476</v>
      </c>
      <c r="AY248" s="348"/>
      <c r="AZ248" s="510"/>
      <c r="BA248" s="510"/>
      <c r="BB248" s="510"/>
      <c r="BC248" s="10"/>
      <c r="BD248" s="367" t="s">
        <v>1193</v>
      </c>
      <c r="BE248" s="348"/>
      <c r="BF248" s="29"/>
    </row>
    <row r="249" spans="1:58" s="14" customFormat="1" ht="115.5" hidden="1" customHeight="1" x14ac:dyDescent="0.25">
      <c r="A249" s="28" t="s">
        <v>1998</v>
      </c>
      <c r="B249" s="5" t="s">
        <v>1815</v>
      </c>
      <c r="C249" s="44">
        <v>43257</v>
      </c>
      <c r="D249" s="44" t="s">
        <v>7076</v>
      </c>
      <c r="E249" s="28" t="s">
        <v>1289</v>
      </c>
      <c r="F249" s="22" t="s">
        <v>8009</v>
      </c>
      <c r="G249" s="3" t="s">
        <v>599</v>
      </c>
      <c r="H249" s="3" t="s">
        <v>600</v>
      </c>
      <c r="I249" s="3" t="s">
        <v>601</v>
      </c>
      <c r="J249" s="5" t="s">
        <v>602</v>
      </c>
      <c r="K249" s="1">
        <v>1</v>
      </c>
      <c r="L249" s="133" t="s">
        <v>603</v>
      </c>
      <c r="M249" s="133">
        <v>43403</v>
      </c>
      <c r="N249" s="52">
        <f t="shared" si="6"/>
        <v>18</v>
      </c>
      <c r="O249" s="69">
        <v>1</v>
      </c>
      <c r="P249" s="24" t="s">
        <v>69</v>
      </c>
      <c r="Q249" s="24"/>
      <c r="R249" s="4" t="s">
        <v>917</v>
      </c>
      <c r="S249" s="561">
        <f t="shared" si="7"/>
        <v>267</v>
      </c>
      <c r="T249" s="24"/>
      <c r="U249" s="24"/>
      <c r="V249" s="5"/>
      <c r="W249" s="5"/>
      <c r="X249" s="5"/>
      <c r="Y249" s="5"/>
      <c r="Z249" s="5"/>
      <c r="AA249" s="22" t="s">
        <v>604</v>
      </c>
      <c r="AB249" s="3" t="s">
        <v>604</v>
      </c>
      <c r="AC249" s="3"/>
      <c r="AD249" s="11" t="s">
        <v>1046</v>
      </c>
      <c r="AE249" s="22" t="s">
        <v>1383</v>
      </c>
      <c r="AF249" s="11" t="s">
        <v>2323</v>
      </c>
      <c r="AG249" s="11" t="s">
        <v>2319</v>
      </c>
      <c r="AH249" s="11" t="s">
        <v>2323</v>
      </c>
      <c r="AI249" s="11" t="s">
        <v>2319</v>
      </c>
      <c r="AJ249" s="11" t="s">
        <v>2319</v>
      </c>
      <c r="AK249" s="11" t="s">
        <v>2319</v>
      </c>
      <c r="AL249" s="11" t="s">
        <v>3562</v>
      </c>
      <c r="AM249" s="174" t="s">
        <v>2333</v>
      </c>
      <c r="AN249" s="174" t="s">
        <v>3562</v>
      </c>
      <c r="AO249" s="174" t="s">
        <v>2333</v>
      </c>
      <c r="AP249" s="174" t="s">
        <v>1460</v>
      </c>
      <c r="AQ249" s="174" t="s">
        <v>2333</v>
      </c>
      <c r="AR249" s="174" t="s">
        <v>1460</v>
      </c>
      <c r="AS249" s="174" t="s">
        <v>2333</v>
      </c>
      <c r="AT249" s="174" t="s">
        <v>1460</v>
      </c>
      <c r="AU249" s="174" t="s">
        <v>2333</v>
      </c>
      <c r="AV249" s="137" t="s">
        <v>874</v>
      </c>
      <c r="AW249" s="131">
        <v>43829</v>
      </c>
      <c r="AX249" s="364" t="s">
        <v>7476</v>
      </c>
      <c r="AY249" s="348"/>
      <c r="AZ249" s="510"/>
      <c r="BA249" s="510"/>
      <c r="BB249" s="510"/>
      <c r="BC249" s="10"/>
      <c r="BD249" s="367" t="s">
        <v>1193</v>
      </c>
      <c r="BE249" s="348"/>
      <c r="BF249" s="29"/>
    </row>
    <row r="250" spans="1:58" s="14" customFormat="1" ht="115.5" hidden="1" customHeight="1" x14ac:dyDescent="0.25">
      <c r="A250" s="28" t="s">
        <v>1999</v>
      </c>
      <c r="B250" s="5" t="s">
        <v>1813</v>
      </c>
      <c r="C250" s="44">
        <v>43630</v>
      </c>
      <c r="D250" s="44" t="s">
        <v>7472</v>
      </c>
      <c r="E250" s="28" t="s">
        <v>1283</v>
      </c>
      <c r="F250" s="47" t="s">
        <v>5696</v>
      </c>
      <c r="G250" s="3" t="s">
        <v>646</v>
      </c>
      <c r="H250" s="3" t="s">
        <v>647</v>
      </c>
      <c r="I250" s="3" t="s">
        <v>648</v>
      </c>
      <c r="J250" s="3" t="s">
        <v>357</v>
      </c>
      <c r="K250" s="19">
        <v>1</v>
      </c>
      <c r="L250" s="44">
        <v>43668</v>
      </c>
      <c r="M250" s="44">
        <v>43830</v>
      </c>
      <c r="N250" s="52">
        <f t="shared" si="6"/>
        <v>24</v>
      </c>
      <c r="O250" s="69">
        <v>1</v>
      </c>
      <c r="P250" s="26" t="s">
        <v>51</v>
      </c>
      <c r="Q250" s="26" t="s">
        <v>649</v>
      </c>
      <c r="R250" s="4" t="s">
        <v>3160</v>
      </c>
      <c r="S250" s="561">
        <f t="shared" si="7"/>
        <v>381</v>
      </c>
      <c r="T250" s="26"/>
      <c r="U250" s="26"/>
      <c r="V250" s="27" t="s">
        <v>1171</v>
      </c>
      <c r="W250" s="27" t="s">
        <v>1171</v>
      </c>
      <c r="X250" s="27" t="s">
        <v>1171</v>
      </c>
      <c r="Y250" s="27" t="s">
        <v>1171</v>
      </c>
      <c r="Z250" s="27" t="s">
        <v>1171</v>
      </c>
      <c r="AA250" s="3" t="s">
        <v>1171</v>
      </c>
      <c r="AB250" s="3" t="s">
        <v>1170</v>
      </c>
      <c r="AC250" s="3" t="s">
        <v>1174</v>
      </c>
      <c r="AD250" s="3" t="s">
        <v>1434</v>
      </c>
      <c r="AE250" s="3" t="s">
        <v>1457</v>
      </c>
      <c r="AF250" s="3" t="s">
        <v>2329</v>
      </c>
      <c r="AG250" s="3" t="s">
        <v>2331</v>
      </c>
      <c r="AH250" s="3" t="s">
        <v>2329</v>
      </c>
      <c r="AI250" s="509" t="s">
        <v>2331</v>
      </c>
      <c r="AJ250" s="509" t="s">
        <v>2331</v>
      </c>
      <c r="AK250" s="509" t="s">
        <v>2331</v>
      </c>
      <c r="AL250" s="509" t="s">
        <v>3562</v>
      </c>
      <c r="AM250" s="509" t="s">
        <v>2331</v>
      </c>
      <c r="AN250" s="509" t="s">
        <v>3562</v>
      </c>
      <c r="AO250" s="509" t="s">
        <v>2331</v>
      </c>
      <c r="AP250" s="509" t="s">
        <v>1460</v>
      </c>
      <c r="AQ250" s="509" t="s">
        <v>2331</v>
      </c>
      <c r="AR250" s="509" t="s">
        <v>1460</v>
      </c>
      <c r="AS250" s="509" t="s">
        <v>2331</v>
      </c>
      <c r="AT250" s="509" t="s">
        <v>1460</v>
      </c>
      <c r="AU250" s="509" t="s">
        <v>2331</v>
      </c>
      <c r="AV250" s="137" t="s">
        <v>1017</v>
      </c>
      <c r="AW250" s="131">
        <v>43948</v>
      </c>
      <c r="AX250" s="364" t="s">
        <v>7356</v>
      </c>
      <c r="AY250" s="834">
        <v>43991</v>
      </c>
      <c r="AZ250" s="105" t="s">
        <v>1830</v>
      </c>
      <c r="BA250" s="822" t="s">
        <v>1466</v>
      </c>
      <c r="BB250" s="816" t="s">
        <v>3191</v>
      </c>
      <c r="BC250" s="816" t="s">
        <v>3192</v>
      </c>
      <c r="BD250" s="367" t="s">
        <v>2544</v>
      </c>
      <c r="BE250" s="138" t="s">
        <v>3498</v>
      </c>
      <c r="BF250" s="29" t="s">
        <v>3535</v>
      </c>
    </row>
    <row r="251" spans="1:58" s="14" customFormat="1" ht="115.5" hidden="1" customHeight="1" x14ac:dyDescent="0.25">
      <c r="A251" s="28" t="s">
        <v>2000</v>
      </c>
      <c r="B251" s="5" t="s">
        <v>1813</v>
      </c>
      <c r="C251" s="44">
        <v>43630</v>
      </c>
      <c r="D251" s="44" t="s">
        <v>7472</v>
      </c>
      <c r="E251" s="28" t="s">
        <v>1283</v>
      </c>
      <c r="F251" s="47" t="s">
        <v>5696</v>
      </c>
      <c r="G251" s="3" t="s">
        <v>646</v>
      </c>
      <c r="H251" s="3" t="s">
        <v>650</v>
      </c>
      <c r="I251" s="3" t="s">
        <v>651</v>
      </c>
      <c r="J251" s="5" t="s">
        <v>652</v>
      </c>
      <c r="K251" s="19">
        <v>2</v>
      </c>
      <c r="L251" s="44">
        <v>43668</v>
      </c>
      <c r="M251" s="44">
        <v>43920</v>
      </c>
      <c r="N251" s="52">
        <f t="shared" si="6"/>
        <v>36</v>
      </c>
      <c r="O251" s="69">
        <v>2</v>
      </c>
      <c r="P251" s="26" t="s">
        <v>51</v>
      </c>
      <c r="Q251" s="26" t="s">
        <v>649</v>
      </c>
      <c r="R251" s="4" t="s">
        <v>3177</v>
      </c>
      <c r="S251" s="561">
        <f t="shared" si="7"/>
        <v>321</v>
      </c>
      <c r="T251" s="26"/>
      <c r="U251" s="26"/>
      <c r="V251" s="27" t="s">
        <v>1171</v>
      </c>
      <c r="W251" s="27" t="s">
        <v>1171</v>
      </c>
      <c r="X251" s="27" t="s">
        <v>1171</v>
      </c>
      <c r="Y251" s="27" t="s">
        <v>1171</v>
      </c>
      <c r="Z251" s="27" t="s">
        <v>1171</v>
      </c>
      <c r="AA251" s="3" t="s">
        <v>1171</v>
      </c>
      <c r="AB251" s="3" t="s">
        <v>1170</v>
      </c>
      <c r="AC251" s="3" t="s">
        <v>1174</v>
      </c>
      <c r="AD251" s="11" t="s">
        <v>1435</v>
      </c>
      <c r="AE251" s="11" t="s">
        <v>1458</v>
      </c>
      <c r="AF251" s="509" t="s">
        <v>1651</v>
      </c>
      <c r="AG251" s="3" t="s">
        <v>1652</v>
      </c>
      <c r="AH251" s="270" t="s">
        <v>2873</v>
      </c>
      <c r="AI251" s="509" t="s">
        <v>2874</v>
      </c>
      <c r="AJ251" s="509" t="s">
        <v>2874</v>
      </c>
      <c r="AK251" s="509" t="s">
        <v>2874</v>
      </c>
      <c r="AL251" s="509" t="s">
        <v>3562</v>
      </c>
      <c r="AM251" s="509" t="s">
        <v>2874</v>
      </c>
      <c r="AN251" s="509" t="s">
        <v>3562</v>
      </c>
      <c r="AO251" s="509" t="s">
        <v>2874</v>
      </c>
      <c r="AP251" s="509" t="s">
        <v>1460</v>
      </c>
      <c r="AQ251" s="509" t="s">
        <v>2874</v>
      </c>
      <c r="AR251" s="509" t="s">
        <v>1460</v>
      </c>
      <c r="AS251" s="509" t="s">
        <v>2874</v>
      </c>
      <c r="AT251" s="509" t="s">
        <v>1460</v>
      </c>
      <c r="AU251" s="509" t="s">
        <v>2874</v>
      </c>
      <c r="AV251" s="137" t="s">
        <v>1017</v>
      </c>
      <c r="AW251" s="131">
        <v>44026</v>
      </c>
      <c r="AX251" s="364" t="s">
        <v>7356</v>
      </c>
      <c r="AY251" s="132">
        <v>44498</v>
      </c>
      <c r="AZ251" s="509" t="s">
        <v>6925</v>
      </c>
      <c r="BA251" s="193" t="s">
        <v>6926</v>
      </c>
      <c r="BB251" s="193" t="s">
        <v>6927</v>
      </c>
      <c r="BC251" s="509" t="s">
        <v>7360</v>
      </c>
      <c r="BD251" s="367" t="s">
        <v>2544</v>
      </c>
      <c r="BE251" s="138" t="s">
        <v>3497</v>
      </c>
      <c r="BF251" s="29"/>
    </row>
    <row r="252" spans="1:58" s="14" customFormat="1" ht="115.5" hidden="1" customHeight="1" x14ac:dyDescent="0.25">
      <c r="A252" s="28" t="s">
        <v>2001</v>
      </c>
      <c r="B252" s="5" t="s">
        <v>1813</v>
      </c>
      <c r="C252" s="44">
        <v>43630</v>
      </c>
      <c r="D252" s="44" t="s">
        <v>7472</v>
      </c>
      <c r="E252" s="28" t="s">
        <v>1283</v>
      </c>
      <c r="F252" s="47" t="s">
        <v>5696</v>
      </c>
      <c r="G252" s="3" t="s">
        <v>646</v>
      </c>
      <c r="H252" s="3" t="s">
        <v>653</v>
      </c>
      <c r="I252" s="3" t="s">
        <v>654</v>
      </c>
      <c r="J252" s="5" t="s">
        <v>655</v>
      </c>
      <c r="K252" s="19">
        <v>1</v>
      </c>
      <c r="L252" s="44">
        <v>43668</v>
      </c>
      <c r="M252" s="44">
        <v>44012</v>
      </c>
      <c r="N252" s="52">
        <f t="shared" si="6"/>
        <v>50</v>
      </c>
      <c r="O252" s="69">
        <v>1</v>
      </c>
      <c r="P252" s="26" t="s">
        <v>51</v>
      </c>
      <c r="Q252" s="26" t="s">
        <v>649</v>
      </c>
      <c r="R252" s="4" t="s">
        <v>3185</v>
      </c>
      <c r="S252" s="561">
        <f t="shared" si="7"/>
        <v>350</v>
      </c>
      <c r="T252" s="26"/>
      <c r="U252" s="26"/>
      <c r="V252" s="27" t="s">
        <v>1171</v>
      </c>
      <c r="W252" s="27" t="s">
        <v>1171</v>
      </c>
      <c r="X252" s="27" t="s">
        <v>1171</v>
      </c>
      <c r="Y252" s="27" t="s">
        <v>1171</v>
      </c>
      <c r="Z252" s="27" t="s">
        <v>1171</v>
      </c>
      <c r="AA252" s="3" t="s">
        <v>1171</v>
      </c>
      <c r="AB252" s="3" t="s">
        <v>1170</v>
      </c>
      <c r="AC252" s="3" t="s">
        <v>1174</v>
      </c>
      <c r="AD252" s="11" t="s">
        <v>1447</v>
      </c>
      <c r="AE252" s="11" t="s">
        <v>1446</v>
      </c>
      <c r="AF252" s="22" t="s">
        <v>2322</v>
      </c>
      <c r="AG252" s="22" t="s">
        <v>2333</v>
      </c>
      <c r="AH252" s="22" t="s">
        <v>2322</v>
      </c>
      <c r="AI252" s="174" t="s">
        <v>2333</v>
      </c>
      <c r="AJ252" s="174" t="s">
        <v>2333</v>
      </c>
      <c r="AK252" s="174" t="s">
        <v>2333</v>
      </c>
      <c r="AL252" s="174" t="s">
        <v>3562</v>
      </c>
      <c r="AM252" s="174" t="s">
        <v>2333</v>
      </c>
      <c r="AN252" s="174" t="s">
        <v>3562</v>
      </c>
      <c r="AO252" s="174" t="s">
        <v>2333</v>
      </c>
      <c r="AP252" s="174" t="s">
        <v>1460</v>
      </c>
      <c r="AQ252" s="174" t="s">
        <v>2333</v>
      </c>
      <c r="AR252" s="174" t="s">
        <v>1460</v>
      </c>
      <c r="AS252" s="174" t="s">
        <v>2333</v>
      </c>
      <c r="AT252" s="174" t="s">
        <v>1460</v>
      </c>
      <c r="AU252" s="174" t="s">
        <v>2333</v>
      </c>
      <c r="AV252" s="137" t="s">
        <v>874</v>
      </c>
      <c r="AW252" s="131">
        <v>43829</v>
      </c>
      <c r="AX252" s="364" t="s">
        <v>7356</v>
      </c>
      <c r="AY252" s="132">
        <v>44498</v>
      </c>
      <c r="AZ252" s="193" t="s">
        <v>6928</v>
      </c>
      <c r="BA252" s="193" t="s">
        <v>6926</v>
      </c>
      <c r="BB252" s="193" t="s">
        <v>6927</v>
      </c>
      <c r="BC252" s="509" t="s">
        <v>7360</v>
      </c>
      <c r="BD252" s="367" t="s">
        <v>2544</v>
      </c>
      <c r="BE252" s="138" t="s">
        <v>3497</v>
      </c>
      <c r="BF252" s="29"/>
    </row>
    <row r="253" spans="1:58" s="14" customFormat="1" ht="115.5" hidden="1" customHeight="1" x14ac:dyDescent="0.25">
      <c r="A253" s="28" t="s">
        <v>2002</v>
      </c>
      <c r="B253" s="5" t="s">
        <v>1813</v>
      </c>
      <c r="C253" s="44">
        <v>43630</v>
      </c>
      <c r="D253" s="44" t="s">
        <v>7077</v>
      </c>
      <c r="E253" s="28" t="s">
        <v>1371</v>
      </c>
      <c r="F253" s="47" t="s">
        <v>8093</v>
      </c>
      <c r="G253" s="3" t="s">
        <v>656</v>
      </c>
      <c r="H253" s="3" t="s">
        <v>657</v>
      </c>
      <c r="I253" s="3" t="s">
        <v>658</v>
      </c>
      <c r="J253" s="3" t="s">
        <v>659</v>
      </c>
      <c r="K253" s="19">
        <v>1</v>
      </c>
      <c r="L253" s="44">
        <v>43710</v>
      </c>
      <c r="M253" s="44">
        <v>43738</v>
      </c>
      <c r="N253" s="52">
        <f t="shared" si="6"/>
        <v>4</v>
      </c>
      <c r="O253" s="90">
        <v>1</v>
      </c>
      <c r="P253" s="26" t="s">
        <v>134</v>
      </c>
      <c r="Q253" s="26"/>
      <c r="R253" s="63" t="s">
        <v>927</v>
      </c>
      <c r="S253" s="561">
        <f t="shared" si="7"/>
        <v>375</v>
      </c>
      <c r="T253" s="26"/>
      <c r="U253" s="26"/>
      <c r="V253" s="27" t="s">
        <v>1171</v>
      </c>
      <c r="W253" s="27" t="s">
        <v>1171</v>
      </c>
      <c r="X253" s="27" t="s">
        <v>1171</v>
      </c>
      <c r="Y253" s="27" t="s">
        <v>1171</v>
      </c>
      <c r="Z253" s="27" t="s">
        <v>1171</v>
      </c>
      <c r="AA253" s="3" t="s">
        <v>1171</v>
      </c>
      <c r="AB253" s="3" t="s">
        <v>1170</v>
      </c>
      <c r="AC253" s="3" t="s">
        <v>1174</v>
      </c>
      <c r="AD253" s="3" t="s">
        <v>914</v>
      </c>
      <c r="AE253" s="3" t="s">
        <v>1383</v>
      </c>
      <c r="AF253" s="22" t="s">
        <v>2322</v>
      </c>
      <c r="AG253" s="22" t="s">
        <v>2333</v>
      </c>
      <c r="AH253" s="22" t="s">
        <v>2322</v>
      </c>
      <c r="AI253" s="174" t="s">
        <v>2333</v>
      </c>
      <c r="AJ253" s="174" t="s">
        <v>2333</v>
      </c>
      <c r="AK253" s="174" t="s">
        <v>2333</v>
      </c>
      <c r="AL253" s="174" t="s">
        <v>3562</v>
      </c>
      <c r="AM253" s="174" t="s">
        <v>2333</v>
      </c>
      <c r="AN253" s="174" t="s">
        <v>3562</v>
      </c>
      <c r="AO253" s="174" t="s">
        <v>2333</v>
      </c>
      <c r="AP253" s="174" t="s">
        <v>1460</v>
      </c>
      <c r="AQ253" s="174" t="s">
        <v>2333</v>
      </c>
      <c r="AR253" s="174" t="s">
        <v>1460</v>
      </c>
      <c r="AS253" s="174" t="s">
        <v>2333</v>
      </c>
      <c r="AT253" s="174" t="s">
        <v>1460</v>
      </c>
      <c r="AU253" s="174" t="s">
        <v>2333</v>
      </c>
      <c r="AV253" s="137" t="s">
        <v>874</v>
      </c>
      <c r="AW253" s="131">
        <v>43829</v>
      </c>
      <c r="AX253" s="364" t="s">
        <v>7356</v>
      </c>
      <c r="AY253" s="512">
        <v>43991</v>
      </c>
      <c r="AZ253" s="105" t="s">
        <v>1830</v>
      </c>
      <c r="BA253" s="30" t="s">
        <v>1466</v>
      </c>
      <c r="BB253" s="510" t="s">
        <v>3191</v>
      </c>
      <c r="BC253" s="10" t="s">
        <v>3192</v>
      </c>
      <c r="BD253" s="367" t="s">
        <v>2544</v>
      </c>
      <c r="BE253" s="348" t="s">
        <v>3498</v>
      </c>
      <c r="BF253" s="511" t="s">
        <v>8055</v>
      </c>
    </row>
    <row r="254" spans="1:58" s="14" customFormat="1" ht="115.5" hidden="1" customHeight="1" x14ac:dyDescent="0.25">
      <c r="A254" s="28" t="s">
        <v>2003</v>
      </c>
      <c r="B254" s="5" t="s">
        <v>1813</v>
      </c>
      <c r="C254" s="44">
        <v>43630</v>
      </c>
      <c r="D254" s="44" t="s">
        <v>7077</v>
      </c>
      <c r="E254" s="28" t="s">
        <v>1371</v>
      </c>
      <c r="F254" s="47" t="s">
        <v>8010</v>
      </c>
      <c r="G254" s="3" t="s">
        <v>656</v>
      </c>
      <c r="H254" s="3" t="s">
        <v>657</v>
      </c>
      <c r="I254" s="3" t="s">
        <v>660</v>
      </c>
      <c r="J254" s="3" t="s">
        <v>661</v>
      </c>
      <c r="K254" s="19">
        <v>1</v>
      </c>
      <c r="L254" s="44">
        <v>43710</v>
      </c>
      <c r="M254" s="44">
        <v>43738</v>
      </c>
      <c r="N254" s="52">
        <f t="shared" si="6"/>
        <v>4</v>
      </c>
      <c r="O254" s="69">
        <v>1</v>
      </c>
      <c r="P254" s="26" t="s">
        <v>134</v>
      </c>
      <c r="Q254" s="26"/>
      <c r="R254" s="4" t="s">
        <v>882</v>
      </c>
      <c r="S254" s="561">
        <f t="shared" si="7"/>
        <v>95</v>
      </c>
      <c r="T254" s="26"/>
      <c r="U254" s="26"/>
      <c r="V254" s="27" t="s">
        <v>1171</v>
      </c>
      <c r="W254" s="27" t="s">
        <v>1171</v>
      </c>
      <c r="X254" s="27" t="s">
        <v>1171</v>
      </c>
      <c r="Y254" s="27" t="s">
        <v>1171</v>
      </c>
      <c r="Z254" s="27" t="s">
        <v>1171</v>
      </c>
      <c r="AA254" s="3" t="s">
        <v>1171</v>
      </c>
      <c r="AB254" s="3" t="s">
        <v>1170</v>
      </c>
      <c r="AC254" s="3" t="s">
        <v>1174</v>
      </c>
      <c r="AD254" s="3" t="s">
        <v>1022</v>
      </c>
      <c r="AE254" s="3" t="s">
        <v>1383</v>
      </c>
      <c r="AF254" s="22" t="s">
        <v>2322</v>
      </c>
      <c r="AG254" s="22" t="s">
        <v>2333</v>
      </c>
      <c r="AH254" s="22" t="s">
        <v>2322</v>
      </c>
      <c r="AI254" s="174" t="s">
        <v>2333</v>
      </c>
      <c r="AJ254" s="174" t="s">
        <v>2333</v>
      </c>
      <c r="AK254" s="174" t="s">
        <v>2333</v>
      </c>
      <c r="AL254" s="174" t="s">
        <v>3562</v>
      </c>
      <c r="AM254" s="174" t="s">
        <v>2333</v>
      </c>
      <c r="AN254" s="174" t="s">
        <v>3562</v>
      </c>
      <c r="AO254" s="174" t="s">
        <v>2333</v>
      </c>
      <c r="AP254" s="174" t="s">
        <v>1460</v>
      </c>
      <c r="AQ254" s="174" t="s">
        <v>2333</v>
      </c>
      <c r="AR254" s="174" t="s">
        <v>1460</v>
      </c>
      <c r="AS254" s="174" t="s">
        <v>2333</v>
      </c>
      <c r="AT254" s="174" t="s">
        <v>1460</v>
      </c>
      <c r="AU254" s="174" t="s">
        <v>2333</v>
      </c>
      <c r="AV254" s="137" t="s">
        <v>874</v>
      </c>
      <c r="AW254" s="131">
        <v>43829</v>
      </c>
      <c r="AX254" s="364" t="s">
        <v>1191</v>
      </c>
      <c r="AY254" s="512">
        <v>43991</v>
      </c>
      <c r="AZ254" s="105" t="s">
        <v>1831</v>
      </c>
      <c r="BA254" s="510" t="s">
        <v>1664</v>
      </c>
      <c r="BB254" s="510" t="s">
        <v>3191</v>
      </c>
      <c r="BC254" s="10" t="s">
        <v>3192</v>
      </c>
      <c r="BD254" s="367" t="s">
        <v>2543</v>
      </c>
      <c r="BE254" s="348" t="s">
        <v>1460</v>
      </c>
      <c r="BF254" s="29" t="s">
        <v>1460</v>
      </c>
    </row>
    <row r="255" spans="1:58" s="14" customFormat="1" ht="115.5" hidden="1" customHeight="1" x14ac:dyDescent="0.25">
      <c r="A255" s="28" t="s">
        <v>2004</v>
      </c>
      <c r="B255" s="5" t="s">
        <v>1813</v>
      </c>
      <c r="C255" s="44">
        <v>43630</v>
      </c>
      <c r="D255" s="44" t="s">
        <v>7077</v>
      </c>
      <c r="E255" s="28" t="s">
        <v>1371</v>
      </c>
      <c r="F255" s="47" t="s">
        <v>8010</v>
      </c>
      <c r="G255" s="3" t="s">
        <v>656</v>
      </c>
      <c r="H255" s="3" t="s">
        <v>657</v>
      </c>
      <c r="I255" s="3" t="s">
        <v>662</v>
      </c>
      <c r="J255" s="3" t="s">
        <v>663</v>
      </c>
      <c r="K255" s="19">
        <v>1</v>
      </c>
      <c r="L255" s="44">
        <v>43710</v>
      </c>
      <c r="M255" s="44">
        <v>43738</v>
      </c>
      <c r="N255" s="52">
        <f t="shared" si="6"/>
        <v>4</v>
      </c>
      <c r="O255" s="69">
        <v>1</v>
      </c>
      <c r="P255" s="26" t="s">
        <v>134</v>
      </c>
      <c r="Q255" s="26"/>
      <c r="R255" s="4" t="s">
        <v>3184</v>
      </c>
      <c r="S255" s="561">
        <f t="shared" si="7"/>
        <v>363</v>
      </c>
      <c r="T255" s="26"/>
      <c r="U255" s="26"/>
      <c r="V255" s="27" t="s">
        <v>1171</v>
      </c>
      <c r="W255" s="27" t="s">
        <v>1171</v>
      </c>
      <c r="X255" s="27" t="s">
        <v>1171</v>
      </c>
      <c r="Y255" s="27" t="s">
        <v>1171</v>
      </c>
      <c r="Z255" s="27" t="s">
        <v>1171</v>
      </c>
      <c r="AA255" s="3" t="s">
        <v>1171</v>
      </c>
      <c r="AB255" s="3" t="s">
        <v>1170</v>
      </c>
      <c r="AC255" s="3" t="s">
        <v>1174</v>
      </c>
      <c r="AD255" s="3" t="s">
        <v>906</v>
      </c>
      <c r="AE255" s="3" t="s">
        <v>1383</v>
      </c>
      <c r="AF255" s="22" t="s">
        <v>2322</v>
      </c>
      <c r="AG255" s="22" t="s">
        <v>2333</v>
      </c>
      <c r="AH255" s="22" t="s">
        <v>2322</v>
      </c>
      <c r="AI255" s="174" t="s">
        <v>2333</v>
      </c>
      <c r="AJ255" s="174" t="s">
        <v>2333</v>
      </c>
      <c r="AK255" s="174" t="s">
        <v>2333</v>
      </c>
      <c r="AL255" s="174" t="s">
        <v>3562</v>
      </c>
      <c r="AM255" s="174" t="s">
        <v>2333</v>
      </c>
      <c r="AN255" s="174" t="s">
        <v>3562</v>
      </c>
      <c r="AO255" s="174" t="s">
        <v>2333</v>
      </c>
      <c r="AP255" s="174" t="s">
        <v>1460</v>
      </c>
      <c r="AQ255" s="174" t="s">
        <v>2333</v>
      </c>
      <c r="AR255" s="174" t="s">
        <v>1460</v>
      </c>
      <c r="AS255" s="174" t="s">
        <v>2333</v>
      </c>
      <c r="AT255" s="174" t="s">
        <v>1460</v>
      </c>
      <c r="AU255" s="174" t="s">
        <v>2333</v>
      </c>
      <c r="AV255" s="137" t="s">
        <v>874</v>
      </c>
      <c r="AW255" s="132">
        <v>43851</v>
      </c>
      <c r="AX255" s="364" t="s">
        <v>7356</v>
      </c>
      <c r="AY255" s="512">
        <v>43991</v>
      </c>
      <c r="AZ255" s="105" t="s">
        <v>1830</v>
      </c>
      <c r="BA255" s="30" t="s">
        <v>1466</v>
      </c>
      <c r="BB255" s="510" t="s">
        <v>3191</v>
      </c>
      <c r="BC255" s="10" t="s">
        <v>3192</v>
      </c>
      <c r="BD255" s="367" t="s">
        <v>2544</v>
      </c>
      <c r="BE255" s="348" t="s">
        <v>3498</v>
      </c>
      <c r="BF255" s="511" t="s">
        <v>8055</v>
      </c>
    </row>
    <row r="256" spans="1:58" s="14" customFormat="1" ht="115.5" hidden="1" customHeight="1" x14ac:dyDescent="0.25">
      <c r="A256" s="28" t="s">
        <v>2005</v>
      </c>
      <c r="B256" s="5" t="s">
        <v>1813</v>
      </c>
      <c r="C256" s="44">
        <v>43630</v>
      </c>
      <c r="D256" s="44" t="s">
        <v>7077</v>
      </c>
      <c r="E256" s="28" t="s">
        <v>1284</v>
      </c>
      <c r="F256" s="47" t="s">
        <v>8092</v>
      </c>
      <c r="G256" s="3" t="s">
        <v>664</v>
      </c>
      <c r="H256" s="3" t="s">
        <v>665</v>
      </c>
      <c r="I256" s="3" t="s">
        <v>666</v>
      </c>
      <c r="J256" s="3" t="s">
        <v>663</v>
      </c>
      <c r="K256" s="19">
        <v>1</v>
      </c>
      <c r="L256" s="44">
        <v>43710</v>
      </c>
      <c r="M256" s="44">
        <v>43738</v>
      </c>
      <c r="N256" s="52">
        <f t="shared" si="6"/>
        <v>4</v>
      </c>
      <c r="O256" s="69">
        <v>1</v>
      </c>
      <c r="P256" s="26" t="s">
        <v>134</v>
      </c>
      <c r="Q256" s="26"/>
      <c r="R256" s="4" t="s">
        <v>3131</v>
      </c>
      <c r="S256" s="561">
        <f t="shared" si="7"/>
        <v>347</v>
      </c>
      <c r="T256" s="26"/>
      <c r="U256" s="26"/>
      <c r="V256" s="27" t="s">
        <v>1171</v>
      </c>
      <c r="W256" s="27" t="s">
        <v>1171</v>
      </c>
      <c r="X256" s="27" t="s">
        <v>1171</v>
      </c>
      <c r="Y256" s="27" t="s">
        <v>1171</v>
      </c>
      <c r="Z256" s="27" t="s">
        <v>1171</v>
      </c>
      <c r="AA256" s="3" t="s">
        <v>1171</v>
      </c>
      <c r="AB256" s="3" t="s">
        <v>1170</v>
      </c>
      <c r="AC256" s="3" t="s">
        <v>1174</v>
      </c>
      <c r="AD256" s="3" t="s">
        <v>907</v>
      </c>
      <c r="AE256" s="3" t="s">
        <v>1383</v>
      </c>
      <c r="AF256" s="22" t="s">
        <v>2322</v>
      </c>
      <c r="AG256" s="22" t="s">
        <v>2333</v>
      </c>
      <c r="AH256" s="22" t="s">
        <v>2322</v>
      </c>
      <c r="AI256" s="174" t="s">
        <v>2333</v>
      </c>
      <c r="AJ256" s="174" t="s">
        <v>2333</v>
      </c>
      <c r="AK256" s="174" t="s">
        <v>2333</v>
      </c>
      <c r="AL256" s="174" t="s">
        <v>3562</v>
      </c>
      <c r="AM256" s="174" t="s">
        <v>2333</v>
      </c>
      <c r="AN256" s="174" t="s">
        <v>3562</v>
      </c>
      <c r="AO256" s="174" t="s">
        <v>2333</v>
      </c>
      <c r="AP256" s="174" t="s">
        <v>1460</v>
      </c>
      <c r="AQ256" s="174" t="s">
        <v>2333</v>
      </c>
      <c r="AR256" s="174" t="s">
        <v>1460</v>
      </c>
      <c r="AS256" s="174" t="s">
        <v>2333</v>
      </c>
      <c r="AT256" s="174" t="s">
        <v>1460</v>
      </c>
      <c r="AU256" s="174" t="s">
        <v>2333</v>
      </c>
      <c r="AV256" s="137" t="s">
        <v>1017</v>
      </c>
      <c r="AW256" s="132">
        <v>43851</v>
      </c>
      <c r="AX256" s="364" t="s">
        <v>7356</v>
      </c>
      <c r="AY256" s="512">
        <v>43991</v>
      </c>
      <c r="AZ256" s="105" t="s">
        <v>1830</v>
      </c>
      <c r="BA256" s="30" t="s">
        <v>1466</v>
      </c>
      <c r="BB256" s="510" t="s">
        <v>3191</v>
      </c>
      <c r="BC256" s="10" t="s">
        <v>3192</v>
      </c>
      <c r="BD256" s="367" t="s">
        <v>2544</v>
      </c>
      <c r="BE256" s="348" t="s">
        <v>3498</v>
      </c>
      <c r="BF256" s="511" t="s">
        <v>8055</v>
      </c>
    </row>
    <row r="257" spans="1:58" s="14" customFormat="1" ht="115.5" hidden="1" customHeight="1" x14ac:dyDescent="0.25">
      <c r="A257" s="28" t="s">
        <v>2006</v>
      </c>
      <c r="B257" s="135" t="s">
        <v>1813</v>
      </c>
      <c r="C257" s="132">
        <v>43630</v>
      </c>
      <c r="D257" s="44" t="s">
        <v>7077</v>
      </c>
      <c r="E257" s="136" t="s">
        <v>1284</v>
      </c>
      <c r="F257" s="47" t="s">
        <v>8092</v>
      </c>
      <c r="G257" s="6" t="s">
        <v>664</v>
      </c>
      <c r="H257" s="6" t="s">
        <v>665</v>
      </c>
      <c r="I257" s="6" t="s">
        <v>660</v>
      </c>
      <c r="J257" s="6" t="s">
        <v>661</v>
      </c>
      <c r="K257" s="137">
        <v>1</v>
      </c>
      <c r="L257" s="132">
        <v>43710</v>
      </c>
      <c r="M257" s="132">
        <v>43738</v>
      </c>
      <c r="N257" s="52">
        <f t="shared" si="6"/>
        <v>4</v>
      </c>
      <c r="O257" s="123">
        <v>1</v>
      </c>
      <c r="P257" s="124" t="s">
        <v>134</v>
      </c>
      <c r="Q257" s="365"/>
      <c r="R257" s="10" t="s">
        <v>882</v>
      </c>
      <c r="S257" s="561">
        <f t="shared" si="7"/>
        <v>95</v>
      </c>
      <c r="T257" s="26"/>
      <c r="U257" s="26"/>
      <c r="V257" s="176" t="s">
        <v>1171</v>
      </c>
      <c r="W257" s="176" t="s">
        <v>1171</v>
      </c>
      <c r="X257" s="176" t="s">
        <v>1171</v>
      </c>
      <c r="Y257" s="176" t="s">
        <v>1171</v>
      </c>
      <c r="Z257" s="176" t="s">
        <v>1171</v>
      </c>
      <c r="AA257" s="6" t="s">
        <v>1171</v>
      </c>
      <c r="AB257" s="6" t="s">
        <v>1170</v>
      </c>
      <c r="AC257" s="6" t="s">
        <v>1174</v>
      </c>
      <c r="AD257" s="6" t="s">
        <v>1022</v>
      </c>
      <c r="AE257" s="6" t="s">
        <v>1383</v>
      </c>
      <c r="AF257" s="174" t="s">
        <v>2322</v>
      </c>
      <c r="AG257" s="174" t="s">
        <v>2333</v>
      </c>
      <c r="AH257" s="174" t="s">
        <v>2322</v>
      </c>
      <c r="AI257" s="174" t="s">
        <v>2333</v>
      </c>
      <c r="AJ257" s="174" t="s">
        <v>2333</v>
      </c>
      <c r="AK257" s="174" t="s">
        <v>2333</v>
      </c>
      <c r="AL257" s="174" t="s">
        <v>3562</v>
      </c>
      <c r="AM257" s="174" t="s">
        <v>2333</v>
      </c>
      <c r="AN257" s="174" t="s">
        <v>3562</v>
      </c>
      <c r="AO257" s="174" t="s">
        <v>2333</v>
      </c>
      <c r="AP257" s="174" t="s">
        <v>1460</v>
      </c>
      <c r="AQ257" s="174" t="s">
        <v>2333</v>
      </c>
      <c r="AR257" s="174" t="s">
        <v>1460</v>
      </c>
      <c r="AS257" s="174" t="s">
        <v>2333</v>
      </c>
      <c r="AT257" s="174" t="s">
        <v>1460</v>
      </c>
      <c r="AU257" s="174" t="s">
        <v>2333</v>
      </c>
      <c r="AV257" s="137" t="s">
        <v>874</v>
      </c>
      <c r="AW257" s="131">
        <v>43829</v>
      </c>
      <c r="AX257" s="364" t="s">
        <v>7356</v>
      </c>
      <c r="AY257" s="512">
        <v>43991</v>
      </c>
      <c r="AZ257" s="105" t="s">
        <v>1830</v>
      </c>
      <c r="BA257" s="30" t="s">
        <v>1466</v>
      </c>
      <c r="BB257" s="510" t="s">
        <v>3191</v>
      </c>
      <c r="BC257" s="10" t="s">
        <v>3192</v>
      </c>
      <c r="BD257" s="367" t="s">
        <v>2544</v>
      </c>
      <c r="BE257" s="348" t="s">
        <v>3498</v>
      </c>
      <c r="BF257" s="511" t="s">
        <v>8055</v>
      </c>
    </row>
    <row r="258" spans="1:58" s="14" customFormat="1" ht="115.5" hidden="1" customHeight="1" x14ac:dyDescent="0.25">
      <c r="A258" s="28" t="s">
        <v>2007</v>
      </c>
      <c r="B258" s="5" t="s">
        <v>1813</v>
      </c>
      <c r="C258" s="44">
        <v>43630</v>
      </c>
      <c r="D258" s="44" t="s">
        <v>7077</v>
      </c>
      <c r="E258" s="28" t="s">
        <v>1284</v>
      </c>
      <c r="F258" s="47" t="s">
        <v>8092</v>
      </c>
      <c r="G258" s="3" t="s">
        <v>664</v>
      </c>
      <c r="H258" s="3" t="s">
        <v>665</v>
      </c>
      <c r="I258" s="3" t="s">
        <v>667</v>
      </c>
      <c r="J258" s="3" t="s">
        <v>659</v>
      </c>
      <c r="K258" s="19">
        <v>1</v>
      </c>
      <c r="L258" s="44">
        <v>43710</v>
      </c>
      <c r="M258" s="44">
        <v>43738</v>
      </c>
      <c r="N258" s="52">
        <f t="shared" si="6"/>
        <v>4</v>
      </c>
      <c r="O258" s="69">
        <v>1</v>
      </c>
      <c r="P258" s="26" t="s">
        <v>134</v>
      </c>
      <c r="Q258" s="26"/>
      <c r="R258" s="4" t="s">
        <v>928</v>
      </c>
      <c r="S258" s="561">
        <f t="shared" si="7"/>
        <v>361</v>
      </c>
      <c r="T258" s="26"/>
      <c r="U258" s="26"/>
      <c r="V258" s="27" t="s">
        <v>1171</v>
      </c>
      <c r="W258" s="27" t="s">
        <v>1171</v>
      </c>
      <c r="X258" s="27" t="s">
        <v>1171</v>
      </c>
      <c r="Y258" s="27" t="s">
        <v>1171</v>
      </c>
      <c r="Z258" s="27" t="s">
        <v>1171</v>
      </c>
      <c r="AA258" s="3" t="s">
        <v>1171</v>
      </c>
      <c r="AB258" s="3" t="s">
        <v>1170</v>
      </c>
      <c r="AC258" s="3" t="s">
        <v>1174</v>
      </c>
      <c r="AD258" s="3" t="s">
        <v>913</v>
      </c>
      <c r="AE258" s="3" t="s">
        <v>1383</v>
      </c>
      <c r="AF258" s="22" t="s">
        <v>2322</v>
      </c>
      <c r="AG258" s="22" t="s">
        <v>2333</v>
      </c>
      <c r="AH258" s="22" t="s">
        <v>2322</v>
      </c>
      <c r="AI258" s="174" t="s">
        <v>2333</v>
      </c>
      <c r="AJ258" s="174" t="s">
        <v>2333</v>
      </c>
      <c r="AK258" s="174" t="s">
        <v>2333</v>
      </c>
      <c r="AL258" s="174" t="s">
        <v>3562</v>
      </c>
      <c r="AM258" s="174" t="s">
        <v>2333</v>
      </c>
      <c r="AN258" s="174" t="s">
        <v>3562</v>
      </c>
      <c r="AO258" s="174" t="s">
        <v>2333</v>
      </c>
      <c r="AP258" s="174" t="s">
        <v>1460</v>
      </c>
      <c r="AQ258" s="174" t="s">
        <v>2333</v>
      </c>
      <c r="AR258" s="174" t="s">
        <v>1460</v>
      </c>
      <c r="AS258" s="174" t="s">
        <v>2333</v>
      </c>
      <c r="AT258" s="174" t="s">
        <v>1460</v>
      </c>
      <c r="AU258" s="174" t="s">
        <v>2333</v>
      </c>
      <c r="AV258" s="137" t="s">
        <v>874</v>
      </c>
      <c r="AW258" s="131">
        <v>43829</v>
      </c>
      <c r="AX258" s="364" t="s">
        <v>1191</v>
      </c>
      <c r="AY258" s="512">
        <v>43991</v>
      </c>
      <c r="AZ258" s="30" t="s">
        <v>1832</v>
      </c>
      <c r="BA258" s="510" t="s">
        <v>1664</v>
      </c>
      <c r="BB258" s="510" t="s">
        <v>3191</v>
      </c>
      <c r="BC258" s="10" t="s">
        <v>3192</v>
      </c>
      <c r="BD258" s="367" t="s">
        <v>2543</v>
      </c>
      <c r="BE258" s="348" t="s">
        <v>1460</v>
      </c>
      <c r="BF258" s="29" t="s">
        <v>1460</v>
      </c>
    </row>
    <row r="259" spans="1:58" s="14" customFormat="1" ht="115.5" hidden="1" customHeight="1" x14ac:dyDescent="0.25">
      <c r="A259" s="28" t="s">
        <v>2008</v>
      </c>
      <c r="B259" s="5" t="s">
        <v>1813</v>
      </c>
      <c r="C259" s="44">
        <v>43630</v>
      </c>
      <c r="D259" s="44" t="s">
        <v>7077</v>
      </c>
      <c r="E259" s="28" t="s">
        <v>1300</v>
      </c>
      <c r="F259" s="47" t="s">
        <v>8011</v>
      </c>
      <c r="G259" s="3" t="s">
        <v>668</v>
      </c>
      <c r="H259" s="3" t="s">
        <v>669</v>
      </c>
      <c r="I259" s="3" t="s">
        <v>670</v>
      </c>
      <c r="J259" s="3" t="s">
        <v>671</v>
      </c>
      <c r="K259" s="19">
        <v>2</v>
      </c>
      <c r="L259" s="44">
        <v>43710</v>
      </c>
      <c r="M259" s="44">
        <v>43799</v>
      </c>
      <c r="N259" s="52">
        <f t="shared" ref="N259:N322" si="8">+WEEKNUM(M259-L259)</f>
        <v>13</v>
      </c>
      <c r="O259" s="69">
        <v>2</v>
      </c>
      <c r="P259" s="26" t="s">
        <v>134</v>
      </c>
      <c r="Q259" s="26"/>
      <c r="R259" s="4" t="s">
        <v>3128</v>
      </c>
      <c r="S259" s="561">
        <f t="shared" ref="S259:S322" si="9">LEN(R259)</f>
        <v>374</v>
      </c>
      <c r="T259" s="26" t="s">
        <v>3493</v>
      </c>
      <c r="U259" s="26"/>
      <c r="V259" s="27" t="s">
        <v>1171</v>
      </c>
      <c r="W259" s="27" t="s">
        <v>1171</v>
      </c>
      <c r="X259" s="27" t="s">
        <v>1171</v>
      </c>
      <c r="Y259" s="27" t="s">
        <v>1171</v>
      </c>
      <c r="Z259" s="27" t="s">
        <v>1171</v>
      </c>
      <c r="AA259" s="3" t="s">
        <v>1171</v>
      </c>
      <c r="AB259" s="3" t="s">
        <v>1170</v>
      </c>
      <c r="AC259" s="3" t="s">
        <v>1174</v>
      </c>
      <c r="AD259" s="20" t="s">
        <v>908</v>
      </c>
      <c r="AE259" s="3" t="s">
        <v>1383</v>
      </c>
      <c r="AF259" s="22" t="s">
        <v>2322</v>
      </c>
      <c r="AG259" s="22" t="s">
        <v>2333</v>
      </c>
      <c r="AH259" s="22" t="s">
        <v>2322</v>
      </c>
      <c r="AI259" s="174" t="s">
        <v>2333</v>
      </c>
      <c r="AJ259" s="174" t="s">
        <v>2333</v>
      </c>
      <c r="AK259" s="174" t="s">
        <v>2333</v>
      </c>
      <c r="AL259" s="174" t="s">
        <v>3562</v>
      </c>
      <c r="AM259" s="174" t="s">
        <v>2333</v>
      </c>
      <c r="AN259" s="174" t="s">
        <v>3562</v>
      </c>
      <c r="AO259" s="174" t="s">
        <v>2333</v>
      </c>
      <c r="AP259" s="174" t="s">
        <v>1460</v>
      </c>
      <c r="AQ259" s="174" t="s">
        <v>2333</v>
      </c>
      <c r="AR259" s="174" t="s">
        <v>1460</v>
      </c>
      <c r="AS259" s="174" t="s">
        <v>2333</v>
      </c>
      <c r="AT259" s="174" t="s">
        <v>1460</v>
      </c>
      <c r="AU259" s="174" t="s">
        <v>2333</v>
      </c>
      <c r="AV259" s="137" t="s">
        <v>874</v>
      </c>
      <c r="AW259" s="132">
        <v>43851</v>
      </c>
      <c r="AX259" s="364" t="s">
        <v>7356</v>
      </c>
      <c r="AY259" s="56">
        <v>43883</v>
      </c>
      <c r="AZ259" s="510" t="s">
        <v>1833</v>
      </c>
      <c r="BA259" s="510" t="s">
        <v>1411</v>
      </c>
      <c r="BB259" s="510" t="s">
        <v>3193</v>
      </c>
      <c r="BC259" s="10" t="s">
        <v>7357</v>
      </c>
      <c r="BD259" s="367" t="s">
        <v>2544</v>
      </c>
      <c r="BE259" s="138" t="s">
        <v>3498</v>
      </c>
      <c r="BF259" s="31" t="s">
        <v>3544</v>
      </c>
    </row>
    <row r="260" spans="1:58" s="14" customFormat="1" ht="115.5" hidden="1" customHeight="1" x14ac:dyDescent="0.25">
      <c r="A260" s="28" t="s">
        <v>2009</v>
      </c>
      <c r="B260" s="5" t="s">
        <v>1813</v>
      </c>
      <c r="C260" s="44">
        <v>43630</v>
      </c>
      <c r="D260" s="44" t="s">
        <v>7077</v>
      </c>
      <c r="E260" s="28" t="s">
        <v>1300</v>
      </c>
      <c r="F260" s="47" t="s">
        <v>8011</v>
      </c>
      <c r="G260" s="3" t="s">
        <v>672</v>
      </c>
      <c r="H260" s="3" t="s">
        <v>673</v>
      </c>
      <c r="I260" s="3" t="s">
        <v>674</v>
      </c>
      <c r="J260" s="3" t="s">
        <v>348</v>
      </c>
      <c r="K260" s="19">
        <v>1</v>
      </c>
      <c r="L260" s="44">
        <v>43668</v>
      </c>
      <c r="M260" s="44">
        <v>43830</v>
      </c>
      <c r="N260" s="52">
        <f t="shared" si="8"/>
        <v>24</v>
      </c>
      <c r="O260" s="69">
        <v>1</v>
      </c>
      <c r="P260" s="26" t="s">
        <v>134</v>
      </c>
      <c r="Q260" s="26"/>
      <c r="R260" s="4" t="s">
        <v>3129</v>
      </c>
      <c r="S260" s="561">
        <f t="shared" si="9"/>
        <v>375</v>
      </c>
      <c r="T260" s="26" t="s">
        <v>3493</v>
      </c>
      <c r="U260" s="26"/>
      <c r="V260" s="27" t="s">
        <v>1171</v>
      </c>
      <c r="W260" s="27" t="s">
        <v>1171</v>
      </c>
      <c r="X260" s="27" t="s">
        <v>1171</v>
      </c>
      <c r="Y260" s="27" t="s">
        <v>1171</v>
      </c>
      <c r="Z260" s="27" t="s">
        <v>1171</v>
      </c>
      <c r="AA260" s="3" t="s">
        <v>1171</v>
      </c>
      <c r="AB260" s="3" t="s">
        <v>1170</v>
      </c>
      <c r="AC260" s="3" t="s">
        <v>1174</v>
      </c>
      <c r="AD260" s="20" t="s">
        <v>909</v>
      </c>
      <c r="AE260" s="3" t="s">
        <v>1383</v>
      </c>
      <c r="AF260" s="22" t="s">
        <v>2322</v>
      </c>
      <c r="AG260" s="22" t="s">
        <v>2333</v>
      </c>
      <c r="AH260" s="22" t="s">
        <v>2322</v>
      </c>
      <c r="AI260" s="174" t="s">
        <v>2333</v>
      </c>
      <c r="AJ260" s="174" t="s">
        <v>2333</v>
      </c>
      <c r="AK260" s="174" t="s">
        <v>2333</v>
      </c>
      <c r="AL260" s="174" t="s">
        <v>3562</v>
      </c>
      <c r="AM260" s="174" t="s">
        <v>2333</v>
      </c>
      <c r="AN260" s="174" t="s">
        <v>3562</v>
      </c>
      <c r="AO260" s="174" t="s">
        <v>2333</v>
      </c>
      <c r="AP260" s="174" t="s">
        <v>1460</v>
      </c>
      <c r="AQ260" s="174" t="s">
        <v>2333</v>
      </c>
      <c r="AR260" s="174" t="s">
        <v>1460</v>
      </c>
      <c r="AS260" s="174" t="s">
        <v>2333</v>
      </c>
      <c r="AT260" s="174" t="s">
        <v>1460</v>
      </c>
      <c r="AU260" s="174" t="s">
        <v>2333</v>
      </c>
      <c r="AV260" s="137" t="s">
        <v>874</v>
      </c>
      <c r="AW260" s="132">
        <v>43851</v>
      </c>
      <c r="AX260" s="364" t="s">
        <v>7356</v>
      </c>
      <c r="AY260" s="56">
        <v>43883</v>
      </c>
      <c r="AZ260" s="510" t="s">
        <v>1833</v>
      </c>
      <c r="BA260" s="510" t="s">
        <v>1411</v>
      </c>
      <c r="BB260" s="510" t="s">
        <v>3193</v>
      </c>
      <c r="BC260" s="510" t="s">
        <v>7357</v>
      </c>
      <c r="BD260" s="367" t="s">
        <v>2544</v>
      </c>
      <c r="BE260" s="138" t="s">
        <v>3498</v>
      </c>
      <c r="BF260" s="31" t="s">
        <v>3544</v>
      </c>
    </row>
    <row r="261" spans="1:58" s="14" customFormat="1" ht="115.5" hidden="1" customHeight="1" x14ac:dyDescent="0.25">
      <c r="A261" s="28" t="s">
        <v>2010</v>
      </c>
      <c r="B261" s="5" t="s">
        <v>1813</v>
      </c>
      <c r="C261" s="44">
        <v>43630</v>
      </c>
      <c r="D261" s="44" t="s">
        <v>7077</v>
      </c>
      <c r="E261" s="28" t="s">
        <v>1300</v>
      </c>
      <c r="F261" s="47" t="s">
        <v>8011</v>
      </c>
      <c r="G261" s="3" t="s">
        <v>672</v>
      </c>
      <c r="H261" s="3" t="s">
        <v>673</v>
      </c>
      <c r="I261" s="3" t="s">
        <v>675</v>
      </c>
      <c r="J261" s="17" t="s">
        <v>676</v>
      </c>
      <c r="K261" s="19">
        <v>1</v>
      </c>
      <c r="L261" s="44">
        <v>43668</v>
      </c>
      <c r="M261" s="44">
        <v>43830</v>
      </c>
      <c r="N261" s="52">
        <f t="shared" si="8"/>
        <v>24</v>
      </c>
      <c r="O261" s="69">
        <v>1</v>
      </c>
      <c r="P261" s="26" t="s">
        <v>134</v>
      </c>
      <c r="Q261" s="26"/>
      <c r="R261" s="4" t="s">
        <v>3130</v>
      </c>
      <c r="S261" s="561">
        <f t="shared" si="9"/>
        <v>316</v>
      </c>
      <c r="T261" s="26" t="s">
        <v>3493</v>
      </c>
      <c r="U261" s="26"/>
      <c r="V261" s="27" t="s">
        <v>1171</v>
      </c>
      <c r="W261" s="27" t="s">
        <v>1171</v>
      </c>
      <c r="X261" s="27" t="s">
        <v>1171</v>
      </c>
      <c r="Y261" s="27" t="s">
        <v>1171</v>
      </c>
      <c r="Z261" s="27" t="s">
        <v>1171</v>
      </c>
      <c r="AA261" s="3" t="s">
        <v>1171</v>
      </c>
      <c r="AB261" s="3" t="s">
        <v>1170</v>
      </c>
      <c r="AC261" s="3" t="s">
        <v>1174</v>
      </c>
      <c r="AD261" s="20" t="s">
        <v>905</v>
      </c>
      <c r="AE261" s="3" t="s">
        <v>1383</v>
      </c>
      <c r="AF261" s="22" t="s">
        <v>2322</v>
      </c>
      <c r="AG261" s="22" t="s">
        <v>2333</v>
      </c>
      <c r="AH261" s="22" t="s">
        <v>2322</v>
      </c>
      <c r="AI261" s="174" t="s">
        <v>2333</v>
      </c>
      <c r="AJ261" s="174" t="s">
        <v>2333</v>
      </c>
      <c r="AK261" s="174" t="s">
        <v>2333</v>
      </c>
      <c r="AL261" s="174" t="s">
        <v>3562</v>
      </c>
      <c r="AM261" s="174" t="s">
        <v>2333</v>
      </c>
      <c r="AN261" s="174" t="s">
        <v>3562</v>
      </c>
      <c r="AO261" s="174" t="s">
        <v>2333</v>
      </c>
      <c r="AP261" s="174" t="s">
        <v>1460</v>
      </c>
      <c r="AQ261" s="174" t="s">
        <v>2333</v>
      </c>
      <c r="AR261" s="174" t="s">
        <v>1460</v>
      </c>
      <c r="AS261" s="174" t="s">
        <v>2333</v>
      </c>
      <c r="AT261" s="174" t="s">
        <v>1460</v>
      </c>
      <c r="AU261" s="174" t="s">
        <v>2333</v>
      </c>
      <c r="AV261" s="137" t="s">
        <v>874</v>
      </c>
      <c r="AW261" s="132">
        <v>43851</v>
      </c>
      <c r="AX261" s="364" t="s">
        <v>7356</v>
      </c>
      <c r="AY261" s="56">
        <v>43883</v>
      </c>
      <c r="AZ261" s="510" t="s">
        <v>1833</v>
      </c>
      <c r="BA261" s="510" t="s">
        <v>1411</v>
      </c>
      <c r="BB261" s="510" t="s">
        <v>3193</v>
      </c>
      <c r="BC261" s="510" t="s">
        <v>7357</v>
      </c>
      <c r="BD261" s="367" t="s">
        <v>2544</v>
      </c>
      <c r="BE261" s="138" t="s">
        <v>3498</v>
      </c>
      <c r="BF261" s="31" t="s">
        <v>3544</v>
      </c>
    </row>
    <row r="262" spans="1:58" s="14" customFormat="1" ht="115.5" hidden="1" customHeight="1" x14ac:dyDescent="0.25">
      <c r="A262" s="28" t="s">
        <v>2011</v>
      </c>
      <c r="B262" s="135" t="s">
        <v>1813</v>
      </c>
      <c r="C262" s="132">
        <v>43630</v>
      </c>
      <c r="D262" s="44" t="s">
        <v>7077</v>
      </c>
      <c r="E262" s="136" t="s">
        <v>1300</v>
      </c>
      <c r="F262" s="47" t="s">
        <v>8011</v>
      </c>
      <c r="G262" s="6" t="s">
        <v>672</v>
      </c>
      <c r="H262" s="6" t="s">
        <v>673</v>
      </c>
      <c r="I262" s="6" t="s">
        <v>677</v>
      </c>
      <c r="J262" s="6" t="s">
        <v>678</v>
      </c>
      <c r="K262" s="137">
        <v>1</v>
      </c>
      <c r="L262" s="132">
        <v>43668</v>
      </c>
      <c r="M262" s="132">
        <v>43830</v>
      </c>
      <c r="N262" s="52">
        <f t="shared" si="8"/>
        <v>24</v>
      </c>
      <c r="O262" s="123">
        <v>1</v>
      </c>
      <c r="P262" s="124" t="s">
        <v>134</v>
      </c>
      <c r="Q262" s="26"/>
      <c r="R262" s="10" t="s">
        <v>3175</v>
      </c>
      <c r="S262" s="561">
        <f t="shared" si="9"/>
        <v>221</v>
      </c>
      <c r="T262" s="26" t="s">
        <v>3493</v>
      </c>
      <c r="U262" s="26"/>
      <c r="V262" s="176" t="s">
        <v>1171</v>
      </c>
      <c r="W262" s="176" t="s">
        <v>1171</v>
      </c>
      <c r="X262" s="176" t="s">
        <v>1171</v>
      </c>
      <c r="Y262" s="176" t="s">
        <v>1171</v>
      </c>
      <c r="Z262" s="176" t="s">
        <v>1171</v>
      </c>
      <c r="AA262" s="6" t="s">
        <v>1171</v>
      </c>
      <c r="AB262" s="6" t="s">
        <v>1170</v>
      </c>
      <c r="AC262" s="6" t="s">
        <v>1174</v>
      </c>
      <c r="AD262" s="139" t="s">
        <v>1402</v>
      </c>
      <c r="AE262" s="139" t="s">
        <v>1482</v>
      </c>
      <c r="AF262" s="174" t="s">
        <v>1485</v>
      </c>
      <c r="AG262" s="174" t="s">
        <v>1657</v>
      </c>
      <c r="AH262" s="270" t="s">
        <v>2324</v>
      </c>
      <c r="AI262" s="6" t="s">
        <v>2320</v>
      </c>
      <c r="AJ262" s="6" t="s">
        <v>2320</v>
      </c>
      <c r="AK262" s="6" t="s">
        <v>2320</v>
      </c>
      <c r="AL262" s="6" t="s">
        <v>3562</v>
      </c>
      <c r="AM262" s="6" t="s">
        <v>2320</v>
      </c>
      <c r="AN262" s="6" t="s">
        <v>3562</v>
      </c>
      <c r="AO262" s="6" t="s">
        <v>2320</v>
      </c>
      <c r="AP262" s="6" t="s">
        <v>1460</v>
      </c>
      <c r="AQ262" s="6" t="s">
        <v>2320</v>
      </c>
      <c r="AR262" s="509" t="s">
        <v>1460</v>
      </c>
      <c r="AS262" s="509" t="s">
        <v>2320</v>
      </c>
      <c r="AT262" s="509" t="s">
        <v>1460</v>
      </c>
      <c r="AU262" s="509" t="s">
        <v>2320</v>
      </c>
      <c r="AV262" s="137" t="s">
        <v>1017</v>
      </c>
      <c r="AW262" s="132">
        <v>44027</v>
      </c>
      <c r="AX262" s="364" t="s">
        <v>7356</v>
      </c>
      <c r="AY262" s="512">
        <v>43991</v>
      </c>
      <c r="AZ262" s="105" t="s">
        <v>1830</v>
      </c>
      <c r="BA262" s="30" t="s">
        <v>1466</v>
      </c>
      <c r="BB262" s="510" t="s">
        <v>3191</v>
      </c>
      <c r="BC262" s="10" t="s">
        <v>3192</v>
      </c>
      <c r="BD262" s="367" t="s">
        <v>2544</v>
      </c>
      <c r="BE262" s="138" t="s">
        <v>3498</v>
      </c>
      <c r="BF262" s="31" t="s">
        <v>3544</v>
      </c>
    </row>
    <row r="263" spans="1:58" s="14" customFormat="1" ht="115.5" hidden="1" customHeight="1" x14ac:dyDescent="0.25">
      <c r="A263" s="28" t="s">
        <v>2012</v>
      </c>
      <c r="B263" s="5" t="s">
        <v>1813</v>
      </c>
      <c r="C263" s="44">
        <v>43630</v>
      </c>
      <c r="D263" s="44" t="s">
        <v>7077</v>
      </c>
      <c r="E263" s="28" t="s">
        <v>1290</v>
      </c>
      <c r="F263" s="47" t="s">
        <v>3494</v>
      </c>
      <c r="G263" s="3" t="s">
        <v>679</v>
      </c>
      <c r="H263" s="3" t="s">
        <v>680</v>
      </c>
      <c r="I263" s="3" t="s">
        <v>681</v>
      </c>
      <c r="J263" s="3" t="s">
        <v>682</v>
      </c>
      <c r="K263" s="19">
        <v>1</v>
      </c>
      <c r="L263" s="44">
        <v>43678</v>
      </c>
      <c r="M263" s="44">
        <v>43708</v>
      </c>
      <c r="N263" s="52">
        <f t="shared" si="8"/>
        <v>5</v>
      </c>
      <c r="O263" s="69">
        <v>1</v>
      </c>
      <c r="P263" s="26" t="s">
        <v>134</v>
      </c>
      <c r="Q263" s="26"/>
      <c r="R263" s="4" t="s">
        <v>883</v>
      </c>
      <c r="S263" s="561">
        <f t="shared" si="9"/>
        <v>377</v>
      </c>
      <c r="T263" s="26" t="s">
        <v>3495</v>
      </c>
      <c r="U263" s="26"/>
      <c r="V263" s="27" t="s">
        <v>1171</v>
      </c>
      <c r="W263" s="27" t="s">
        <v>1171</v>
      </c>
      <c r="X263" s="27" t="s">
        <v>1171</v>
      </c>
      <c r="Y263" s="27" t="s">
        <v>1171</v>
      </c>
      <c r="Z263" s="27" t="s">
        <v>1171</v>
      </c>
      <c r="AA263" s="3" t="s">
        <v>1171</v>
      </c>
      <c r="AB263" s="3" t="s">
        <v>1170</v>
      </c>
      <c r="AC263" s="3" t="s">
        <v>1174</v>
      </c>
      <c r="AD263" s="3" t="s">
        <v>1018</v>
      </c>
      <c r="AE263" s="3" t="s">
        <v>1383</v>
      </c>
      <c r="AF263" s="22" t="s">
        <v>2322</v>
      </c>
      <c r="AG263" s="22" t="s">
        <v>2333</v>
      </c>
      <c r="AH263" s="22" t="s">
        <v>2322</v>
      </c>
      <c r="AI263" s="174" t="s">
        <v>2333</v>
      </c>
      <c r="AJ263" s="174" t="s">
        <v>2333</v>
      </c>
      <c r="AK263" s="174" t="s">
        <v>2333</v>
      </c>
      <c r="AL263" s="174" t="s">
        <v>3562</v>
      </c>
      <c r="AM263" s="174" t="s">
        <v>2333</v>
      </c>
      <c r="AN263" s="174" t="s">
        <v>3562</v>
      </c>
      <c r="AO263" s="174" t="s">
        <v>2333</v>
      </c>
      <c r="AP263" s="174" t="s">
        <v>1460</v>
      </c>
      <c r="AQ263" s="174" t="s">
        <v>2333</v>
      </c>
      <c r="AR263" s="174" t="s">
        <v>1460</v>
      </c>
      <c r="AS263" s="174" t="s">
        <v>2333</v>
      </c>
      <c r="AT263" s="174" t="s">
        <v>1460</v>
      </c>
      <c r="AU263" s="174" t="s">
        <v>2333</v>
      </c>
      <c r="AV263" s="137" t="s">
        <v>874</v>
      </c>
      <c r="AW263" s="132">
        <v>43829</v>
      </c>
      <c r="AX263" s="364" t="s">
        <v>7356</v>
      </c>
      <c r="AY263" s="56">
        <v>43883</v>
      </c>
      <c r="AZ263" s="510" t="s">
        <v>1834</v>
      </c>
      <c r="BA263" s="510" t="s">
        <v>1408</v>
      </c>
      <c r="BB263" s="510" t="s">
        <v>3193</v>
      </c>
      <c r="BC263" s="510" t="s">
        <v>7357</v>
      </c>
      <c r="BD263" s="367" t="s">
        <v>2544</v>
      </c>
      <c r="BE263" s="348" t="s">
        <v>3498</v>
      </c>
      <c r="BF263" s="31" t="s">
        <v>8056</v>
      </c>
    </row>
    <row r="264" spans="1:58" s="14" customFormat="1" ht="115.5" hidden="1" customHeight="1" x14ac:dyDescent="0.25">
      <c r="A264" s="28" t="s">
        <v>2013</v>
      </c>
      <c r="B264" s="5" t="s">
        <v>1813</v>
      </c>
      <c r="C264" s="44">
        <v>43630</v>
      </c>
      <c r="D264" s="44" t="s">
        <v>7077</v>
      </c>
      <c r="E264" s="28" t="s">
        <v>1290</v>
      </c>
      <c r="F264" s="47" t="s">
        <v>3494</v>
      </c>
      <c r="G264" s="3" t="s">
        <v>679</v>
      </c>
      <c r="H264" s="3" t="s">
        <v>680</v>
      </c>
      <c r="I264" s="3" t="s">
        <v>683</v>
      </c>
      <c r="J264" s="3" t="s">
        <v>238</v>
      </c>
      <c r="K264" s="19">
        <v>1</v>
      </c>
      <c r="L264" s="44">
        <v>43678</v>
      </c>
      <c r="M264" s="44">
        <v>43830</v>
      </c>
      <c r="N264" s="52">
        <f t="shared" si="8"/>
        <v>22</v>
      </c>
      <c r="O264" s="69">
        <v>1</v>
      </c>
      <c r="P264" s="26" t="s">
        <v>51</v>
      </c>
      <c r="Q264" s="26" t="s">
        <v>134</v>
      </c>
      <c r="R264" s="4" t="s">
        <v>3162</v>
      </c>
      <c r="S264" s="561">
        <f t="shared" si="9"/>
        <v>388</v>
      </c>
      <c r="T264" s="26" t="s">
        <v>3495</v>
      </c>
      <c r="U264" s="26"/>
      <c r="V264" s="27" t="s">
        <v>1171</v>
      </c>
      <c r="W264" s="27" t="s">
        <v>1171</v>
      </c>
      <c r="X264" s="27" t="s">
        <v>1171</v>
      </c>
      <c r="Y264" s="27" t="s">
        <v>1171</v>
      </c>
      <c r="Z264" s="27" t="s">
        <v>1171</v>
      </c>
      <c r="AA264" s="3" t="s">
        <v>1171</v>
      </c>
      <c r="AB264" s="3" t="s">
        <v>1170</v>
      </c>
      <c r="AC264" s="3" t="s">
        <v>1174</v>
      </c>
      <c r="AD264" s="3" t="s">
        <v>1436</v>
      </c>
      <c r="AE264" s="3" t="s">
        <v>1623</v>
      </c>
      <c r="AF264" s="3" t="s">
        <v>2329</v>
      </c>
      <c r="AG264" s="3" t="s">
        <v>2331</v>
      </c>
      <c r="AH264" s="3" t="s">
        <v>2329</v>
      </c>
      <c r="AI264" s="509" t="s">
        <v>2331</v>
      </c>
      <c r="AJ264" s="509" t="s">
        <v>2331</v>
      </c>
      <c r="AK264" s="509" t="s">
        <v>2331</v>
      </c>
      <c r="AL264" s="509" t="s">
        <v>3562</v>
      </c>
      <c r="AM264" s="509" t="s">
        <v>2331</v>
      </c>
      <c r="AN264" s="509" t="s">
        <v>3562</v>
      </c>
      <c r="AO264" s="509" t="s">
        <v>2331</v>
      </c>
      <c r="AP264" s="509" t="s">
        <v>1460</v>
      </c>
      <c r="AQ264" s="509" t="s">
        <v>2331</v>
      </c>
      <c r="AR264" s="509" t="s">
        <v>1460</v>
      </c>
      <c r="AS264" s="509" t="s">
        <v>2331</v>
      </c>
      <c r="AT264" s="509" t="s">
        <v>1460</v>
      </c>
      <c r="AU264" s="509" t="s">
        <v>2331</v>
      </c>
      <c r="AV264" s="137" t="s">
        <v>1017</v>
      </c>
      <c r="AW264" s="131">
        <v>43943</v>
      </c>
      <c r="AX264" s="364" t="s">
        <v>7356</v>
      </c>
      <c r="AY264" s="820">
        <v>43883</v>
      </c>
      <c r="AZ264" s="273" t="s">
        <v>1834</v>
      </c>
      <c r="BA264" s="818" t="s">
        <v>1408</v>
      </c>
      <c r="BB264" s="816" t="s">
        <v>3193</v>
      </c>
      <c r="BC264" s="816" t="s">
        <v>7357</v>
      </c>
      <c r="BD264" s="367" t="s">
        <v>2544</v>
      </c>
      <c r="BE264" s="348" t="s">
        <v>3498</v>
      </c>
      <c r="BF264" s="511" t="s">
        <v>8056</v>
      </c>
    </row>
    <row r="265" spans="1:58" s="14" customFormat="1" ht="115.5" hidden="1" customHeight="1" x14ac:dyDescent="0.25">
      <c r="A265" s="28" t="s">
        <v>2014</v>
      </c>
      <c r="B265" s="5" t="s">
        <v>1813</v>
      </c>
      <c r="C265" s="44">
        <v>43630</v>
      </c>
      <c r="D265" s="44" t="s">
        <v>7077</v>
      </c>
      <c r="E265" s="28" t="s">
        <v>1290</v>
      </c>
      <c r="F265" s="47" t="s">
        <v>3494</v>
      </c>
      <c r="G265" s="3" t="s">
        <v>679</v>
      </c>
      <c r="H265" s="20" t="s">
        <v>685</v>
      </c>
      <c r="I265" s="20" t="s">
        <v>686</v>
      </c>
      <c r="J265" s="3" t="s">
        <v>687</v>
      </c>
      <c r="K265" s="19">
        <v>1</v>
      </c>
      <c r="L265" s="44">
        <v>43801</v>
      </c>
      <c r="M265" s="44">
        <v>43830</v>
      </c>
      <c r="N265" s="52">
        <f t="shared" si="8"/>
        <v>5</v>
      </c>
      <c r="O265" s="69">
        <v>1</v>
      </c>
      <c r="P265" s="26" t="s">
        <v>684</v>
      </c>
      <c r="Q265" s="26" t="s">
        <v>51</v>
      </c>
      <c r="R265" s="4" t="s">
        <v>3154</v>
      </c>
      <c r="S265" s="561">
        <f t="shared" si="9"/>
        <v>380</v>
      </c>
      <c r="T265" s="26" t="s">
        <v>3495</v>
      </c>
      <c r="U265" s="26"/>
      <c r="V265" s="27" t="s">
        <v>1171</v>
      </c>
      <c r="W265" s="27" t="s">
        <v>1171</v>
      </c>
      <c r="X265" s="27" t="s">
        <v>1171</v>
      </c>
      <c r="Y265" s="27" t="s">
        <v>1171</v>
      </c>
      <c r="Z265" s="27" t="s">
        <v>1171</v>
      </c>
      <c r="AA265" s="3" t="s">
        <v>1171</v>
      </c>
      <c r="AB265" s="3" t="s">
        <v>1170</v>
      </c>
      <c r="AC265" s="3" t="s">
        <v>1174</v>
      </c>
      <c r="AD265" s="20" t="s">
        <v>1403</v>
      </c>
      <c r="AE265" s="20" t="s">
        <v>1407</v>
      </c>
      <c r="AF265" s="3" t="s">
        <v>2329</v>
      </c>
      <c r="AG265" s="3" t="s">
        <v>2331</v>
      </c>
      <c r="AH265" s="117" t="s">
        <v>2329</v>
      </c>
      <c r="AI265" s="6" t="s">
        <v>2331</v>
      </c>
      <c r="AJ265" s="6" t="s">
        <v>2331</v>
      </c>
      <c r="AK265" s="6" t="s">
        <v>2331</v>
      </c>
      <c r="AL265" s="6" t="s">
        <v>3562</v>
      </c>
      <c r="AM265" s="6" t="s">
        <v>2331</v>
      </c>
      <c r="AN265" s="6" t="s">
        <v>3562</v>
      </c>
      <c r="AO265" s="6" t="s">
        <v>2331</v>
      </c>
      <c r="AP265" s="6" t="s">
        <v>1460</v>
      </c>
      <c r="AQ265" s="6" t="s">
        <v>2331</v>
      </c>
      <c r="AR265" s="509" t="s">
        <v>1460</v>
      </c>
      <c r="AS265" s="509" t="s">
        <v>2331</v>
      </c>
      <c r="AT265" s="509" t="s">
        <v>1460</v>
      </c>
      <c r="AU265" s="509" t="s">
        <v>2331</v>
      </c>
      <c r="AV265" s="137" t="s">
        <v>1017</v>
      </c>
      <c r="AW265" s="132">
        <v>43941</v>
      </c>
      <c r="AX265" s="364" t="s">
        <v>7356</v>
      </c>
      <c r="AY265" s="56">
        <v>43883</v>
      </c>
      <c r="AZ265" s="510" t="s">
        <v>1834</v>
      </c>
      <c r="BA265" s="510" t="s">
        <v>1408</v>
      </c>
      <c r="BB265" s="510" t="s">
        <v>3193</v>
      </c>
      <c r="BC265" s="510" t="s">
        <v>7357</v>
      </c>
      <c r="BD265" s="367" t="s">
        <v>2544</v>
      </c>
      <c r="BE265" s="348" t="s">
        <v>3498</v>
      </c>
      <c r="BF265" s="31" t="s">
        <v>8056</v>
      </c>
    </row>
    <row r="266" spans="1:58" s="14" customFormat="1" ht="115.5" hidden="1" customHeight="1" x14ac:dyDescent="0.25">
      <c r="A266" s="28" t="s">
        <v>2015</v>
      </c>
      <c r="B266" s="135" t="s">
        <v>1813</v>
      </c>
      <c r="C266" s="132">
        <v>43630</v>
      </c>
      <c r="D266" s="132" t="s">
        <v>7076</v>
      </c>
      <c r="E266" s="136" t="s">
        <v>1288</v>
      </c>
      <c r="F266" s="47" t="s">
        <v>3506</v>
      </c>
      <c r="G266" s="509" t="s">
        <v>688</v>
      </c>
      <c r="H266" s="509" t="s">
        <v>689</v>
      </c>
      <c r="I266" s="509" t="s">
        <v>690</v>
      </c>
      <c r="J266" s="509" t="s">
        <v>691</v>
      </c>
      <c r="K266" s="138">
        <v>3</v>
      </c>
      <c r="L266" s="132">
        <v>43656</v>
      </c>
      <c r="M266" s="132">
        <v>43718</v>
      </c>
      <c r="N266" s="52">
        <f t="shared" si="8"/>
        <v>9</v>
      </c>
      <c r="O266" s="123">
        <v>3</v>
      </c>
      <c r="P266" s="124" t="s">
        <v>31</v>
      </c>
      <c r="Q266" s="26"/>
      <c r="R266" s="816" t="s">
        <v>3156</v>
      </c>
      <c r="S266" s="561">
        <f t="shared" si="9"/>
        <v>276</v>
      </c>
      <c r="T266" s="26"/>
      <c r="U266" s="26"/>
      <c r="V266" s="176" t="s">
        <v>1171</v>
      </c>
      <c r="W266" s="176" t="s">
        <v>1171</v>
      </c>
      <c r="X266" s="176" t="s">
        <v>1171</v>
      </c>
      <c r="Y266" s="176" t="s">
        <v>1171</v>
      </c>
      <c r="Z266" s="176" t="s">
        <v>1171</v>
      </c>
      <c r="AA266" s="509" t="s">
        <v>1171</v>
      </c>
      <c r="AB266" s="509" t="s">
        <v>1170</v>
      </c>
      <c r="AC266" s="509" t="s">
        <v>1174</v>
      </c>
      <c r="AD266" s="509" t="s">
        <v>1423</v>
      </c>
      <c r="AE266" s="509" t="s">
        <v>1617</v>
      </c>
      <c r="AF266" s="509" t="s">
        <v>2329</v>
      </c>
      <c r="AG266" s="509" t="s">
        <v>2331</v>
      </c>
      <c r="AH266" s="509" t="s">
        <v>2329</v>
      </c>
      <c r="AI266" s="509" t="s">
        <v>2331</v>
      </c>
      <c r="AJ266" s="509" t="s">
        <v>2331</v>
      </c>
      <c r="AK266" s="509" t="s">
        <v>2331</v>
      </c>
      <c r="AL266" s="509" t="s">
        <v>3562</v>
      </c>
      <c r="AM266" s="509" t="s">
        <v>2331</v>
      </c>
      <c r="AN266" s="509" t="s">
        <v>3562</v>
      </c>
      <c r="AO266" s="509" t="s">
        <v>2331</v>
      </c>
      <c r="AP266" s="509" t="s">
        <v>1460</v>
      </c>
      <c r="AQ266" s="509" t="s">
        <v>2331</v>
      </c>
      <c r="AR266" s="509" t="s">
        <v>1460</v>
      </c>
      <c r="AS266" s="509" t="s">
        <v>2331</v>
      </c>
      <c r="AT266" s="509" t="s">
        <v>1460</v>
      </c>
      <c r="AU266" s="509" t="s">
        <v>2331</v>
      </c>
      <c r="AV266" s="137" t="s">
        <v>1017</v>
      </c>
      <c r="AW266" s="131">
        <v>43942</v>
      </c>
      <c r="AX266" s="364" t="s">
        <v>7356</v>
      </c>
      <c r="AY266" s="834">
        <v>43991</v>
      </c>
      <c r="AZ266" s="105" t="s">
        <v>1830</v>
      </c>
      <c r="BA266" s="822" t="s">
        <v>1466</v>
      </c>
      <c r="BB266" s="816" t="s">
        <v>3191</v>
      </c>
      <c r="BC266" s="816" t="s">
        <v>3192</v>
      </c>
      <c r="BD266" s="367" t="s">
        <v>2544</v>
      </c>
      <c r="BE266" s="348" t="s">
        <v>3498</v>
      </c>
      <c r="BF266" s="511" t="s">
        <v>8062</v>
      </c>
    </row>
    <row r="267" spans="1:58" s="14" customFormat="1" ht="115.5" hidden="1" customHeight="1" x14ac:dyDescent="0.25">
      <c r="A267" s="28" t="s">
        <v>2016</v>
      </c>
      <c r="B267" s="5" t="s">
        <v>1813</v>
      </c>
      <c r="C267" s="44">
        <v>43630</v>
      </c>
      <c r="D267" s="132" t="s">
        <v>7076</v>
      </c>
      <c r="E267" s="28" t="s">
        <v>1288</v>
      </c>
      <c r="F267" s="47" t="s">
        <v>3506</v>
      </c>
      <c r="G267" s="3" t="s">
        <v>688</v>
      </c>
      <c r="H267" s="3" t="s">
        <v>689</v>
      </c>
      <c r="I267" s="3" t="s">
        <v>692</v>
      </c>
      <c r="J267" s="17" t="s">
        <v>693</v>
      </c>
      <c r="K267" s="1">
        <v>3</v>
      </c>
      <c r="L267" s="44">
        <v>43738</v>
      </c>
      <c r="M267" s="44">
        <v>43791</v>
      </c>
      <c r="N267" s="52">
        <f t="shared" si="8"/>
        <v>8</v>
      </c>
      <c r="O267" s="96">
        <v>1.6</v>
      </c>
      <c r="P267" s="26" t="s">
        <v>31</v>
      </c>
      <c r="Q267" s="26"/>
      <c r="R267" s="4" t="s">
        <v>3178</v>
      </c>
      <c r="S267" s="561">
        <f t="shared" si="9"/>
        <v>341</v>
      </c>
      <c r="T267" s="26"/>
      <c r="U267" s="26"/>
      <c r="V267" s="27" t="s">
        <v>1171</v>
      </c>
      <c r="W267" s="27" t="s">
        <v>1171</v>
      </c>
      <c r="X267" s="27" t="s">
        <v>1171</v>
      </c>
      <c r="Y267" s="27" t="s">
        <v>1171</v>
      </c>
      <c r="Z267" s="27" t="s">
        <v>1171</v>
      </c>
      <c r="AA267" s="3" t="s">
        <v>1171</v>
      </c>
      <c r="AB267" s="3" t="s">
        <v>1170</v>
      </c>
      <c r="AC267" s="3" t="s">
        <v>1174</v>
      </c>
      <c r="AD267" s="509" t="s">
        <v>1424</v>
      </c>
      <c r="AE267" s="509" t="s">
        <v>1443</v>
      </c>
      <c r="AF267" s="509" t="s">
        <v>1641</v>
      </c>
      <c r="AG267" s="3" t="s">
        <v>1826</v>
      </c>
      <c r="AH267" s="3" t="s">
        <v>2337</v>
      </c>
      <c r="AI267" s="509" t="s">
        <v>8057</v>
      </c>
      <c r="AJ267" s="174" t="s">
        <v>3562</v>
      </c>
      <c r="AK267" s="174" t="s">
        <v>5693</v>
      </c>
      <c r="AL267" s="174" t="s">
        <v>3562</v>
      </c>
      <c r="AM267" s="174" t="s">
        <v>5693</v>
      </c>
      <c r="AN267" s="174" t="s">
        <v>3562</v>
      </c>
      <c r="AO267" s="174" t="s">
        <v>5693</v>
      </c>
      <c r="AP267" s="174" t="s">
        <v>1460</v>
      </c>
      <c r="AQ267" s="174" t="s">
        <v>5693</v>
      </c>
      <c r="AR267" s="174" t="s">
        <v>1460</v>
      </c>
      <c r="AS267" s="174" t="s">
        <v>5693</v>
      </c>
      <c r="AT267" s="174" t="s">
        <v>1460</v>
      </c>
      <c r="AU267" s="174" t="s">
        <v>5693</v>
      </c>
      <c r="AV267" s="137" t="s">
        <v>1824</v>
      </c>
      <c r="AW267" s="131">
        <v>44070</v>
      </c>
      <c r="AX267" s="364" t="s">
        <v>7356</v>
      </c>
      <c r="AY267" s="834">
        <v>43991</v>
      </c>
      <c r="AZ267" s="816" t="s">
        <v>8060</v>
      </c>
      <c r="BA267" s="816" t="s">
        <v>2545</v>
      </c>
      <c r="BB267" s="816" t="s">
        <v>3191</v>
      </c>
      <c r="BC267" s="816" t="s">
        <v>3192</v>
      </c>
      <c r="BD267" s="367" t="s">
        <v>2544</v>
      </c>
      <c r="BE267" s="348" t="s">
        <v>3498</v>
      </c>
      <c r="BF267" s="511" t="s">
        <v>8063</v>
      </c>
    </row>
    <row r="268" spans="1:58" s="14" customFormat="1" ht="115.5" hidden="1" customHeight="1" x14ac:dyDescent="0.25">
      <c r="A268" s="28" t="s">
        <v>2016</v>
      </c>
      <c r="B268" s="5" t="s">
        <v>1813</v>
      </c>
      <c r="C268" s="44">
        <v>43630</v>
      </c>
      <c r="D268" s="132" t="s">
        <v>7076</v>
      </c>
      <c r="E268" s="28" t="s">
        <v>1288</v>
      </c>
      <c r="F268" s="47" t="s">
        <v>3506</v>
      </c>
      <c r="G268" s="3" t="s">
        <v>688</v>
      </c>
      <c r="H268" s="3" t="s">
        <v>689</v>
      </c>
      <c r="I268" s="3" t="s">
        <v>692</v>
      </c>
      <c r="J268" s="186" t="s">
        <v>693</v>
      </c>
      <c r="K268" s="1">
        <v>4</v>
      </c>
      <c r="L268" s="44">
        <v>43738</v>
      </c>
      <c r="M268" s="44">
        <v>44165</v>
      </c>
      <c r="N268" s="52">
        <f t="shared" si="8"/>
        <v>9</v>
      </c>
      <c r="O268" s="69">
        <v>4</v>
      </c>
      <c r="P268" s="26" t="s">
        <v>31</v>
      </c>
      <c r="Q268" s="26"/>
      <c r="R268" s="113" t="s">
        <v>3186</v>
      </c>
      <c r="S268" s="561">
        <f t="shared" si="9"/>
        <v>316</v>
      </c>
      <c r="T268" s="26"/>
      <c r="U268" s="26"/>
      <c r="V268" s="27" t="s">
        <v>1171</v>
      </c>
      <c r="W268" s="27" t="s">
        <v>1171</v>
      </c>
      <c r="X268" s="27" t="s">
        <v>1171</v>
      </c>
      <c r="Y268" s="27" t="s">
        <v>1171</v>
      </c>
      <c r="Z268" s="27" t="s">
        <v>1171</v>
      </c>
      <c r="AA268" s="3" t="s">
        <v>1171</v>
      </c>
      <c r="AB268" s="3" t="s">
        <v>1170</v>
      </c>
      <c r="AC268" s="3" t="s">
        <v>1174</v>
      </c>
      <c r="AD268" s="509" t="s">
        <v>1424</v>
      </c>
      <c r="AE268" s="509" t="s">
        <v>1443</v>
      </c>
      <c r="AF268" s="509" t="s">
        <v>1641</v>
      </c>
      <c r="AG268" s="3" t="s">
        <v>1826</v>
      </c>
      <c r="AH268" s="3" t="s">
        <v>2413</v>
      </c>
      <c r="AI268" s="509" t="s">
        <v>5697</v>
      </c>
      <c r="AJ268" s="509" t="s">
        <v>2967</v>
      </c>
      <c r="AK268" s="513" t="s">
        <v>5691</v>
      </c>
      <c r="AL268" s="104" t="s">
        <v>3562</v>
      </c>
      <c r="AM268" s="509" t="s">
        <v>5364</v>
      </c>
      <c r="AN268" s="104" t="s">
        <v>3562</v>
      </c>
      <c r="AO268" s="509" t="s">
        <v>5364</v>
      </c>
      <c r="AP268" s="509" t="s">
        <v>1460</v>
      </c>
      <c r="AQ268" s="509" t="s">
        <v>5364</v>
      </c>
      <c r="AR268" s="509" t="s">
        <v>1460</v>
      </c>
      <c r="AS268" s="509" t="s">
        <v>5364</v>
      </c>
      <c r="AT268" s="509" t="s">
        <v>1460</v>
      </c>
      <c r="AU268" s="509" t="s">
        <v>5364</v>
      </c>
      <c r="AV268" s="137" t="s">
        <v>1017</v>
      </c>
      <c r="AW268" s="131">
        <v>44223</v>
      </c>
      <c r="AX268" s="863" t="s">
        <v>7356</v>
      </c>
      <c r="AY268" s="866">
        <v>44757</v>
      </c>
      <c r="AZ268" s="864" t="s">
        <v>8549</v>
      </c>
      <c r="BA268" s="864" t="s">
        <v>8550</v>
      </c>
      <c r="BB268" s="864" t="s">
        <v>8551</v>
      </c>
      <c r="BC268" s="865" t="s">
        <v>8552</v>
      </c>
      <c r="BD268" s="367" t="s">
        <v>2544</v>
      </c>
      <c r="BE268" s="348" t="s">
        <v>3497</v>
      </c>
      <c r="BF268" s="29"/>
    </row>
    <row r="269" spans="1:58" s="14" customFormat="1" ht="115.5" hidden="1" customHeight="1" x14ac:dyDescent="0.25">
      <c r="A269" s="28" t="s">
        <v>2017</v>
      </c>
      <c r="B269" s="5" t="s">
        <v>1813</v>
      </c>
      <c r="C269" s="44">
        <v>43630</v>
      </c>
      <c r="D269" s="132" t="s">
        <v>7076</v>
      </c>
      <c r="E269" s="28" t="s">
        <v>1288</v>
      </c>
      <c r="F269" s="47" t="s">
        <v>3506</v>
      </c>
      <c r="G269" s="3" t="s">
        <v>688</v>
      </c>
      <c r="H269" s="3" t="s">
        <v>689</v>
      </c>
      <c r="I269" s="2" t="s">
        <v>1428</v>
      </c>
      <c r="J269" s="17" t="s">
        <v>694</v>
      </c>
      <c r="K269" s="1">
        <v>3</v>
      </c>
      <c r="L269" s="44">
        <v>43801</v>
      </c>
      <c r="M269" s="44">
        <v>43814</v>
      </c>
      <c r="N269" s="52">
        <f t="shared" si="8"/>
        <v>2</v>
      </c>
      <c r="O269" s="96">
        <v>1.6</v>
      </c>
      <c r="P269" s="26" t="s">
        <v>31</v>
      </c>
      <c r="Q269" s="26"/>
      <c r="R269" s="4" t="s">
        <v>3179</v>
      </c>
      <c r="S269" s="561">
        <f t="shared" si="9"/>
        <v>340</v>
      </c>
      <c r="T269" s="26"/>
      <c r="U269" s="26"/>
      <c r="V269" s="27" t="s">
        <v>1171</v>
      </c>
      <c r="W269" s="27" t="s">
        <v>1171</v>
      </c>
      <c r="X269" s="27" t="s">
        <v>1171</v>
      </c>
      <c r="Y269" s="27" t="s">
        <v>1171</v>
      </c>
      <c r="Z269" s="27" t="s">
        <v>1171</v>
      </c>
      <c r="AA269" s="3" t="s">
        <v>1171</v>
      </c>
      <c r="AB269" s="3" t="s">
        <v>1170</v>
      </c>
      <c r="AC269" s="3" t="s">
        <v>1174</v>
      </c>
      <c r="AD269" s="509" t="s">
        <v>1425</v>
      </c>
      <c r="AE269" s="509" t="s">
        <v>1618</v>
      </c>
      <c r="AF269" s="513" t="s">
        <v>1642</v>
      </c>
      <c r="AG269" s="3" t="s">
        <v>1673</v>
      </c>
      <c r="AH269" s="3" t="s">
        <v>2337</v>
      </c>
      <c r="AI269" s="509" t="s">
        <v>8058</v>
      </c>
      <c r="AJ269" s="174" t="s">
        <v>3562</v>
      </c>
      <c r="AK269" s="174" t="s">
        <v>5693</v>
      </c>
      <c r="AL269" s="174" t="s">
        <v>3562</v>
      </c>
      <c r="AM269" s="174" t="s">
        <v>5693</v>
      </c>
      <c r="AN269" s="174" t="s">
        <v>3562</v>
      </c>
      <c r="AO269" s="174" t="s">
        <v>5693</v>
      </c>
      <c r="AP269" s="174" t="s">
        <v>1460</v>
      </c>
      <c r="AQ269" s="174" t="s">
        <v>5693</v>
      </c>
      <c r="AR269" s="174" t="s">
        <v>1460</v>
      </c>
      <c r="AS269" s="174" t="s">
        <v>5693</v>
      </c>
      <c r="AT269" s="174" t="s">
        <v>1460</v>
      </c>
      <c r="AU269" s="174" t="s">
        <v>5693</v>
      </c>
      <c r="AV269" s="137" t="s">
        <v>1824</v>
      </c>
      <c r="AW269" s="131">
        <v>44070</v>
      </c>
      <c r="AX269" s="364" t="s">
        <v>7356</v>
      </c>
      <c r="AY269" s="834">
        <v>43991</v>
      </c>
      <c r="AZ269" s="816" t="s">
        <v>8061</v>
      </c>
      <c r="BA269" s="816" t="s">
        <v>2546</v>
      </c>
      <c r="BB269" s="816" t="s">
        <v>3191</v>
      </c>
      <c r="BC269" s="816" t="s">
        <v>3192</v>
      </c>
      <c r="BD269" s="367" t="s">
        <v>2544</v>
      </c>
      <c r="BE269" s="348" t="s">
        <v>3498</v>
      </c>
      <c r="BF269" s="511" t="s">
        <v>8064</v>
      </c>
    </row>
    <row r="270" spans="1:58" s="14" customFormat="1" ht="115.5" hidden="1" customHeight="1" x14ac:dyDescent="0.25">
      <c r="A270" s="28" t="s">
        <v>2017</v>
      </c>
      <c r="B270" s="5" t="s">
        <v>1813</v>
      </c>
      <c r="C270" s="44">
        <v>43630</v>
      </c>
      <c r="D270" s="132" t="s">
        <v>7076</v>
      </c>
      <c r="E270" s="28" t="s">
        <v>1288</v>
      </c>
      <c r="F270" s="47" t="s">
        <v>3506</v>
      </c>
      <c r="G270" s="3" t="s">
        <v>688</v>
      </c>
      <c r="H270" s="3" t="s">
        <v>689</v>
      </c>
      <c r="I270" s="2" t="s">
        <v>1428</v>
      </c>
      <c r="J270" s="186" t="s">
        <v>694</v>
      </c>
      <c r="K270" s="1">
        <v>4</v>
      </c>
      <c r="L270" s="44">
        <v>43801</v>
      </c>
      <c r="M270" s="44">
        <v>44185</v>
      </c>
      <c r="N270" s="52">
        <f t="shared" si="8"/>
        <v>3</v>
      </c>
      <c r="O270" s="69">
        <v>4</v>
      </c>
      <c r="P270" s="26" t="s">
        <v>31</v>
      </c>
      <c r="Q270" s="26"/>
      <c r="R270" s="4" t="s">
        <v>3187</v>
      </c>
      <c r="S270" s="561">
        <f t="shared" si="9"/>
        <v>304</v>
      </c>
      <c r="T270" s="26"/>
      <c r="U270" s="26"/>
      <c r="V270" s="27" t="s">
        <v>1171</v>
      </c>
      <c r="W270" s="27" t="s">
        <v>1171</v>
      </c>
      <c r="X270" s="27" t="s">
        <v>1171</v>
      </c>
      <c r="Y270" s="27" t="s">
        <v>1171</v>
      </c>
      <c r="Z270" s="27" t="s">
        <v>1171</v>
      </c>
      <c r="AA270" s="3" t="s">
        <v>1171</v>
      </c>
      <c r="AB270" s="3" t="s">
        <v>1170</v>
      </c>
      <c r="AC270" s="3" t="s">
        <v>1174</v>
      </c>
      <c r="AD270" s="509" t="s">
        <v>1425</v>
      </c>
      <c r="AE270" s="509" t="s">
        <v>1618</v>
      </c>
      <c r="AF270" s="513" t="s">
        <v>1642</v>
      </c>
      <c r="AG270" s="3" t="s">
        <v>1673</v>
      </c>
      <c r="AH270" s="3" t="s">
        <v>2414</v>
      </c>
      <c r="AI270" s="509" t="s">
        <v>2868</v>
      </c>
      <c r="AJ270" s="513" t="s">
        <v>2968</v>
      </c>
      <c r="AK270" s="509" t="s">
        <v>3105</v>
      </c>
      <c r="AL270" s="104" t="s">
        <v>3562</v>
      </c>
      <c r="AM270" s="509" t="s">
        <v>5364</v>
      </c>
      <c r="AN270" s="104" t="s">
        <v>3562</v>
      </c>
      <c r="AO270" s="509" t="s">
        <v>5364</v>
      </c>
      <c r="AP270" s="509" t="s">
        <v>1460</v>
      </c>
      <c r="AQ270" s="509" t="s">
        <v>5364</v>
      </c>
      <c r="AR270" s="509" t="s">
        <v>1460</v>
      </c>
      <c r="AS270" s="509" t="s">
        <v>5364</v>
      </c>
      <c r="AT270" s="509" t="s">
        <v>1460</v>
      </c>
      <c r="AU270" s="509" t="s">
        <v>5364</v>
      </c>
      <c r="AV270" s="137" t="s">
        <v>1017</v>
      </c>
      <c r="AW270" s="131">
        <v>44224</v>
      </c>
      <c r="AX270" s="863" t="s">
        <v>7356</v>
      </c>
      <c r="AY270" s="866">
        <v>44757</v>
      </c>
      <c r="AZ270" s="864" t="s">
        <v>8549</v>
      </c>
      <c r="BA270" s="864" t="s">
        <v>8550</v>
      </c>
      <c r="BB270" s="864" t="s">
        <v>8553</v>
      </c>
      <c r="BC270" s="865" t="s">
        <v>8552</v>
      </c>
      <c r="BD270" s="367" t="s">
        <v>2544</v>
      </c>
      <c r="BE270" s="348" t="s">
        <v>3497</v>
      </c>
      <c r="BF270" s="29"/>
    </row>
    <row r="271" spans="1:58" s="14" customFormat="1" ht="115.5" hidden="1" customHeight="1" x14ac:dyDescent="0.25">
      <c r="A271" s="28" t="s">
        <v>2018</v>
      </c>
      <c r="B271" s="5" t="s">
        <v>1813</v>
      </c>
      <c r="C271" s="44">
        <v>43630</v>
      </c>
      <c r="D271" s="132" t="s">
        <v>7076</v>
      </c>
      <c r="E271" s="28" t="s">
        <v>1288</v>
      </c>
      <c r="F271" s="47" t="s">
        <v>3506</v>
      </c>
      <c r="G271" s="3" t="s">
        <v>688</v>
      </c>
      <c r="H271" s="3" t="s">
        <v>695</v>
      </c>
      <c r="I271" s="2" t="s">
        <v>696</v>
      </c>
      <c r="J271" s="17" t="s">
        <v>697</v>
      </c>
      <c r="K271" s="1">
        <v>1</v>
      </c>
      <c r="L271" s="44">
        <v>43668</v>
      </c>
      <c r="M271" s="44">
        <v>43830</v>
      </c>
      <c r="N271" s="52">
        <f t="shared" si="8"/>
        <v>24</v>
      </c>
      <c r="O271" s="93">
        <v>0</v>
      </c>
      <c r="P271" s="26" t="s">
        <v>31</v>
      </c>
      <c r="Q271" s="26" t="s">
        <v>702</v>
      </c>
      <c r="R271" s="4" t="s">
        <v>3180</v>
      </c>
      <c r="S271" s="561">
        <f t="shared" si="9"/>
        <v>291</v>
      </c>
      <c r="T271" s="26"/>
      <c r="U271" s="26"/>
      <c r="V271" s="27" t="s">
        <v>1171</v>
      </c>
      <c r="W271" s="27" t="s">
        <v>1171</v>
      </c>
      <c r="X271" s="27" t="s">
        <v>1171</v>
      </c>
      <c r="Y271" s="27" t="s">
        <v>1171</v>
      </c>
      <c r="Z271" s="27" t="s">
        <v>1171</v>
      </c>
      <c r="AA271" s="3" t="s">
        <v>1171</v>
      </c>
      <c r="AB271" s="3" t="s">
        <v>1170</v>
      </c>
      <c r="AC271" s="3" t="s">
        <v>1174</v>
      </c>
      <c r="AD271" s="45" t="s">
        <v>1426</v>
      </c>
      <c r="AE271" s="67" t="s">
        <v>1622</v>
      </c>
      <c r="AF271" s="174" t="s">
        <v>1643</v>
      </c>
      <c r="AG271" s="22" t="s">
        <v>3624</v>
      </c>
      <c r="AH271" s="22" t="s">
        <v>2334</v>
      </c>
      <c r="AI271" s="509" t="s">
        <v>8059</v>
      </c>
      <c r="AJ271" s="174" t="s">
        <v>3562</v>
      </c>
      <c r="AK271" s="174" t="s">
        <v>5693</v>
      </c>
      <c r="AL271" s="174" t="s">
        <v>3562</v>
      </c>
      <c r="AM271" s="174" t="s">
        <v>5693</v>
      </c>
      <c r="AN271" s="174" t="s">
        <v>3562</v>
      </c>
      <c r="AO271" s="174" t="s">
        <v>5693</v>
      </c>
      <c r="AP271" s="174" t="s">
        <v>1460</v>
      </c>
      <c r="AQ271" s="174" t="s">
        <v>5693</v>
      </c>
      <c r="AR271" s="174" t="s">
        <v>1460</v>
      </c>
      <c r="AS271" s="174" t="s">
        <v>5693</v>
      </c>
      <c r="AT271" s="174" t="s">
        <v>1460</v>
      </c>
      <c r="AU271" s="174" t="s">
        <v>5693</v>
      </c>
      <c r="AV271" s="137" t="s">
        <v>1825</v>
      </c>
      <c r="AW271" s="131">
        <v>44070</v>
      </c>
      <c r="AX271" s="364" t="s">
        <v>7356</v>
      </c>
      <c r="AY271" s="834">
        <v>43991</v>
      </c>
      <c r="AZ271" s="105" t="s">
        <v>8054</v>
      </c>
      <c r="BA271" s="822" t="s">
        <v>1466</v>
      </c>
      <c r="BB271" s="816" t="s">
        <v>3191</v>
      </c>
      <c r="BC271" s="816" t="s">
        <v>3192</v>
      </c>
      <c r="BD271" s="367" t="s">
        <v>2544</v>
      </c>
      <c r="BE271" s="348" t="s">
        <v>3498</v>
      </c>
      <c r="BF271" s="511" t="s">
        <v>8062</v>
      </c>
    </row>
    <row r="272" spans="1:58" s="14" customFormat="1" ht="115.5" hidden="1" customHeight="1" x14ac:dyDescent="0.25">
      <c r="A272" s="28" t="s">
        <v>2019</v>
      </c>
      <c r="B272" s="135" t="s">
        <v>1813</v>
      </c>
      <c r="C272" s="132">
        <v>43630</v>
      </c>
      <c r="D272" s="44" t="s">
        <v>7077</v>
      </c>
      <c r="E272" s="136" t="s">
        <v>1377</v>
      </c>
      <c r="F272" s="47" t="s">
        <v>8012</v>
      </c>
      <c r="G272" s="39" t="s">
        <v>698</v>
      </c>
      <c r="H272" s="6" t="s">
        <v>699</v>
      </c>
      <c r="I272" s="6" t="s">
        <v>700</v>
      </c>
      <c r="J272" s="6" t="s">
        <v>701</v>
      </c>
      <c r="K272" s="137">
        <v>1</v>
      </c>
      <c r="L272" s="132">
        <v>43710</v>
      </c>
      <c r="M272" s="132">
        <v>43769</v>
      </c>
      <c r="N272" s="52">
        <f t="shared" si="8"/>
        <v>9</v>
      </c>
      <c r="O272" s="123">
        <v>1</v>
      </c>
      <c r="P272" s="365" t="s">
        <v>134</v>
      </c>
      <c r="Q272" s="365" t="s">
        <v>702</v>
      </c>
      <c r="R272" s="10" t="s">
        <v>884</v>
      </c>
      <c r="S272" s="561">
        <f t="shared" si="9"/>
        <v>381</v>
      </c>
      <c r="T272" s="26"/>
      <c r="U272" s="26"/>
      <c r="V272" s="176" t="s">
        <v>1171</v>
      </c>
      <c r="W272" s="176" t="s">
        <v>1171</v>
      </c>
      <c r="X272" s="176" t="s">
        <v>1171</v>
      </c>
      <c r="Y272" s="176" t="s">
        <v>1171</v>
      </c>
      <c r="Z272" s="176" t="s">
        <v>1171</v>
      </c>
      <c r="AA272" s="6" t="s">
        <v>1171</v>
      </c>
      <c r="AB272" s="6" t="s">
        <v>1170</v>
      </c>
      <c r="AC272" s="6" t="s">
        <v>1174</v>
      </c>
      <c r="AD272" s="6" t="s">
        <v>1019</v>
      </c>
      <c r="AE272" s="6" t="s">
        <v>1383</v>
      </c>
      <c r="AF272" s="174" t="s">
        <v>2322</v>
      </c>
      <c r="AG272" s="174" t="s">
        <v>2333</v>
      </c>
      <c r="AH272" s="272" t="s">
        <v>2322</v>
      </c>
      <c r="AI272" s="174" t="s">
        <v>2333</v>
      </c>
      <c r="AJ272" s="174" t="s">
        <v>2333</v>
      </c>
      <c r="AK272" s="174" t="s">
        <v>2333</v>
      </c>
      <c r="AL272" s="174" t="s">
        <v>3562</v>
      </c>
      <c r="AM272" s="174" t="s">
        <v>2333</v>
      </c>
      <c r="AN272" s="174" t="s">
        <v>3562</v>
      </c>
      <c r="AO272" s="174" t="s">
        <v>2333</v>
      </c>
      <c r="AP272" s="174" t="s">
        <v>1460</v>
      </c>
      <c r="AQ272" s="174" t="s">
        <v>2333</v>
      </c>
      <c r="AR272" s="174" t="s">
        <v>1460</v>
      </c>
      <c r="AS272" s="174" t="s">
        <v>2333</v>
      </c>
      <c r="AT272" s="174" t="s">
        <v>1460</v>
      </c>
      <c r="AU272" s="174" t="s">
        <v>2333</v>
      </c>
      <c r="AV272" s="137" t="s">
        <v>874</v>
      </c>
      <c r="AW272" s="132">
        <v>43829</v>
      </c>
      <c r="AX272" s="364" t="s">
        <v>1191</v>
      </c>
      <c r="AY272" s="56">
        <v>43883</v>
      </c>
      <c r="AZ272" s="510" t="s">
        <v>1835</v>
      </c>
      <c r="BA272" s="510" t="s">
        <v>1665</v>
      </c>
      <c r="BB272" s="510" t="s">
        <v>3193</v>
      </c>
      <c r="BC272" s="510" t="s">
        <v>7357</v>
      </c>
      <c r="BD272" s="367" t="s">
        <v>2543</v>
      </c>
      <c r="BE272" s="29" t="s">
        <v>1460</v>
      </c>
      <c r="BF272" s="29" t="s">
        <v>1460</v>
      </c>
    </row>
    <row r="273" spans="1:271" s="14" customFormat="1" ht="115.5" hidden="1" customHeight="1" x14ac:dyDescent="0.25">
      <c r="A273" s="28" t="s">
        <v>2020</v>
      </c>
      <c r="B273" s="5" t="s">
        <v>1813</v>
      </c>
      <c r="C273" s="44">
        <v>43630</v>
      </c>
      <c r="D273" s="44" t="s">
        <v>7077</v>
      </c>
      <c r="E273" s="28" t="s">
        <v>1289</v>
      </c>
      <c r="F273" s="47" t="s">
        <v>8013</v>
      </c>
      <c r="G273" s="3" t="s">
        <v>703</v>
      </c>
      <c r="H273" s="3" t="s">
        <v>704</v>
      </c>
      <c r="I273" s="3" t="s">
        <v>705</v>
      </c>
      <c r="J273" s="3" t="s">
        <v>701</v>
      </c>
      <c r="K273" s="19">
        <v>1</v>
      </c>
      <c r="L273" s="44">
        <v>43710</v>
      </c>
      <c r="M273" s="44">
        <v>43769</v>
      </c>
      <c r="N273" s="52">
        <f t="shared" si="8"/>
        <v>9</v>
      </c>
      <c r="O273" s="69">
        <v>1</v>
      </c>
      <c r="P273" s="26" t="s">
        <v>134</v>
      </c>
      <c r="Q273" s="26"/>
      <c r="R273" s="4" t="s">
        <v>884</v>
      </c>
      <c r="S273" s="561">
        <f t="shared" si="9"/>
        <v>381</v>
      </c>
      <c r="T273" s="26"/>
      <c r="U273" s="26"/>
      <c r="V273" s="27" t="s">
        <v>1171</v>
      </c>
      <c r="W273" s="27" t="s">
        <v>1171</v>
      </c>
      <c r="X273" s="27" t="s">
        <v>1171</v>
      </c>
      <c r="Y273" s="27" t="s">
        <v>1171</v>
      </c>
      <c r="Z273" s="27" t="s">
        <v>1171</v>
      </c>
      <c r="AA273" s="3" t="s">
        <v>1171</v>
      </c>
      <c r="AB273" s="3" t="s">
        <v>1170</v>
      </c>
      <c r="AC273" s="3" t="s">
        <v>1174</v>
      </c>
      <c r="AD273" s="46" t="s">
        <v>1390</v>
      </c>
      <c r="AE273" s="3" t="s">
        <v>1383</v>
      </c>
      <c r="AF273" s="22" t="s">
        <v>2322</v>
      </c>
      <c r="AG273" s="22" t="s">
        <v>2333</v>
      </c>
      <c r="AH273" s="22" t="s">
        <v>2322</v>
      </c>
      <c r="AI273" s="174" t="s">
        <v>2333</v>
      </c>
      <c r="AJ273" s="174" t="s">
        <v>2333</v>
      </c>
      <c r="AK273" s="174" t="s">
        <v>2333</v>
      </c>
      <c r="AL273" s="174" t="s">
        <v>3562</v>
      </c>
      <c r="AM273" s="174" t="s">
        <v>2333</v>
      </c>
      <c r="AN273" s="174" t="s">
        <v>3562</v>
      </c>
      <c r="AO273" s="174" t="s">
        <v>2333</v>
      </c>
      <c r="AP273" s="174" t="s">
        <v>1460</v>
      </c>
      <c r="AQ273" s="174" t="s">
        <v>2333</v>
      </c>
      <c r="AR273" s="174" t="s">
        <v>1460</v>
      </c>
      <c r="AS273" s="174" t="s">
        <v>2333</v>
      </c>
      <c r="AT273" s="174" t="s">
        <v>1460</v>
      </c>
      <c r="AU273" s="174" t="s">
        <v>2333</v>
      </c>
      <c r="AV273" s="137" t="s">
        <v>874</v>
      </c>
      <c r="AW273" s="132">
        <v>43829</v>
      </c>
      <c r="AX273" s="364" t="s">
        <v>7356</v>
      </c>
      <c r="AY273" s="56">
        <v>43883</v>
      </c>
      <c r="AZ273" s="510" t="s">
        <v>1836</v>
      </c>
      <c r="BA273" s="510" t="s">
        <v>1409</v>
      </c>
      <c r="BB273" s="510" t="s">
        <v>3193</v>
      </c>
      <c r="BC273" s="510" t="s">
        <v>7357</v>
      </c>
      <c r="BD273" s="367" t="s">
        <v>2544</v>
      </c>
      <c r="BE273" s="348" t="s">
        <v>3498</v>
      </c>
      <c r="BF273" s="31" t="s">
        <v>3528</v>
      </c>
    </row>
    <row r="274" spans="1:271" s="14" customFormat="1" ht="115.5" hidden="1" customHeight="1" x14ac:dyDescent="0.25">
      <c r="A274" s="28" t="s">
        <v>2021</v>
      </c>
      <c r="B274" s="5" t="s">
        <v>1813</v>
      </c>
      <c r="C274" s="44">
        <v>43630</v>
      </c>
      <c r="D274" s="44" t="s">
        <v>7077</v>
      </c>
      <c r="E274" s="28" t="s">
        <v>1378</v>
      </c>
      <c r="F274" s="47" t="s">
        <v>8031</v>
      </c>
      <c r="G274" s="3" t="s">
        <v>706</v>
      </c>
      <c r="H274" s="3" t="s">
        <v>707</v>
      </c>
      <c r="I274" s="3" t="s">
        <v>708</v>
      </c>
      <c r="J274" s="3" t="s">
        <v>709</v>
      </c>
      <c r="K274" s="19">
        <v>1</v>
      </c>
      <c r="L274" s="44">
        <v>43678</v>
      </c>
      <c r="M274" s="44">
        <v>43830</v>
      </c>
      <c r="N274" s="52">
        <f t="shared" si="8"/>
        <v>22</v>
      </c>
      <c r="O274" s="69">
        <v>1</v>
      </c>
      <c r="P274" s="26" t="s">
        <v>26</v>
      </c>
      <c r="Q274" s="26" t="s">
        <v>1445</v>
      </c>
      <c r="R274" s="4" t="s">
        <v>3157</v>
      </c>
      <c r="S274" s="561">
        <f t="shared" si="9"/>
        <v>296</v>
      </c>
      <c r="T274" s="26"/>
      <c r="U274" s="26"/>
      <c r="V274" s="27" t="s">
        <v>1171</v>
      </c>
      <c r="W274" s="27" t="s">
        <v>1171</v>
      </c>
      <c r="X274" s="27" t="s">
        <v>1171</v>
      </c>
      <c r="Y274" s="27" t="s">
        <v>1171</v>
      </c>
      <c r="Z274" s="27" t="s">
        <v>1171</v>
      </c>
      <c r="AA274" s="3" t="s">
        <v>1171</v>
      </c>
      <c r="AB274" s="3" t="s">
        <v>1170</v>
      </c>
      <c r="AC274" s="3" t="s">
        <v>1174</v>
      </c>
      <c r="AD274" s="3" t="s">
        <v>885</v>
      </c>
      <c r="AE274" s="3" t="s">
        <v>1608</v>
      </c>
      <c r="AF274" s="3" t="s">
        <v>2329</v>
      </c>
      <c r="AG274" s="3" t="s">
        <v>2331</v>
      </c>
      <c r="AH274" s="3" t="s">
        <v>2329</v>
      </c>
      <c r="AI274" s="509" t="s">
        <v>2331</v>
      </c>
      <c r="AJ274" s="509" t="s">
        <v>2331</v>
      </c>
      <c r="AK274" s="509" t="s">
        <v>2331</v>
      </c>
      <c r="AL274" s="509" t="s">
        <v>3562</v>
      </c>
      <c r="AM274" s="509" t="s">
        <v>2331</v>
      </c>
      <c r="AN274" s="509" t="s">
        <v>3562</v>
      </c>
      <c r="AO274" s="509" t="s">
        <v>2331</v>
      </c>
      <c r="AP274" s="509" t="s">
        <v>1460</v>
      </c>
      <c r="AQ274" s="509" t="s">
        <v>2331</v>
      </c>
      <c r="AR274" s="509" t="s">
        <v>1460</v>
      </c>
      <c r="AS274" s="509" t="s">
        <v>2331</v>
      </c>
      <c r="AT274" s="509" t="s">
        <v>1460</v>
      </c>
      <c r="AU274" s="509" t="s">
        <v>2331</v>
      </c>
      <c r="AV274" s="138" t="s">
        <v>874</v>
      </c>
      <c r="AW274" s="131">
        <v>43942</v>
      </c>
      <c r="AX274" s="364" t="s">
        <v>7356</v>
      </c>
      <c r="AY274" s="834">
        <v>43991</v>
      </c>
      <c r="AZ274" s="105" t="s">
        <v>1830</v>
      </c>
      <c r="BA274" s="822" t="s">
        <v>1466</v>
      </c>
      <c r="BB274" s="816" t="s">
        <v>3191</v>
      </c>
      <c r="BC274" s="816" t="s">
        <v>3192</v>
      </c>
      <c r="BD274" s="367" t="s">
        <v>2544</v>
      </c>
      <c r="BE274" s="348" t="s">
        <v>3498</v>
      </c>
      <c r="BF274" s="511" t="s">
        <v>3529</v>
      </c>
    </row>
    <row r="275" spans="1:271" s="14" customFormat="1" ht="115.5" hidden="1" customHeight="1" x14ac:dyDescent="0.25">
      <c r="A275" s="28" t="s">
        <v>2022</v>
      </c>
      <c r="B275" s="5" t="s">
        <v>1813</v>
      </c>
      <c r="C275" s="44">
        <v>43630</v>
      </c>
      <c r="D275" s="44" t="s">
        <v>7076</v>
      </c>
      <c r="E275" s="28" t="s">
        <v>1292</v>
      </c>
      <c r="F275" s="47" t="s">
        <v>8014</v>
      </c>
      <c r="G275" s="3" t="s">
        <v>710</v>
      </c>
      <c r="H275" s="3" t="s">
        <v>711</v>
      </c>
      <c r="I275" s="3" t="s">
        <v>712</v>
      </c>
      <c r="J275" s="3" t="s">
        <v>713</v>
      </c>
      <c r="K275" s="1">
        <v>1</v>
      </c>
      <c r="L275" s="44">
        <v>43668</v>
      </c>
      <c r="M275" s="44">
        <v>43814</v>
      </c>
      <c r="N275" s="52">
        <f t="shared" si="8"/>
        <v>21</v>
      </c>
      <c r="O275" s="69">
        <v>1</v>
      </c>
      <c r="P275" s="26" t="s">
        <v>55</v>
      </c>
      <c r="Q275" s="26" t="s">
        <v>714</v>
      </c>
      <c r="R275" s="4" t="s">
        <v>929</v>
      </c>
      <c r="S275" s="561">
        <f t="shared" si="9"/>
        <v>197</v>
      </c>
      <c r="T275" s="26"/>
      <c r="U275" s="26"/>
      <c r="V275" s="27" t="s">
        <v>1171</v>
      </c>
      <c r="W275" s="27" t="s">
        <v>1171</v>
      </c>
      <c r="X275" s="27" t="s">
        <v>1171</v>
      </c>
      <c r="Y275" s="27" t="s">
        <v>1171</v>
      </c>
      <c r="Z275" s="27" t="s">
        <v>1171</v>
      </c>
      <c r="AA275" s="3" t="s">
        <v>1171</v>
      </c>
      <c r="AB275" s="3" t="s">
        <v>1170</v>
      </c>
      <c r="AC275" s="3" t="s">
        <v>1174</v>
      </c>
      <c r="AD275" s="3" t="s">
        <v>1023</v>
      </c>
      <c r="AE275" s="22" t="s">
        <v>1383</v>
      </c>
      <c r="AF275" s="22" t="s">
        <v>2322</v>
      </c>
      <c r="AG275" s="22" t="s">
        <v>2333</v>
      </c>
      <c r="AH275" s="22" t="s">
        <v>2322</v>
      </c>
      <c r="AI275" s="174" t="s">
        <v>2333</v>
      </c>
      <c r="AJ275" s="174" t="s">
        <v>2333</v>
      </c>
      <c r="AK275" s="174" t="s">
        <v>2333</v>
      </c>
      <c r="AL275" s="174" t="s">
        <v>3562</v>
      </c>
      <c r="AM275" s="174" t="s">
        <v>2333</v>
      </c>
      <c r="AN275" s="174" t="s">
        <v>3562</v>
      </c>
      <c r="AO275" s="174" t="s">
        <v>2333</v>
      </c>
      <c r="AP275" s="174" t="s">
        <v>1460</v>
      </c>
      <c r="AQ275" s="174" t="s">
        <v>2333</v>
      </c>
      <c r="AR275" s="174" t="s">
        <v>1460</v>
      </c>
      <c r="AS275" s="174" t="s">
        <v>2333</v>
      </c>
      <c r="AT275" s="174" t="s">
        <v>1460</v>
      </c>
      <c r="AU275" s="174" t="s">
        <v>2333</v>
      </c>
      <c r="AV275" s="137" t="s">
        <v>874</v>
      </c>
      <c r="AW275" s="132">
        <v>43829</v>
      </c>
      <c r="AX275" s="364" t="s">
        <v>7356</v>
      </c>
      <c r="AY275" s="512">
        <v>43991</v>
      </c>
      <c r="AZ275" s="105" t="s">
        <v>1830</v>
      </c>
      <c r="BA275" s="30" t="s">
        <v>1466</v>
      </c>
      <c r="BB275" s="510" t="s">
        <v>3191</v>
      </c>
      <c r="BC275" s="10" t="s">
        <v>3192</v>
      </c>
      <c r="BD275" s="367" t="s">
        <v>2544</v>
      </c>
      <c r="BE275" s="348" t="s">
        <v>3498</v>
      </c>
      <c r="BF275" s="31" t="s">
        <v>3530</v>
      </c>
    </row>
    <row r="276" spans="1:271" s="14" customFormat="1" ht="115.5" hidden="1" customHeight="1" x14ac:dyDescent="0.25">
      <c r="A276" s="28" t="s">
        <v>2023</v>
      </c>
      <c r="B276" s="5" t="s">
        <v>1813</v>
      </c>
      <c r="C276" s="44">
        <v>43630</v>
      </c>
      <c r="D276" s="44" t="s">
        <v>7076</v>
      </c>
      <c r="E276" s="28" t="s">
        <v>1292</v>
      </c>
      <c r="F276" s="47" t="s">
        <v>8014</v>
      </c>
      <c r="G276" s="3" t="s">
        <v>710</v>
      </c>
      <c r="H276" s="3" t="s">
        <v>715</v>
      </c>
      <c r="I276" s="3" t="s">
        <v>716</v>
      </c>
      <c r="J276" s="3" t="s">
        <v>717</v>
      </c>
      <c r="K276" s="1">
        <v>1</v>
      </c>
      <c r="L276" s="44">
        <v>43668</v>
      </c>
      <c r="M276" s="44">
        <v>43814</v>
      </c>
      <c r="N276" s="52">
        <f t="shared" si="8"/>
        <v>21</v>
      </c>
      <c r="O276" s="69">
        <v>1</v>
      </c>
      <c r="P276" s="26" t="s">
        <v>55</v>
      </c>
      <c r="Q276" s="26" t="s">
        <v>714</v>
      </c>
      <c r="R276" s="4" t="s">
        <v>1647</v>
      </c>
      <c r="S276" s="561">
        <f t="shared" si="9"/>
        <v>316</v>
      </c>
      <c r="T276" s="26"/>
      <c r="U276" s="26"/>
      <c r="V276" s="27" t="s">
        <v>1171</v>
      </c>
      <c r="W276" s="27" t="s">
        <v>1171</v>
      </c>
      <c r="X276" s="27" t="s">
        <v>1171</v>
      </c>
      <c r="Y276" s="27" t="s">
        <v>1171</v>
      </c>
      <c r="Z276" s="27" t="s">
        <v>1171</v>
      </c>
      <c r="AA276" s="3" t="s">
        <v>1171</v>
      </c>
      <c r="AB276" s="3" t="s">
        <v>1170</v>
      </c>
      <c r="AC276" s="3" t="s">
        <v>1174</v>
      </c>
      <c r="AD276" s="3" t="s">
        <v>1024</v>
      </c>
      <c r="AE276" s="22" t="s">
        <v>1383</v>
      </c>
      <c r="AF276" s="22" t="s">
        <v>2322</v>
      </c>
      <c r="AG276" s="22" t="s">
        <v>2333</v>
      </c>
      <c r="AH276" s="22" t="s">
        <v>2322</v>
      </c>
      <c r="AI276" s="174" t="s">
        <v>2333</v>
      </c>
      <c r="AJ276" s="174" t="s">
        <v>2333</v>
      </c>
      <c r="AK276" s="174" t="s">
        <v>2333</v>
      </c>
      <c r="AL276" s="174" t="s">
        <v>3562</v>
      </c>
      <c r="AM276" s="174" t="s">
        <v>2333</v>
      </c>
      <c r="AN276" s="174" t="s">
        <v>3562</v>
      </c>
      <c r="AO276" s="174" t="s">
        <v>2333</v>
      </c>
      <c r="AP276" s="174" t="s">
        <v>1460</v>
      </c>
      <c r="AQ276" s="174" t="s">
        <v>2333</v>
      </c>
      <c r="AR276" s="174" t="s">
        <v>1460</v>
      </c>
      <c r="AS276" s="174" t="s">
        <v>2333</v>
      </c>
      <c r="AT276" s="174" t="s">
        <v>1460</v>
      </c>
      <c r="AU276" s="174" t="s">
        <v>2333</v>
      </c>
      <c r="AV276" s="137" t="s">
        <v>874</v>
      </c>
      <c r="AW276" s="132">
        <v>43829</v>
      </c>
      <c r="AX276" s="364" t="s">
        <v>7356</v>
      </c>
      <c r="AY276" s="512">
        <v>43991</v>
      </c>
      <c r="AZ276" s="105" t="s">
        <v>1830</v>
      </c>
      <c r="BA276" s="30" t="s">
        <v>1466</v>
      </c>
      <c r="BB276" s="510" t="s">
        <v>3191</v>
      </c>
      <c r="BC276" s="10" t="s">
        <v>3192</v>
      </c>
      <c r="BD276" s="367" t="s">
        <v>2544</v>
      </c>
      <c r="BE276" s="348" t="s">
        <v>3498</v>
      </c>
      <c r="BF276" s="31" t="s">
        <v>3530</v>
      </c>
    </row>
    <row r="277" spans="1:271" s="14" customFormat="1" ht="115.5" hidden="1" customHeight="1" x14ac:dyDescent="0.25">
      <c r="A277" s="28" t="s">
        <v>2024</v>
      </c>
      <c r="B277" s="5" t="s">
        <v>1813</v>
      </c>
      <c r="C277" s="44">
        <v>43630</v>
      </c>
      <c r="D277" s="44" t="s">
        <v>7076</v>
      </c>
      <c r="E277" s="28" t="s">
        <v>1292</v>
      </c>
      <c r="F277" s="47" t="s">
        <v>8014</v>
      </c>
      <c r="G277" s="3" t="s">
        <v>715</v>
      </c>
      <c r="H277" s="3" t="s">
        <v>716</v>
      </c>
      <c r="I277" s="3" t="s">
        <v>717</v>
      </c>
      <c r="J277" s="3" t="s">
        <v>872</v>
      </c>
      <c r="K277" s="1">
        <v>1</v>
      </c>
      <c r="L277" s="44">
        <v>43668</v>
      </c>
      <c r="M277" s="44">
        <v>43814</v>
      </c>
      <c r="N277" s="52">
        <f t="shared" si="8"/>
        <v>21</v>
      </c>
      <c r="O277" s="69">
        <v>1</v>
      </c>
      <c r="P277" s="26" t="s">
        <v>55</v>
      </c>
      <c r="Q277" s="26" t="s">
        <v>714</v>
      </c>
      <c r="R277" s="4" t="s">
        <v>1647</v>
      </c>
      <c r="S277" s="561">
        <f t="shared" si="9"/>
        <v>316</v>
      </c>
      <c r="T277" s="26"/>
      <c r="U277" s="26"/>
      <c r="V277" s="27" t="s">
        <v>1171</v>
      </c>
      <c r="W277" s="27" t="s">
        <v>1171</v>
      </c>
      <c r="X277" s="27" t="s">
        <v>1171</v>
      </c>
      <c r="Y277" s="27" t="s">
        <v>1171</v>
      </c>
      <c r="Z277" s="27" t="s">
        <v>1171</v>
      </c>
      <c r="AA277" s="3" t="s">
        <v>1171</v>
      </c>
      <c r="AB277" s="3" t="s">
        <v>1170</v>
      </c>
      <c r="AC277" s="3" t="s">
        <v>1174</v>
      </c>
      <c r="AD277" s="3" t="s">
        <v>1025</v>
      </c>
      <c r="AE277" s="22" t="s">
        <v>1383</v>
      </c>
      <c r="AF277" s="22" t="s">
        <v>2322</v>
      </c>
      <c r="AG277" s="22" t="s">
        <v>2333</v>
      </c>
      <c r="AH277" s="22" t="s">
        <v>2322</v>
      </c>
      <c r="AI277" s="174" t="s">
        <v>2333</v>
      </c>
      <c r="AJ277" s="174" t="s">
        <v>2333</v>
      </c>
      <c r="AK277" s="174" t="s">
        <v>2333</v>
      </c>
      <c r="AL277" s="174" t="s">
        <v>3562</v>
      </c>
      <c r="AM277" s="174" t="s">
        <v>2333</v>
      </c>
      <c r="AN277" s="174" t="s">
        <v>3562</v>
      </c>
      <c r="AO277" s="174" t="s">
        <v>2333</v>
      </c>
      <c r="AP277" s="174" t="s">
        <v>1460</v>
      </c>
      <c r="AQ277" s="174" t="s">
        <v>2333</v>
      </c>
      <c r="AR277" s="174" t="s">
        <v>1460</v>
      </c>
      <c r="AS277" s="174" t="s">
        <v>2333</v>
      </c>
      <c r="AT277" s="174" t="s">
        <v>1460</v>
      </c>
      <c r="AU277" s="174" t="s">
        <v>2333</v>
      </c>
      <c r="AV277" s="137" t="s">
        <v>874</v>
      </c>
      <c r="AW277" s="132">
        <v>43829</v>
      </c>
      <c r="AX277" s="364" t="s">
        <v>7356</v>
      </c>
      <c r="AY277" s="512">
        <v>43991</v>
      </c>
      <c r="AZ277" s="105" t="s">
        <v>1830</v>
      </c>
      <c r="BA277" s="30" t="s">
        <v>1466</v>
      </c>
      <c r="BB277" s="510" t="s">
        <v>3191</v>
      </c>
      <c r="BC277" s="10" t="s">
        <v>3192</v>
      </c>
      <c r="BD277" s="367" t="s">
        <v>2544</v>
      </c>
      <c r="BE277" s="348" t="s">
        <v>3498</v>
      </c>
      <c r="BF277" s="31" t="s">
        <v>3530</v>
      </c>
    </row>
    <row r="278" spans="1:271" s="14" customFormat="1" ht="115.5" hidden="1" customHeight="1" x14ac:dyDescent="0.25">
      <c r="A278" s="28" t="s">
        <v>2025</v>
      </c>
      <c r="B278" s="5" t="s">
        <v>1813</v>
      </c>
      <c r="C278" s="44">
        <v>43630</v>
      </c>
      <c r="D278" s="44" t="s">
        <v>7076</v>
      </c>
      <c r="E278" s="28" t="s">
        <v>1292</v>
      </c>
      <c r="F278" s="47" t="s">
        <v>8014</v>
      </c>
      <c r="G278" s="3" t="s">
        <v>710</v>
      </c>
      <c r="H278" s="3" t="s">
        <v>718</v>
      </c>
      <c r="I278" s="3" t="s">
        <v>719</v>
      </c>
      <c r="J278" s="3" t="s">
        <v>720</v>
      </c>
      <c r="K278" s="1">
        <v>1</v>
      </c>
      <c r="L278" s="44">
        <v>43668</v>
      </c>
      <c r="M278" s="44">
        <v>43814</v>
      </c>
      <c r="N278" s="52">
        <f t="shared" si="8"/>
        <v>21</v>
      </c>
      <c r="O278" s="69">
        <v>1</v>
      </c>
      <c r="P278" s="26" t="s">
        <v>55</v>
      </c>
      <c r="Q278" s="26"/>
      <c r="R278" s="4" t="s">
        <v>3167</v>
      </c>
      <c r="S278" s="561">
        <f t="shared" si="9"/>
        <v>355</v>
      </c>
      <c r="T278" s="26"/>
      <c r="U278" s="26"/>
      <c r="V278" s="27" t="s">
        <v>1171</v>
      </c>
      <c r="W278" s="27" t="s">
        <v>1171</v>
      </c>
      <c r="X278" s="27" t="s">
        <v>1171</v>
      </c>
      <c r="Y278" s="27" t="s">
        <v>1171</v>
      </c>
      <c r="Z278" s="27" t="s">
        <v>1171</v>
      </c>
      <c r="AA278" s="3" t="s">
        <v>1171</v>
      </c>
      <c r="AB278" s="3" t="s">
        <v>1170</v>
      </c>
      <c r="AC278" s="3" t="s">
        <v>1174</v>
      </c>
      <c r="AD278" s="3" t="s">
        <v>1384</v>
      </c>
      <c r="AE278" s="3" t="s">
        <v>1491</v>
      </c>
      <c r="AF278" s="22" t="s">
        <v>1515</v>
      </c>
      <c r="AG278" s="22" t="s">
        <v>1601</v>
      </c>
      <c r="AH278" s="270" t="s">
        <v>2324</v>
      </c>
      <c r="AI278" s="6" t="s">
        <v>2320</v>
      </c>
      <c r="AJ278" s="6" t="s">
        <v>2320</v>
      </c>
      <c r="AK278" s="6" t="s">
        <v>2320</v>
      </c>
      <c r="AL278" s="6" t="s">
        <v>3562</v>
      </c>
      <c r="AM278" s="6" t="s">
        <v>2320</v>
      </c>
      <c r="AN278" s="6" t="s">
        <v>3562</v>
      </c>
      <c r="AO278" s="6" t="s">
        <v>2320</v>
      </c>
      <c r="AP278" s="6" t="s">
        <v>1460</v>
      </c>
      <c r="AQ278" s="6" t="s">
        <v>2320</v>
      </c>
      <c r="AR278" s="509" t="s">
        <v>1460</v>
      </c>
      <c r="AS278" s="509" t="s">
        <v>2320</v>
      </c>
      <c r="AT278" s="509" t="s">
        <v>1460</v>
      </c>
      <c r="AU278" s="509" t="s">
        <v>2320</v>
      </c>
      <c r="AV278" s="137" t="s">
        <v>1017</v>
      </c>
      <c r="AW278" s="131">
        <v>44021</v>
      </c>
      <c r="AX278" s="364" t="s">
        <v>7356</v>
      </c>
      <c r="AY278" s="512">
        <v>43991</v>
      </c>
      <c r="AZ278" s="105" t="s">
        <v>1830</v>
      </c>
      <c r="BA278" s="30" t="s">
        <v>1466</v>
      </c>
      <c r="BB278" s="510" t="s">
        <v>3191</v>
      </c>
      <c r="BC278" s="10" t="s">
        <v>3192</v>
      </c>
      <c r="BD278" s="367" t="s">
        <v>2544</v>
      </c>
      <c r="BE278" s="348" t="s">
        <v>3498</v>
      </c>
      <c r="BF278" s="31" t="s">
        <v>3530</v>
      </c>
    </row>
    <row r="279" spans="1:271" s="14" customFormat="1" ht="115.5" hidden="1" customHeight="1" x14ac:dyDescent="0.25">
      <c r="A279" s="28" t="s">
        <v>2026</v>
      </c>
      <c r="B279" s="5" t="s">
        <v>1813</v>
      </c>
      <c r="C279" s="44">
        <v>43630</v>
      </c>
      <c r="D279" s="44" t="s">
        <v>7076</v>
      </c>
      <c r="E279" s="28" t="s">
        <v>1293</v>
      </c>
      <c r="F279" s="47" t="s">
        <v>8032</v>
      </c>
      <c r="G279" s="3" t="s">
        <v>721</v>
      </c>
      <c r="H279" s="3" t="s">
        <v>722</v>
      </c>
      <c r="I279" s="3" t="s">
        <v>723</v>
      </c>
      <c r="J279" s="3" t="s">
        <v>701</v>
      </c>
      <c r="K279" s="19">
        <v>1</v>
      </c>
      <c r="L279" s="44">
        <v>43710</v>
      </c>
      <c r="M279" s="44">
        <v>43769</v>
      </c>
      <c r="N279" s="52">
        <f t="shared" si="8"/>
        <v>9</v>
      </c>
      <c r="O279" s="69">
        <v>1</v>
      </c>
      <c r="P279" s="26" t="s">
        <v>134</v>
      </c>
      <c r="Q279" s="26"/>
      <c r="R279" s="4" t="s">
        <v>3145</v>
      </c>
      <c r="S279" s="561">
        <f t="shared" si="9"/>
        <v>390</v>
      </c>
      <c r="T279" s="26"/>
      <c r="U279" s="26"/>
      <c r="V279" s="27" t="s">
        <v>1171</v>
      </c>
      <c r="W279" s="27" t="s">
        <v>1171</v>
      </c>
      <c r="X279" s="27" t="s">
        <v>1171</v>
      </c>
      <c r="Y279" s="27" t="s">
        <v>1171</v>
      </c>
      <c r="Z279" s="27" t="s">
        <v>1171</v>
      </c>
      <c r="AA279" s="3" t="s">
        <v>1171</v>
      </c>
      <c r="AB279" s="3" t="s">
        <v>1170</v>
      </c>
      <c r="AC279" s="3" t="s">
        <v>1174</v>
      </c>
      <c r="AD279" s="3" t="s">
        <v>910</v>
      </c>
      <c r="AE279" s="3" t="s">
        <v>1383</v>
      </c>
      <c r="AF279" s="147" t="s">
        <v>2322</v>
      </c>
      <c r="AG279" s="147" t="s">
        <v>2333</v>
      </c>
      <c r="AH279" s="22" t="s">
        <v>2322</v>
      </c>
      <c r="AI279" s="174" t="s">
        <v>2333</v>
      </c>
      <c r="AJ279" s="174" t="s">
        <v>2333</v>
      </c>
      <c r="AK279" s="174" t="s">
        <v>2333</v>
      </c>
      <c r="AL279" s="174" t="s">
        <v>3562</v>
      </c>
      <c r="AM279" s="174" t="s">
        <v>2333</v>
      </c>
      <c r="AN279" s="174" t="s">
        <v>3562</v>
      </c>
      <c r="AO279" s="174" t="s">
        <v>2333</v>
      </c>
      <c r="AP279" s="174" t="s">
        <v>1460</v>
      </c>
      <c r="AQ279" s="174" t="s">
        <v>2333</v>
      </c>
      <c r="AR279" s="174" t="s">
        <v>1460</v>
      </c>
      <c r="AS279" s="174" t="s">
        <v>2333</v>
      </c>
      <c r="AT279" s="174" t="s">
        <v>1460</v>
      </c>
      <c r="AU279" s="174" t="s">
        <v>2333</v>
      </c>
      <c r="AV279" s="137" t="s">
        <v>1017</v>
      </c>
      <c r="AW279" s="132">
        <v>43851</v>
      </c>
      <c r="AX279" s="364" t="s">
        <v>7356</v>
      </c>
      <c r="AY279" s="56">
        <v>43883</v>
      </c>
      <c r="AZ279" s="510" t="s">
        <v>1837</v>
      </c>
      <c r="BA279" s="510" t="s">
        <v>1410</v>
      </c>
      <c r="BB279" s="510" t="s">
        <v>3193</v>
      </c>
      <c r="BC279" s="510" t="s">
        <v>7357</v>
      </c>
      <c r="BD279" s="367" t="s">
        <v>2544</v>
      </c>
      <c r="BE279" s="348" t="s">
        <v>3498</v>
      </c>
      <c r="BF279" s="31" t="s">
        <v>3529</v>
      </c>
    </row>
    <row r="280" spans="1:271" s="14" customFormat="1" ht="115.5" hidden="1" customHeight="1" x14ac:dyDescent="0.25">
      <c r="A280" s="28" t="s">
        <v>2027</v>
      </c>
      <c r="B280" s="135" t="s">
        <v>1813</v>
      </c>
      <c r="C280" s="132">
        <v>43630</v>
      </c>
      <c r="D280" s="44" t="s">
        <v>7076</v>
      </c>
      <c r="E280" s="136" t="s">
        <v>1293</v>
      </c>
      <c r="F280" s="47" t="s">
        <v>8032</v>
      </c>
      <c r="G280" s="6" t="s">
        <v>721</v>
      </c>
      <c r="H280" s="6" t="s">
        <v>724</v>
      </c>
      <c r="I280" s="6" t="s">
        <v>725</v>
      </c>
      <c r="J280" s="6" t="s">
        <v>726</v>
      </c>
      <c r="K280" s="137">
        <v>1</v>
      </c>
      <c r="L280" s="132">
        <v>43710</v>
      </c>
      <c r="M280" s="132">
        <v>43738</v>
      </c>
      <c r="N280" s="52">
        <f t="shared" si="8"/>
        <v>4</v>
      </c>
      <c r="O280" s="123">
        <v>1</v>
      </c>
      <c r="P280" s="365" t="s">
        <v>134</v>
      </c>
      <c r="Q280" s="26"/>
      <c r="R280" s="10" t="s">
        <v>3146</v>
      </c>
      <c r="S280" s="561">
        <f t="shared" si="9"/>
        <v>301</v>
      </c>
      <c r="T280" s="26"/>
      <c r="U280" s="26"/>
      <c r="V280" s="176" t="s">
        <v>1171</v>
      </c>
      <c r="W280" s="176" t="s">
        <v>1171</v>
      </c>
      <c r="X280" s="176" t="s">
        <v>1171</v>
      </c>
      <c r="Y280" s="176" t="s">
        <v>1171</v>
      </c>
      <c r="Z280" s="176" t="s">
        <v>1171</v>
      </c>
      <c r="AA280" s="6" t="s">
        <v>1171</v>
      </c>
      <c r="AB280" s="6" t="s">
        <v>1170</v>
      </c>
      <c r="AC280" s="6" t="s">
        <v>1174</v>
      </c>
      <c r="AD280" s="6" t="s">
        <v>911</v>
      </c>
      <c r="AE280" s="6" t="s">
        <v>1383</v>
      </c>
      <c r="AF280" s="174" t="s">
        <v>2322</v>
      </c>
      <c r="AG280" s="177" t="s">
        <v>2333</v>
      </c>
      <c r="AH280" s="177" t="s">
        <v>2322</v>
      </c>
      <c r="AI280" s="177" t="s">
        <v>2333</v>
      </c>
      <c r="AJ280" s="174" t="s">
        <v>2333</v>
      </c>
      <c r="AK280" s="177" t="s">
        <v>2333</v>
      </c>
      <c r="AL280" s="174" t="s">
        <v>3562</v>
      </c>
      <c r="AM280" s="174" t="s">
        <v>2333</v>
      </c>
      <c r="AN280" s="174" t="s">
        <v>3562</v>
      </c>
      <c r="AO280" s="174" t="s">
        <v>2333</v>
      </c>
      <c r="AP280" s="174" t="s">
        <v>1460</v>
      </c>
      <c r="AQ280" s="174" t="s">
        <v>2333</v>
      </c>
      <c r="AR280" s="174" t="s">
        <v>1460</v>
      </c>
      <c r="AS280" s="174" t="s">
        <v>2333</v>
      </c>
      <c r="AT280" s="174" t="s">
        <v>1460</v>
      </c>
      <c r="AU280" s="174" t="s">
        <v>2333</v>
      </c>
      <c r="AV280" s="137" t="s">
        <v>1017</v>
      </c>
      <c r="AW280" s="132">
        <v>43851</v>
      </c>
      <c r="AX280" s="364" t="s">
        <v>7356</v>
      </c>
      <c r="AY280" s="56">
        <v>43883</v>
      </c>
      <c r="AZ280" s="510" t="s">
        <v>1837</v>
      </c>
      <c r="BA280" s="510" t="s">
        <v>1410</v>
      </c>
      <c r="BB280" s="510" t="s">
        <v>3193</v>
      </c>
      <c r="BC280" s="510" t="s">
        <v>7357</v>
      </c>
      <c r="BD280" s="367" t="s">
        <v>2544</v>
      </c>
      <c r="BE280" s="348" t="s">
        <v>3498</v>
      </c>
      <c r="BF280" s="31" t="s">
        <v>3529</v>
      </c>
    </row>
    <row r="281" spans="1:271" s="14" customFormat="1" ht="115.5" hidden="1" customHeight="1" x14ac:dyDescent="0.25">
      <c r="A281" s="28" t="s">
        <v>2028</v>
      </c>
      <c r="B281" s="5" t="s">
        <v>1813</v>
      </c>
      <c r="C281" s="44">
        <v>43630</v>
      </c>
      <c r="D281" s="44" t="s">
        <v>7076</v>
      </c>
      <c r="E281" s="28" t="s">
        <v>1293</v>
      </c>
      <c r="F281" s="47" t="s">
        <v>8032</v>
      </c>
      <c r="G281" s="3" t="s">
        <v>721</v>
      </c>
      <c r="H281" s="3" t="s">
        <v>727</v>
      </c>
      <c r="I281" s="3" t="s">
        <v>667</v>
      </c>
      <c r="J281" s="3" t="s">
        <v>659</v>
      </c>
      <c r="K281" s="19">
        <v>1</v>
      </c>
      <c r="L281" s="44">
        <v>43710</v>
      </c>
      <c r="M281" s="44">
        <v>43738</v>
      </c>
      <c r="N281" s="52">
        <f t="shared" si="8"/>
        <v>4</v>
      </c>
      <c r="O281" s="69">
        <v>1</v>
      </c>
      <c r="P281" s="26" t="s">
        <v>134</v>
      </c>
      <c r="Q281" s="26"/>
      <c r="R281" s="4" t="s">
        <v>930</v>
      </c>
      <c r="S281" s="561">
        <f t="shared" si="9"/>
        <v>380</v>
      </c>
      <c r="T281" s="26"/>
      <c r="U281" s="26"/>
      <c r="V281" s="27" t="s">
        <v>1171</v>
      </c>
      <c r="W281" s="27" t="s">
        <v>1171</v>
      </c>
      <c r="X281" s="27" t="s">
        <v>1171</v>
      </c>
      <c r="Y281" s="27" t="s">
        <v>1171</v>
      </c>
      <c r="Z281" s="27" t="s">
        <v>1171</v>
      </c>
      <c r="AA281" s="3" t="s">
        <v>1171</v>
      </c>
      <c r="AB281" s="3" t="s">
        <v>1170</v>
      </c>
      <c r="AC281" s="3" t="s">
        <v>1174</v>
      </c>
      <c r="AD281" s="3" t="s">
        <v>902</v>
      </c>
      <c r="AE281" s="3" t="s">
        <v>1383</v>
      </c>
      <c r="AF281" s="22" t="s">
        <v>2322</v>
      </c>
      <c r="AG281" s="22" t="s">
        <v>2333</v>
      </c>
      <c r="AH281" s="22" t="s">
        <v>2322</v>
      </c>
      <c r="AI281" s="174" t="s">
        <v>2333</v>
      </c>
      <c r="AJ281" s="174" t="s">
        <v>2333</v>
      </c>
      <c r="AK281" s="174" t="s">
        <v>2333</v>
      </c>
      <c r="AL281" s="174" t="s">
        <v>3562</v>
      </c>
      <c r="AM281" s="174" t="s">
        <v>2333</v>
      </c>
      <c r="AN281" s="174" t="s">
        <v>3562</v>
      </c>
      <c r="AO281" s="174" t="s">
        <v>2333</v>
      </c>
      <c r="AP281" s="174" t="s">
        <v>1460</v>
      </c>
      <c r="AQ281" s="174" t="s">
        <v>2333</v>
      </c>
      <c r="AR281" s="174" t="s">
        <v>1460</v>
      </c>
      <c r="AS281" s="174" t="s">
        <v>2333</v>
      </c>
      <c r="AT281" s="174" t="s">
        <v>1460</v>
      </c>
      <c r="AU281" s="174" t="s">
        <v>2333</v>
      </c>
      <c r="AV281" s="137" t="s">
        <v>874</v>
      </c>
      <c r="AW281" s="132">
        <v>43829</v>
      </c>
      <c r="AX281" s="364" t="s">
        <v>7356</v>
      </c>
      <c r="AY281" s="56">
        <v>43883</v>
      </c>
      <c r="AZ281" s="510" t="s">
        <v>1838</v>
      </c>
      <c r="BA281" s="510" t="s">
        <v>1410</v>
      </c>
      <c r="BB281" s="510" t="s">
        <v>3193</v>
      </c>
      <c r="BC281" s="510" t="s">
        <v>7357</v>
      </c>
      <c r="BD281" s="367" t="s">
        <v>2544</v>
      </c>
      <c r="BE281" s="348" t="s">
        <v>3498</v>
      </c>
      <c r="BF281" s="31" t="s">
        <v>3529</v>
      </c>
    </row>
    <row r="282" spans="1:271" ht="115.5" hidden="1" customHeight="1" x14ac:dyDescent="0.3">
      <c r="A282" s="28" t="s">
        <v>2029</v>
      </c>
      <c r="B282" s="5" t="s">
        <v>1813</v>
      </c>
      <c r="C282" s="44">
        <v>43630</v>
      </c>
      <c r="D282" s="44" t="s">
        <v>7077</v>
      </c>
      <c r="E282" s="28" t="s">
        <v>1294</v>
      </c>
      <c r="F282" s="47" t="s">
        <v>3490</v>
      </c>
      <c r="G282" s="3" t="s">
        <v>728</v>
      </c>
      <c r="H282" s="3" t="s">
        <v>729</v>
      </c>
      <c r="I282" s="3" t="s">
        <v>730</v>
      </c>
      <c r="J282" s="3" t="s">
        <v>726</v>
      </c>
      <c r="K282" s="19">
        <v>1</v>
      </c>
      <c r="L282" s="44">
        <v>43710</v>
      </c>
      <c r="M282" s="44">
        <v>43769</v>
      </c>
      <c r="N282" s="52">
        <f t="shared" si="8"/>
        <v>9</v>
      </c>
      <c r="O282" s="69">
        <v>1</v>
      </c>
      <c r="P282" s="26" t="s">
        <v>134</v>
      </c>
      <c r="Q282" s="26"/>
      <c r="R282" s="4" t="s">
        <v>3155</v>
      </c>
      <c r="S282" s="561">
        <f t="shared" si="9"/>
        <v>376</v>
      </c>
      <c r="T282" s="26"/>
      <c r="U282" s="26"/>
      <c r="V282" s="27" t="s">
        <v>1171</v>
      </c>
      <c r="W282" s="27" t="s">
        <v>1171</v>
      </c>
      <c r="X282" s="27" t="s">
        <v>1171</v>
      </c>
      <c r="Y282" s="27" t="s">
        <v>1171</v>
      </c>
      <c r="Z282" s="27" t="s">
        <v>1171</v>
      </c>
      <c r="AA282" s="3" t="s">
        <v>1171</v>
      </c>
      <c r="AB282" s="3" t="s">
        <v>1170</v>
      </c>
      <c r="AC282" s="3" t="s">
        <v>1174</v>
      </c>
      <c r="AD282" s="3" t="s">
        <v>912</v>
      </c>
      <c r="AE282" s="3" t="s">
        <v>1406</v>
      </c>
      <c r="AF282" s="3" t="s">
        <v>2329</v>
      </c>
      <c r="AG282" s="89" t="s">
        <v>2331</v>
      </c>
      <c r="AH282" s="89" t="s">
        <v>2329</v>
      </c>
      <c r="AI282" s="104" t="s">
        <v>2331</v>
      </c>
      <c r="AJ282" s="6" t="s">
        <v>2331</v>
      </c>
      <c r="AK282" s="104" t="s">
        <v>2331</v>
      </c>
      <c r="AL282" s="6" t="s">
        <v>3562</v>
      </c>
      <c r="AM282" s="6" t="s">
        <v>2331</v>
      </c>
      <c r="AN282" s="6" t="s">
        <v>3562</v>
      </c>
      <c r="AO282" s="6" t="s">
        <v>2331</v>
      </c>
      <c r="AP282" s="6" t="s">
        <v>1460</v>
      </c>
      <c r="AQ282" s="6" t="s">
        <v>2331</v>
      </c>
      <c r="AR282" s="509" t="s">
        <v>1460</v>
      </c>
      <c r="AS282" s="509" t="s">
        <v>2331</v>
      </c>
      <c r="AT282" s="509" t="s">
        <v>1460</v>
      </c>
      <c r="AU282" s="509" t="s">
        <v>2331</v>
      </c>
      <c r="AV282" s="137" t="s">
        <v>1017</v>
      </c>
      <c r="AW282" s="132">
        <v>43941</v>
      </c>
      <c r="AX282" s="364" t="s">
        <v>1191</v>
      </c>
      <c r="AY282" s="512">
        <v>43991</v>
      </c>
      <c r="AZ282" s="30" t="s">
        <v>1832</v>
      </c>
      <c r="BA282" s="510" t="s">
        <v>1664</v>
      </c>
      <c r="BB282" s="510" t="s">
        <v>3191</v>
      </c>
      <c r="BC282" s="10" t="s">
        <v>3192</v>
      </c>
      <c r="BD282" s="367" t="s">
        <v>2543</v>
      </c>
      <c r="BE282" s="29" t="s">
        <v>1460</v>
      </c>
      <c r="BF282" s="29" t="s">
        <v>1460</v>
      </c>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row>
    <row r="283" spans="1:271" ht="115.5" hidden="1" customHeight="1" x14ac:dyDescent="0.3">
      <c r="A283" s="28" t="s">
        <v>2030</v>
      </c>
      <c r="B283" s="135" t="s">
        <v>1813</v>
      </c>
      <c r="C283" s="132">
        <v>43630</v>
      </c>
      <c r="D283" s="44" t="s">
        <v>7077</v>
      </c>
      <c r="E283" s="136" t="s">
        <v>1294</v>
      </c>
      <c r="F283" s="47" t="s">
        <v>3490</v>
      </c>
      <c r="G283" s="6" t="s">
        <v>728</v>
      </c>
      <c r="H283" s="6" t="s">
        <v>729</v>
      </c>
      <c r="I283" s="6" t="s">
        <v>731</v>
      </c>
      <c r="J283" s="6" t="s">
        <v>732</v>
      </c>
      <c r="K283" s="137">
        <v>1</v>
      </c>
      <c r="L283" s="132">
        <v>43710</v>
      </c>
      <c r="M283" s="132">
        <v>43738</v>
      </c>
      <c r="N283" s="52">
        <f t="shared" si="8"/>
        <v>4</v>
      </c>
      <c r="O283" s="123">
        <v>1</v>
      </c>
      <c r="P283" s="125" t="s">
        <v>134</v>
      </c>
      <c r="Q283" s="125" t="s">
        <v>179</v>
      </c>
      <c r="R283" s="10" t="s">
        <v>928</v>
      </c>
      <c r="S283" s="561">
        <f t="shared" si="9"/>
        <v>361</v>
      </c>
      <c r="T283" s="26"/>
      <c r="U283" s="26"/>
      <c r="V283" s="176" t="s">
        <v>1171</v>
      </c>
      <c r="W283" s="176" t="s">
        <v>1171</v>
      </c>
      <c r="X283" s="176" t="s">
        <v>1171</v>
      </c>
      <c r="Y283" s="176" t="s">
        <v>1171</v>
      </c>
      <c r="Z283" s="176" t="s">
        <v>1171</v>
      </c>
      <c r="AA283" s="6" t="s">
        <v>1171</v>
      </c>
      <c r="AB283" s="6" t="s">
        <v>1170</v>
      </c>
      <c r="AC283" s="6" t="s">
        <v>1174</v>
      </c>
      <c r="AD283" s="6" t="s">
        <v>903</v>
      </c>
      <c r="AE283" s="6" t="s">
        <v>1383</v>
      </c>
      <c r="AF283" s="174" t="s">
        <v>2322</v>
      </c>
      <c r="AG283" s="174" t="s">
        <v>2333</v>
      </c>
      <c r="AH283" s="174" t="s">
        <v>2322</v>
      </c>
      <c r="AI283" s="174" t="s">
        <v>2333</v>
      </c>
      <c r="AJ283" s="174" t="s">
        <v>2333</v>
      </c>
      <c r="AK283" s="174" t="s">
        <v>2333</v>
      </c>
      <c r="AL283" s="174" t="s">
        <v>3562</v>
      </c>
      <c r="AM283" s="174" t="s">
        <v>2333</v>
      </c>
      <c r="AN283" s="174" t="s">
        <v>3562</v>
      </c>
      <c r="AO283" s="174" t="s">
        <v>2333</v>
      </c>
      <c r="AP283" s="174" t="s">
        <v>1460</v>
      </c>
      <c r="AQ283" s="174" t="s">
        <v>2333</v>
      </c>
      <c r="AR283" s="174" t="s">
        <v>1460</v>
      </c>
      <c r="AS283" s="174" t="s">
        <v>2333</v>
      </c>
      <c r="AT283" s="174" t="s">
        <v>1460</v>
      </c>
      <c r="AU283" s="174" t="s">
        <v>2333</v>
      </c>
      <c r="AV283" s="137" t="s">
        <v>874</v>
      </c>
      <c r="AW283" s="132">
        <v>43829</v>
      </c>
      <c r="AX283" s="364" t="s">
        <v>1191</v>
      </c>
      <c r="AY283" s="512">
        <v>43991</v>
      </c>
      <c r="AZ283" s="30" t="s">
        <v>1832</v>
      </c>
      <c r="BA283" s="510" t="s">
        <v>1664</v>
      </c>
      <c r="BB283" s="510" t="s">
        <v>3191</v>
      </c>
      <c r="BC283" s="10" t="s">
        <v>3192</v>
      </c>
      <c r="BD283" s="367" t="s">
        <v>2543</v>
      </c>
      <c r="BE283" s="29" t="s">
        <v>1460</v>
      </c>
      <c r="BF283" s="29" t="s">
        <v>1460</v>
      </c>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row>
    <row r="284" spans="1:271" ht="115.5" hidden="1" customHeight="1" x14ac:dyDescent="0.3">
      <c r="A284" s="28" t="s">
        <v>2031</v>
      </c>
      <c r="B284" s="135" t="s">
        <v>1813</v>
      </c>
      <c r="C284" s="132">
        <v>43630</v>
      </c>
      <c r="D284" s="44" t="s">
        <v>7076</v>
      </c>
      <c r="E284" s="136" t="s">
        <v>1295</v>
      </c>
      <c r="F284" s="47" t="s">
        <v>8033</v>
      </c>
      <c r="G284" s="139" t="s">
        <v>733</v>
      </c>
      <c r="H284" s="139" t="s">
        <v>734</v>
      </c>
      <c r="I284" s="139" t="s">
        <v>904</v>
      </c>
      <c r="J284" s="139" t="s">
        <v>736</v>
      </c>
      <c r="K284" s="347">
        <v>2</v>
      </c>
      <c r="L284" s="132">
        <v>43668</v>
      </c>
      <c r="M284" s="132">
        <v>44012</v>
      </c>
      <c r="N284" s="52">
        <f t="shared" si="8"/>
        <v>50</v>
      </c>
      <c r="O284" s="126">
        <v>0</v>
      </c>
      <c r="P284" s="27" t="s">
        <v>1413</v>
      </c>
      <c r="Q284" s="26"/>
      <c r="R284" s="10" t="s">
        <v>2919</v>
      </c>
      <c r="S284" s="561">
        <f t="shared" si="9"/>
        <v>102</v>
      </c>
      <c r="T284" s="26"/>
      <c r="U284" s="26"/>
      <c r="V284" s="176" t="s">
        <v>1171</v>
      </c>
      <c r="W284" s="176" t="s">
        <v>1171</v>
      </c>
      <c r="X284" s="176" t="s">
        <v>1171</v>
      </c>
      <c r="Y284" s="176" t="s">
        <v>1171</v>
      </c>
      <c r="Z284" s="176" t="s">
        <v>1171</v>
      </c>
      <c r="AA284" s="6" t="s">
        <v>1171</v>
      </c>
      <c r="AB284" s="6" t="s">
        <v>1170</v>
      </c>
      <c r="AC284" s="6" t="s">
        <v>1174</v>
      </c>
      <c r="AD284" s="139" t="s">
        <v>1415</v>
      </c>
      <c r="AE284" s="139" t="s">
        <v>1474</v>
      </c>
      <c r="AF284" s="174" t="s">
        <v>1465</v>
      </c>
      <c r="AG284" s="174" t="s">
        <v>1666</v>
      </c>
      <c r="AH284" s="174" t="s">
        <v>2338</v>
      </c>
      <c r="AI284" s="174" t="s">
        <v>8050</v>
      </c>
      <c r="AJ284" s="174" t="s">
        <v>3562</v>
      </c>
      <c r="AK284" s="174" t="s">
        <v>5693</v>
      </c>
      <c r="AL284" s="174" t="s">
        <v>3562</v>
      </c>
      <c r="AM284" s="174" t="s">
        <v>5693</v>
      </c>
      <c r="AN284" s="174" t="s">
        <v>3562</v>
      </c>
      <c r="AO284" s="174" t="s">
        <v>5693</v>
      </c>
      <c r="AP284" s="174" t="s">
        <v>1460</v>
      </c>
      <c r="AQ284" s="174" t="s">
        <v>5693</v>
      </c>
      <c r="AR284" s="174" t="s">
        <v>1460</v>
      </c>
      <c r="AS284" s="174" t="s">
        <v>5693</v>
      </c>
      <c r="AT284" s="174" t="s">
        <v>1460</v>
      </c>
      <c r="AU284" s="174" t="s">
        <v>5693</v>
      </c>
      <c r="AV284" s="137" t="s">
        <v>1194</v>
      </c>
      <c r="AW284" s="131">
        <v>44070</v>
      </c>
      <c r="AX284" s="759" t="s">
        <v>7356</v>
      </c>
      <c r="AY284" s="763">
        <v>43991</v>
      </c>
      <c r="AZ284" s="105" t="s">
        <v>8065</v>
      </c>
      <c r="BA284" s="762" t="s">
        <v>1466</v>
      </c>
      <c r="BB284" s="761" t="s">
        <v>3191</v>
      </c>
      <c r="BC284" s="761" t="s">
        <v>3192</v>
      </c>
      <c r="BD284" s="367" t="s">
        <v>2544</v>
      </c>
      <c r="BE284" s="348" t="s">
        <v>3498</v>
      </c>
      <c r="BF284" s="511" t="s">
        <v>8044</v>
      </c>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c r="IU284" s="14"/>
      <c r="IV284" s="14"/>
      <c r="IW284" s="14"/>
      <c r="IX284" s="14"/>
      <c r="IY284" s="14"/>
      <c r="IZ284" s="14"/>
      <c r="JA284" s="14"/>
      <c r="JB284" s="14"/>
      <c r="JC284" s="14"/>
      <c r="JD284" s="14"/>
      <c r="JE284" s="14"/>
      <c r="JF284" s="14"/>
      <c r="JG284" s="14"/>
      <c r="JH284" s="14"/>
      <c r="JI284" s="14"/>
      <c r="JJ284" s="14"/>
      <c r="JK284" s="14"/>
    </row>
    <row r="285" spans="1:271" s="14" customFormat="1" ht="115.5" hidden="1" customHeight="1" x14ac:dyDescent="0.25">
      <c r="A285" s="28" t="s">
        <v>2032</v>
      </c>
      <c r="B285" s="5" t="s">
        <v>1813</v>
      </c>
      <c r="C285" s="44">
        <v>43630</v>
      </c>
      <c r="D285" s="44" t="s">
        <v>7076</v>
      </c>
      <c r="E285" s="28" t="s">
        <v>1295</v>
      </c>
      <c r="F285" s="47" t="s">
        <v>8033</v>
      </c>
      <c r="G285" s="20" t="s">
        <v>733</v>
      </c>
      <c r="H285" s="20" t="s">
        <v>737</v>
      </c>
      <c r="I285" s="20" t="s">
        <v>738</v>
      </c>
      <c r="J285" s="20" t="s">
        <v>739</v>
      </c>
      <c r="K285" s="21">
        <v>1</v>
      </c>
      <c r="L285" s="44">
        <v>43678</v>
      </c>
      <c r="M285" s="44">
        <v>43830</v>
      </c>
      <c r="N285" s="52">
        <f t="shared" si="8"/>
        <v>22</v>
      </c>
      <c r="O285" s="93">
        <v>0</v>
      </c>
      <c r="P285" s="26" t="s">
        <v>1413</v>
      </c>
      <c r="Q285" s="26" t="s">
        <v>69</v>
      </c>
      <c r="R285" s="10" t="s">
        <v>3555</v>
      </c>
      <c r="S285" s="561">
        <f t="shared" si="9"/>
        <v>101</v>
      </c>
      <c r="T285" s="26"/>
      <c r="U285" s="26"/>
      <c r="V285" s="27" t="s">
        <v>1171</v>
      </c>
      <c r="W285" s="27" t="s">
        <v>1171</v>
      </c>
      <c r="X285" s="27" t="s">
        <v>1171</v>
      </c>
      <c r="Y285" s="27" t="s">
        <v>1171</v>
      </c>
      <c r="Z285" s="27" t="s">
        <v>1171</v>
      </c>
      <c r="AA285" s="3" t="s">
        <v>1171</v>
      </c>
      <c r="AB285" s="3" t="s">
        <v>1170</v>
      </c>
      <c r="AC285" s="3" t="s">
        <v>1174</v>
      </c>
      <c r="AD285" s="20" t="s">
        <v>1416</v>
      </c>
      <c r="AE285" s="20" t="s">
        <v>1473</v>
      </c>
      <c r="AF285" s="22"/>
      <c r="AG285" s="22" t="s">
        <v>1667</v>
      </c>
      <c r="AH285" s="22" t="s">
        <v>2338</v>
      </c>
      <c r="AI285" s="174" t="s">
        <v>8051</v>
      </c>
      <c r="AJ285" s="174" t="s">
        <v>3562</v>
      </c>
      <c r="AK285" s="174" t="s">
        <v>5693</v>
      </c>
      <c r="AL285" s="174" t="s">
        <v>3562</v>
      </c>
      <c r="AM285" s="174" t="s">
        <v>5693</v>
      </c>
      <c r="AN285" s="174" t="s">
        <v>3562</v>
      </c>
      <c r="AO285" s="174" t="s">
        <v>5693</v>
      </c>
      <c r="AP285" s="174" t="s">
        <v>1460</v>
      </c>
      <c r="AQ285" s="174" t="s">
        <v>5693</v>
      </c>
      <c r="AR285" s="174" t="s">
        <v>1460</v>
      </c>
      <c r="AS285" s="174" t="s">
        <v>5693</v>
      </c>
      <c r="AT285" s="174" t="s">
        <v>1460</v>
      </c>
      <c r="AU285" s="174" t="s">
        <v>5693</v>
      </c>
      <c r="AV285" s="137" t="s">
        <v>1194</v>
      </c>
      <c r="AW285" s="131">
        <v>44070</v>
      </c>
      <c r="AX285" s="364" t="s">
        <v>7356</v>
      </c>
      <c r="AY285" s="512">
        <v>43991</v>
      </c>
      <c r="AZ285" s="105" t="s">
        <v>8046</v>
      </c>
      <c r="BA285" s="30" t="s">
        <v>1466</v>
      </c>
      <c r="BB285" s="510" t="s">
        <v>3191</v>
      </c>
      <c r="BC285" s="10" t="s">
        <v>3192</v>
      </c>
      <c r="BD285" s="367" t="s">
        <v>2544</v>
      </c>
      <c r="BE285" s="348" t="s">
        <v>3498</v>
      </c>
      <c r="BF285" s="511" t="s">
        <v>8044</v>
      </c>
    </row>
    <row r="286" spans="1:271" s="14" customFormat="1" ht="115.5" hidden="1" customHeight="1" x14ac:dyDescent="0.25">
      <c r="A286" s="28" t="s">
        <v>2033</v>
      </c>
      <c r="B286" s="5" t="s">
        <v>1813</v>
      </c>
      <c r="C286" s="44">
        <v>43630</v>
      </c>
      <c r="D286" s="44" t="s">
        <v>7076</v>
      </c>
      <c r="E286" s="28" t="s">
        <v>1295</v>
      </c>
      <c r="F286" s="47" t="s">
        <v>8033</v>
      </c>
      <c r="G286" s="20" t="s">
        <v>740</v>
      </c>
      <c r="H286" s="3" t="s">
        <v>741</v>
      </c>
      <c r="I286" s="20" t="s">
        <v>742</v>
      </c>
      <c r="J286" s="20" t="s">
        <v>743</v>
      </c>
      <c r="K286" s="21">
        <v>1</v>
      </c>
      <c r="L286" s="44">
        <v>43668</v>
      </c>
      <c r="M286" s="44">
        <v>43830</v>
      </c>
      <c r="N286" s="52">
        <f t="shared" si="8"/>
        <v>24</v>
      </c>
      <c r="O286" s="69">
        <v>1</v>
      </c>
      <c r="P286" s="26" t="s">
        <v>69</v>
      </c>
      <c r="Q286" s="26"/>
      <c r="R286" s="4" t="s">
        <v>3132</v>
      </c>
      <c r="S286" s="561">
        <f t="shared" si="9"/>
        <v>252</v>
      </c>
      <c r="T286" s="26"/>
      <c r="U286" s="26"/>
      <c r="V286" s="27" t="s">
        <v>1171</v>
      </c>
      <c r="W286" s="27" t="s">
        <v>1171</v>
      </c>
      <c r="X286" s="27" t="s">
        <v>1171</v>
      </c>
      <c r="Y286" s="27" t="s">
        <v>1171</v>
      </c>
      <c r="Z286" s="27" t="s">
        <v>1171</v>
      </c>
      <c r="AA286" s="3" t="s">
        <v>1171</v>
      </c>
      <c r="AB286" s="3" t="s">
        <v>1170</v>
      </c>
      <c r="AC286" s="3" t="s">
        <v>1174</v>
      </c>
      <c r="AD286" s="12" t="s">
        <v>924</v>
      </c>
      <c r="AE286" s="22" t="s">
        <v>1383</v>
      </c>
      <c r="AF286" s="22" t="s">
        <v>2322</v>
      </c>
      <c r="AG286" s="22" t="s">
        <v>2333</v>
      </c>
      <c r="AH286" s="22" t="s">
        <v>2322</v>
      </c>
      <c r="AI286" s="174" t="s">
        <v>2333</v>
      </c>
      <c r="AJ286" s="174" t="s">
        <v>2333</v>
      </c>
      <c r="AK286" s="174" t="s">
        <v>2333</v>
      </c>
      <c r="AL286" s="174" t="s">
        <v>3562</v>
      </c>
      <c r="AM286" s="174" t="s">
        <v>2333</v>
      </c>
      <c r="AN286" s="174" t="s">
        <v>3562</v>
      </c>
      <c r="AO286" s="174" t="s">
        <v>2333</v>
      </c>
      <c r="AP286" s="174" t="s">
        <v>1460</v>
      </c>
      <c r="AQ286" s="174" t="s">
        <v>2333</v>
      </c>
      <c r="AR286" s="174" t="s">
        <v>1460</v>
      </c>
      <c r="AS286" s="174" t="s">
        <v>2333</v>
      </c>
      <c r="AT286" s="174" t="s">
        <v>1460</v>
      </c>
      <c r="AU286" s="174" t="s">
        <v>2333</v>
      </c>
      <c r="AV286" s="137" t="s">
        <v>874</v>
      </c>
      <c r="AW286" s="132">
        <v>43851</v>
      </c>
      <c r="AX286" s="364" t="s">
        <v>7356</v>
      </c>
      <c r="AY286" s="512">
        <v>43991</v>
      </c>
      <c r="AZ286" s="105" t="s">
        <v>1830</v>
      </c>
      <c r="BA286" s="30" t="s">
        <v>1466</v>
      </c>
      <c r="BB286" s="510" t="s">
        <v>3191</v>
      </c>
      <c r="BC286" s="10" t="s">
        <v>3192</v>
      </c>
      <c r="BD286" s="367" t="s">
        <v>2544</v>
      </c>
      <c r="BE286" s="348" t="s">
        <v>3498</v>
      </c>
      <c r="BF286" s="511" t="s">
        <v>2188</v>
      </c>
    </row>
    <row r="287" spans="1:271" s="14" customFormat="1" ht="115.5" hidden="1" customHeight="1" x14ac:dyDescent="0.25">
      <c r="A287" s="28" t="s">
        <v>2034</v>
      </c>
      <c r="B287" s="5" t="s">
        <v>1813</v>
      </c>
      <c r="C287" s="44">
        <v>43630</v>
      </c>
      <c r="D287" s="44" t="s">
        <v>7076</v>
      </c>
      <c r="E287" s="28" t="s">
        <v>1295</v>
      </c>
      <c r="F287" s="47" t="s">
        <v>8033</v>
      </c>
      <c r="G287" s="20" t="s">
        <v>740</v>
      </c>
      <c r="H287" s="3" t="s">
        <v>741</v>
      </c>
      <c r="I287" s="20" t="s">
        <v>744</v>
      </c>
      <c r="J287" s="20" t="s">
        <v>743</v>
      </c>
      <c r="K287" s="21">
        <v>1</v>
      </c>
      <c r="L287" s="44">
        <v>43668</v>
      </c>
      <c r="M287" s="44">
        <v>43830</v>
      </c>
      <c r="N287" s="52">
        <f t="shared" si="8"/>
        <v>24</v>
      </c>
      <c r="O287" s="69">
        <v>1</v>
      </c>
      <c r="P287" s="26" t="s">
        <v>69</v>
      </c>
      <c r="Q287" s="26"/>
      <c r="R287" s="4" t="s">
        <v>3133</v>
      </c>
      <c r="S287" s="561">
        <f t="shared" si="9"/>
        <v>344</v>
      </c>
      <c r="T287" s="26"/>
      <c r="U287" s="26"/>
      <c r="V287" s="27" t="s">
        <v>1171</v>
      </c>
      <c r="W287" s="27" t="s">
        <v>1171</v>
      </c>
      <c r="X287" s="27" t="s">
        <v>1171</v>
      </c>
      <c r="Y287" s="27" t="s">
        <v>1171</v>
      </c>
      <c r="Z287" s="27" t="s">
        <v>1171</v>
      </c>
      <c r="AA287" s="3" t="s">
        <v>1171</v>
      </c>
      <c r="AB287" s="3" t="s">
        <v>1170</v>
      </c>
      <c r="AC287" s="3" t="s">
        <v>1174</v>
      </c>
      <c r="AD287" s="12" t="s">
        <v>923</v>
      </c>
      <c r="AE287" s="22" t="s">
        <v>1383</v>
      </c>
      <c r="AF287" s="22" t="s">
        <v>2322</v>
      </c>
      <c r="AG287" s="22" t="s">
        <v>2333</v>
      </c>
      <c r="AH287" s="22" t="s">
        <v>2322</v>
      </c>
      <c r="AI287" s="174" t="s">
        <v>2333</v>
      </c>
      <c r="AJ287" s="174" t="s">
        <v>2333</v>
      </c>
      <c r="AK287" s="174" t="s">
        <v>2333</v>
      </c>
      <c r="AL287" s="174" t="s">
        <v>3562</v>
      </c>
      <c r="AM287" s="174" t="s">
        <v>2333</v>
      </c>
      <c r="AN287" s="174" t="s">
        <v>3562</v>
      </c>
      <c r="AO287" s="174" t="s">
        <v>2333</v>
      </c>
      <c r="AP287" s="174" t="s">
        <v>1460</v>
      </c>
      <c r="AQ287" s="174" t="s">
        <v>2333</v>
      </c>
      <c r="AR287" s="174" t="s">
        <v>1460</v>
      </c>
      <c r="AS287" s="174" t="s">
        <v>2333</v>
      </c>
      <c r="AT287" s="174" t="s">
        <v>1460</v>
      </c>
      <c r="AU287" s="174" t="s">
        <v>2333</v>
      </c>
      <c r="AV287" s="137" t="s">
        <v>874</v>
      </c>
      <c r="AW287" s="132">
        <v>43851</v>
      </c>
      <c r="AX287" s="364" t="s">
        <v>7356</v>
      </c>
      <c r="AY287" s="512">
        <v>43991</v>
      </c>
      <c r="AZ287" s="105" t="s">
        <v>1830</v>
      </c>
      <c r="BA287" s="30" t="s">
        <v>1466</v>
      </c>
      <c r="BB287" s="510" t="s">
        <v>3191</v>
      </c>
      <c r="BC287" s="10" t="s">
        <v>3192</v>
      </c>
      <c r="BD287" s="367" t="s">
        <v>2544</v>
      </c>
      <c r="BE287" s="348" t="s">
        <v>3498</v>
      </c>
      <c r="BF287" s="511" t="s">
        <v>2188</v>
      </c>
    </row>
    <row r="288" spans="1:271" s="14" customFormat="1" ht="115.5" hidden="1" customHeight="1" x14ac:dyDescent="0.25">
      <c r="A288" s="28" t="s">
        <v>2035</v>
      </c>
      <c r="B288" s="5" t="s">
        <v>1813</v>
      </c>
      <c r="C288" s="44">
        <v>43630</v>
      </c>
      <c r="D288" s="44" t="s">
        <v>7076</v>
      </c>
      <c r="E288" s="28" t="s">
        <v>1295</v>
      </c>
      <c r="F288" s="47" t="s">
        <v>8033</v>
      </c>
      <c r="G288" s="20" t="s">
        <v>740</v>
      </c>
      <c r="H288" s="3" t="s">
        <v>745</v>
      </c>
      <c r="I288" s="20" t="s">
        <v>746</v>
      </c>
      <c r="J288" s="20" t="s">
        <v>743</v>
      </c>
      <c r="K288" s="21">
        <v>1</v>
      </c>
      <c r="L288" s="44">
        <v>43668</v>
      </c>
      <c r="M288" s="44">
        <v>43830</v>
      </c>
      <c r="N288" s="52">
        <f t="shared" si="8"/>
        <v>24</v>
      </c>
      <c r="O288" s="69">
        <v>1</v>
      </c>
      <c r="P288" s="26" t="s">
        <v>69</v>
      </c>
      <c r="Q288" s="26"/>
      <c r="R288" s="4" t="s">
        <v>3134</v>
      </c>
      <c r="S288" s="561">
        <f t="shared" si="9"/>
        <v>276</v>
      </c>
      <c r="T288" s="26"/>
      <c r="U288" s="26"/>
      <c r="V288" s="27" t="s">
        <v>1171</v>
      </c>
      <c r="W288" s="27" t="s">
        <v>1171</v>
      </c>
      <c r="X288" s="27" t="s">
        <v>1171</v>
      </c>
      <c r="Y288" s="27" t="s">
        <v>1171</v>
      </c>
      <c r="Z288" s="27" t="s">
        <v>1171</v>
      </c>
      <c r="AA288" s="3" t="s">
        <v>1171</v>
      </c>
      <c r="AB288" s="3" t="s">
        <v>1170</v>
      </c>
      <c r="AC288" s="3" t="s">
        <v>1174</v>
      </c>
      <c r="AD288" s="12" t="s">
        <v>921</v>
      </c>
      <c r="AE288" s="22" t="s">
        <v>1383</v>
      </c>
      <c r="AF288" s="22" t="s">
        <v>2322</v>
      </c>
      <c r="AG288" s="22" t="s">
        <v>2333</v>
      </c>
      <c r="AH288" s="22" t="s">
        <v>2322</v>
      </c>
      <c r="AI288" s="174" t="s">
        <v>2333</v>
      </c>
      <c r="AJ288" s="174" t="s">
        <v>2333</v>
      </c>
      <c r="AK288" s="174" t="s">
        <v>2333</v>
      </c>
      <c r="AL288" s="174" t="s">
        <v>3562</v>
      </c>
      <c r="AM288" s="174" t="s">
        <v>2333</v>
      </c>
      <c r="AN288" s="174" t="s">
        <v>3562</v>
      </c>
      <c r="AO288" s="174" t="s">
        <v>2333</v>
      </c>
      <c r="AP288" s="174" t="s">
        <v>1460</v>
      </c>
      <c r="AQ288" s="174" t="s">
        <v>2333</v>
      </c>
      <c r="AR288" s="174" t="s">
        <v>1460</v>
      </c>
      <c r="AS288" s="174" t="s">
        <v>2333</v>
      </c>
      <c r="AT288" s="174" t="s">
        <v>1460</v>
      </c>
      <c r="AU288" s="174" t="s">
        <v>2333</v>
      </c>
      <c r="AV288" s="137" t="s">
        <v>874</v>
      </c>
      <c r="AW288" s="132">
        <v>43851</v>
      </c>
      <c r="AX288" s="766" t="s">
        <v>1021</v>
      </c>
      <c r="AY288" s="767"/>
      <c r="AZ288" s="105"/>
      <c r="BA288" s="768"/>
      <c r="BB288" s="768"/>
      <c r="BC288" s="768"/>
      <c r="BD288" s="367" t="s">
        <v>1193</v>
      </c>
      <c r="BE288" s="348"/>
      <c r="BF288" s="29"/>
    </row>
    <row r="289" spans="1:58" s="14" customFormat="1" ht="115.5" hidden="1" customHeight="1" x14ac:dyDescent="0.25">
      <c r="A289" s="28" t="s">
        <v>2036</v>
      </c>
      <c r="B289" s="5" t="s">
        <v>1813</v>
      </c>
      <c r="C289" s="44">
        <v>43630</v>
      </c>
      <c r="D289" s="44" t="s">
        <v>7076</v>
      </c>
      <c r="E289" s="28" t="s">
        <v>1295</v>
      </c>
      <c r="F289" s="47" t="s">
        <v>8033</v>
      </c>
      <c r="G289" s="20" t="s">
        <v>740</v>
      </c>
      <c r="H289" s="20" t="s">
        <v>747</v>
      </c>
      <c r="I289" s="20" t="s">
        <v>748</v>
      </c>
      <c r="J289" s="299" t="s">
        <v>743</v>
      </c>
      <c r="K289" s="21">
        <v>1</v>
      </c>
      <c r="L289" s="44">
        <v>43831</v>
      </c>
      <c r="M289" s="44">
        <v>44012</v>
      </c>
      <c r="N289" s="52">
        <f t="shared" si="8"/>
        <v>26</v>
      </c>
      <c r="O289" s="69">
        <v>1</v>
      </c>
      <c r="P289" s="26" t="s">
        <v>69</v>
      </c>
      <c r="Q289" s="26"/>
      <c r="R289" s="3" t="s">
        <v>3163</v>
      </c>
      <c r="S289" s="561">
        <f t="shared" si="9"/>
        <v>344</v>
      </c>
      <c r="T289" s="26"/>
      <c r="U289" s="26"/>
      <c r="V289" s="27" t="s">
        <v>1171</v>
      </c>
      <c r="W289" s="27" t="s">
        <v>1171</v>
      </c>
      <c r="X289" s="27" t="s">
        <v>1171</v>
      </c>
      <c r="Y289" s="27" t="s">
        <v>1171</v>
      </c>
      <c r="Z289" s="27" t="s">
        <v>1171</v>
      </c>
      <c r="AA289" s="3" t="s">
        <v>1171</v>
      </c>
      <c r="AB289" s="3" t="s">
        <v>1170</v>
      </c>
      <c r="AC289" s="3" t="s">
        <v>1174</v>
      </c>
      <c r="AD289" s="12" t="s">
        <v>1037</v>
      </c>
      <c r="AE289" s="22" t="s">
        <v>1399</v>
      </c>
      <c r="AF289" s="3" t="s">
        <v>1464</v>
      </c>
      <c r="AG289" s="3" t="s">
        <v>1471</v>
      </c>
      <c r="AH289" s="270" t="s">
        <v>2873</v>
      </c>
      <c r="AI289" s="6" t="s">
        <v>2874</v>
      </c>
      <c r="AJ289" s="6" t="s">
        <v>2874</v>
      </c>
      <c r="AK289" s="6" t="s">
        <v>2874</v>
      </c>
      <c r="AL289" s="6" t="s">
        <v>3562</v>
      </c>
      <c r="AM289" s="6" t="s">
        <v>2874</v>
      </c>
      <c r="AN289" s="6" t="s">
        <v>3562</v>
      </c>
      <c r="AO289" s="6" t="s">
        <v>2874</v>
      </c>
      <c r="AP289" s="6" t="s">
        <v>1460</v>
      </c>
      <c r="AQ289" s="6" t="s">
        <v>2874</v>
      </c>
      <c r="AR289" s="509" t="s">
        <v>1460</v>
      </c>
      <c r="AS289" s="509" t="s">
        <v>2874</v>
      </c>
      <c r="AT289" s="509" t="s">
        <v>1460</v>
      </c>
      <c r="AU289" s="509" t="s">
        <v>2874</v>
      </c>
      <c r="AV289" s="137" t="s">
        <v>874</v>
      </c>
      <c r="AW289" s="132">
        <v>44018</v>
      </c>
      <c r="AX289" s="766" t="s">
        <v>1021</v>
      </c>
      <c r="AY289" s="512"/>
      <c r="AZ289" s="105"/>
      <c r="BA289" s="30"/>
      <c r="BB289" s="30"/>
      <c r="BC289" s="30"/>
      <c r="BD289" s="367" t="s">
        <v>1193</v>
      </c>
      <c r="BE289" s="348"/>
      <c r="BF289" s="29"/>
    </row>
    <row r="290" spans="1:58" s="14" customFormat="1" ht="115.5" hidden="1" customHeight="1" x14ac:dyDescent="0.25">
      <c r="A290" s="28" t="s">
        <v>2037</v>
      </c>
      <c r="B290" s="5" t="s">
        <v>1813</v>
      </c>
      <c r="C290" s="44">
        <v>43630</v>
      </c>
      <c r="D290" s="44" t="s">
        <v>7076</v>
      </c>
      <c r="E290" s="28" t="s">
        <v>1295</v>
      </c>
      <c r="F290" s="47" t="s">
        <v>8033</v>
      </c>
      <c r="G290" s="20" t="s">
        <v>740</v>
      </c>
      <c r="H290" s="20" t="s">
        <v>2922</v>
      </c>
      <c r="I290" s="20" t="s">
        <v>750</v>
      </c>
      <c r="J290" s="20" t="s">
        <v>687</v>
      </c>
      <c r="K290" s="21">
        <v>1</v>
      </c>
      <c r="L290" s="44">
        <v>43831</v>
      </c>
      <c r="M290" s="44">
        <v>44012</v>
      </c>
      <c r="N290" s="52">
        <f t="shared" si="8"/>
        <v>26</v>
      </c>
      <c r="O290" s="96">
        <v>0.5</v>
      </c>
      <c r="P290" s="26" t="s">
        <v>69</v>
      </c>
      <c r="Q290" s="26"/>
      <c r="R290" s="4" t="s">
        <v>6885</v>
      </c>
      <c r="S290" s="561">
        <f t="shared" si="9"/>
        <v>326</v>
      </c>
      <c r="T290" s="26"/>
      <c r="U290" s="26"/>
      <c r="V290" s="27" t="s">
        <v>1171</v>
      </c>
      <c r="W290" s="27" t="s">
        <v>1171</v>
      </c>
      <c r="X290" s="27" t="s">
        <v>1171</v>
      </c>
      <c r="Y290" s="27" t="s">
        <v>1171</v>
      </c>
      <c r="Z290" s="27" t="s">
        <v>1171</v>
      </c>
      <c r="AA290" s="3" t="s">
        <v>1171</v>
      </c>
      <c r="AB290" s="3" t="s">
        <v>1170</v>
      </c>
      <c r="AC290" s="3" t="s">
        <v>1174</v>
      </c>
      <c r="AD290" s="12" t="s">
        <v>1037</v>
      </c>
      <c r="AE290" s="22" t="s">
        <v>1400</v>
      </c>
      <c r="AF290" s="5" t="s">
        <v>1465</v>
      </c>
      <c r="AG290" s="3" t="s">
        <v>1470</v>
      </c>
      <c r="AH290" s="3" t="s">
        <v>2341</v>
      </c>
      <c r="AI290" s="6" t="s">
        <v>2362</v>
      </c>
      <c r="AJ290" s="6" t="s">
        <v>2914</v>
      </c>
      <c r="AK290" s="6" t="s">
        <v>3107</v>
      </c>
      <c r="AL290" s="10" t="s">
        <v>3552</v>
      </c>
      <c r="AM290" s="39" t="s">
        <v>3906</v>
      </c>
      <c r="AN290" s="39" t="s">
        <v>3562</v>
      </c>
      <c r="AO290" s="39" t="s">
        <v>5692</v>
      </c>
      <c r="AP290" s="39" t="s">
        <v>1460</v>
      </c>
      <c r="AQ290" s="39" t="s">
        <v>5692</v>
      </c>
      <c r="AR290" s="39" t="s">
        <v>1460</v>
      </c>
      <c r="AS290" s="39" t="s">
        <v>5692</v>
      </c>
      <c r="AT290" s="39" t="s">
        <v>1460</v>
      </c>
      <c r="AU290" s="39" t="s">
        <v>5692</v>
      </c>
      <c r="AV290" s="137" t="s">
        <v>1194</v>
      </c>
      <c r="AW290" s="132">
        <v>44377</v>
      </c>
      <c r="AX290" s="364" t="s">
        <v>2317</v>
      </c>
      <c r="AY290" s="132">
        <v>44377</v>
      </c>
      <c r="AZ290" s="105" t="s">
        <v>3582</v>
      </c>
      <c r="BA290" s="30" t="s">
        <v>3591</v>
      </c>
      <c r="BB290" s="30" t="s">
        <v>1460</v>
      </c>
      <c r="BC290" s="30" t="s">
        <v>1460</v>
      </c>
      <c r="BD290" s="367" t="s">
        <v>7350</v>
      </c>
      <c r="BE290" s="348" t="s">
        <v>3498</v>
      </c>
      <c r="BF290" s="31" t="s">
        <v>3583</v>
      </c>
    </row>
    <row r="291" spans="1:58" s="14" customFormat="1" ht="115.5" hidden="1" customHeight="1" x14ac:dyDescent="0.25">
      <c r="A291" s="28" t="s">
        <v>2038</v>
      </c>
      <c r="B291" s="5" t="s">
        <v>1813</v>
      </c>
      <c r="C291" s="44">
        <v>43630</v>
      </c>
      <c r="D291" s="44" t="s">
        <v>7076</v>
      </c>
      <c r="E291" s="28" t="s">
        <v>1296</v>
      </c>
      <c r="F291" s="47" t="s">
        <v>8015</v>
      </c>
      <c r="G291" s="20" t="s">
        <v>733</v>
      </c>
      <c r="H291" s="20" t="s">
        <v>751</v>
      </c>
      <c r="I291" s="20" t="s">
        <v>735</v>
      </c>
      <c r="J291" s="20" t="s">
        <v>736</v>
      </c>
      <c r="K291" s="21">
        <v>2</v>
      </c>
      <c r="L291" s="44">
        <v>43668</v>
      </c>
      <c r="M291" s="44">
        <v>44012</v>
      </c>
      <c r="N291" s="52">
        <f t="shared" si="8"/>
        <v>50</v>
      </c>
      <c r="O291" s="93">
        <v>0</v>
      </c>
      <c r="P291" s="26" t="s">
        <v>1413</v>
      </c>
      <c r="Q291" s="26" t="s">
        <v>69</v>
      </c>
      <c r="R291" s="10" t="s">
        <v>2919</v>
      </c>
      <c r="S291" s="561">
        <f t="shared" si="9"/>
        <v>102</v>
      </c>
      <c r="T291" s="26"/>
      <c r="U291" s="26"/>
      <c r="V291" s="27" t="s">
        <v>1171</v>
      </c>
      <c r="W291" s="27" t="s">
        <v>1171</v>
      </c>
      <c r="X291" s="27" t="s">
        <v>1171</v>
      </c>
      <c r="Y291" s="27" t="s">
        <v>1171</v>
      </c>
      <c r="Z291" s="27" t="s">
        <v>1171</v>
      </c>
      <c r="AA291" s="3" t="s">
        <v>1171</v>
      </c>
      <c r="AB291" s="3" t="s">
        <v>1170</v>
      </c>
      <c r="AC291" s="3" t="s">
        <v>1174</v>
      </c>
      <c r="AD291" s="20" t="s">
        <v>1415</v>
      </c>
      <c r="AE291" s="20" t="s">
        <v>1420</v>
      </c>
      <c r="AF291" s="3"/>
      <c r="AG291" s="22" t="s">
        <v>1668</v>
      </c>
      <c r="AH291" s="22" t="s">
        <v>2338</v>
      </c>
      <c r="AI291" s="174" t="s">
        <v>8052</v>
      </c>
      <c r="AJ291" s="174" t="s">
        <v>3562</v>
      </c>
      <c r="AK291" s="174" t="s">
        <v>5693</v>
      </c>
      <c r="AL291" s="174" t="s">
        <v>3562</v>
      </c>
      <c r="AM291" s="174" t="s">
        <v>5693</v>
      </c>
      <c r="AN291" s="174" t="s">
        <v>3562</v>
      </c>
      <c r="AO291" s="174" t="s">
        <v>5693</v>
      </c>
      <c r="AP291" s="174" t="s">
        <v>1460</v>
      </c>
      <c r="AQ291" s="174" t="s">
        <v>5693</v>
      </c>
      <c r="AR291" s="174" t="s">
        <v>1460</v>
      </c>
      <c r="AS291" s="174" t="s">
        <v>5693</v>
      </c>
      <c r="AT291" s="174" t="s">
        <v>1460</v>
      </c>
      <c r="AU291" s="174" t="s">
        <v>5693</v>
      </c>
      <c r="AV291" s="137" t="s">
        <v>1194</v>
      </c>
      <c r="AW291" s="131">
        <v>44070</v>
      </c>
      <c r="AX291" s="759" t="s">
        <v>7356</v>
      </c>
      <c r="AY291" s="763">
        <v>43991</v>
      </c>
      <c r="AZ291" s="105" t="s">
        <v>8066</v>
      </c>
      <c r="BA291" s="762" t="s">
        <v>1466</v>
      </c>
      <c r="BB291" s="761" t="s">
        <v>3191</v>
      </c>
      <c r="BC291" s="761" t="s">
        <v>3192</v>
      </c>
      <c r="BD291" s="367" t="s">
        <v>2544</v>
      </c>
      <c r="BE291" s="348" t="s">
        <v>3498</v>
      </c>
      <c r="BF291" s="511" t="s">
        <v>8044</v>
      </c>
    </row>
    <row r="292" spans="1:58" s="14" customFormat="1" ht="115.5" hidden="1" customHeight="1" x14ac:dyDescent="0.25">
      <c r="A292" s="28" t="s">
        <v>2039</v>
      </c>
      <c r="B292" s="5" t="s">
        <v>1813</v>
      </c>
      <c r="C292" s="44">
        <v>43630</v>
      </c>
      <c r="D292" s="44" t="s">
        <v>7076</v>
      </c>
      <c r="E292" s="28" t="s">
        <v>1296</v>
      </c>
      <c r="F292" s="47" t="s">
        <v>8034</v>
      </c>
      <c r="G292" s="20" t="s">
        <v>733</v>
      </c>
      <c r="H292" s="20" t="s">
        <v>737</v>
      </c>
      <c r="I292" s="20" t="s">
        <v>738</v>
      </c>
      <c r="J292" s="20" t="s">
        <v>739</v>
      </c>
      <c r="K292" s="21">
        <v>1</v>
      </c>
      <c r="L292" s="44">
        <v>43678</v>
      </c>
      <c r="M292" s="44">
        <v>43830</v>
      </c>
      <c r="N292" s="52">
        <f t="shared" si="8"/>
        <v>22</v>
      </c>
      <c r="O292" s="93">
        <v>0</v>
      </c>
      <c r="P292" s="26" t="s">
        <v>1413</v>
      </c>
      <c r="Q292" s="26" t="s">
        <v>69</v>
      </c>
      <c r="R292" s="10" t="s">
        <v>2921</v>
      </c>
      <c r="S292" s="561">
        <f t="shared" si="9"/>
        <v>102</v>
      </c>
      <c r="T292" s="26"/>
      <c r="U292" s="26"/>
      <c r="V292" s="27" t="s">
        <v>1171</v>
      </c>
      <c r="W292" s="27" t="s">
        <v>1171</v>
      </c>
      <c r="X292" s="27" t="s">
        <v>1171</v>
      </c>
      <c r="Y292" s="27" t="s">
        <v>1171</v>
      </c>
      <c r="Z292" s="27" t="s">
        <v>1171</v>
      </c>
      <c r="AA292" s="3" t="s">
        <v>1171</v>
      </c>
      <c r="AB292" s="3" t="s">
        <v>1170</v>
      </c>
      <c r="AC292" s="3" t="s">
        <v>1174</v>
      </c>
      <c r="AD292" s="20" t="s">
        <v>1416</v>
      </c>
      <c r="AE292" s="20" t="s">
        <v>1475</v>
      </c>
      <c r="AF292" s="3"/>
      <c r="AG292" s="22" t="s">
        <v>1669</v>
      </c>
      <c r="AH292" s="22" t="s">
        <v>2338</v>
      </c>
      <c r="AI292" s="174" t="s">
        <v>8053</v>
      </c>
      <c r="AJ292" s="174" t="s">
        <v>3562</v>
      </c>
      <c r="AK292" s="174" t="s">
        <v>5693</v>
      </c>
      <c r="AL292" s="174" t="s">
        <v>3562</v>
      </c>
      <c r="AM292" s="174" t="s">
        <v>5693</v>
      </c>
      <c r="AN292" s="174" t="s">
        <v>3562</v>
      </c>
      <c r="AO292" s="174" t="s">
        <v>5693</v>
      </c>
      <c r="AP292" s="174" t="s">
        <v>1460</v>
      </c>
      <c r="AQ292" s="174" t="s">
        <v>5693</v>
      </c>
      <c r="AR292" s="174" t="s">
        <v>1460</v>
      </c>
      <c r="AS292" s="174" t="s">
        <v>5693</v>
      </c>
      <c r="AT292" s="174" t="s">
        <v>1460</v>
      </c>
      <c r="AU292" s="174" t="s">
        <v>5693</v>
      </c>
      <c r="AV292" s="137" t="s">
        <v>1194</v>
      </c>
      <c r="AW292" s="131">
        <v>44070</v>
      </c>
      <c r="AX292" s="759" t="s">
        <v>7356</v>
      </c>
      <c r="AY292" s="763">
        <v>43991</v>
      </c>
      <c r="AZ292" s="105" t="s">
        <v>8066</v>
      </c>
      <c r="BA292" s="762" t="s">
        <v>1466</v>
      </c>
      <c r="BB292" s="761" t="s">
        <v>3191</v>
      </c>
      <c r="BC292" s="761" t="s">
        <v>3192</v>
      </c>
      <c r="BD292" s="367" t="s">
        <v>2544</v>
      </c>
      <c r="BE292" s="348" t="s">
        <v>3498</v>
      </c>
      <c r="BF292" s="511" t="s">
        <v>8044</v>
      </c>
    </row>
    <row r="293" spans="1:58" s="14" customFormat="1" ht="115.5" hidden="1" customHeight="1" x14ac:dyDescent="0.25">
      <c r="A293" s="28" t="s">
        <v>2040</v>
      </c>
      <c r="B293" s="5" t="s">
        <v>1813</v>
      </c>
      <c r="C293" s="44">
        <v>43630</v>
      </c>
      <c r="D293" s="44" t="s">
        <v>7076</v>
      </c>
      <c r="E293" s="28" t="s">
        <v>1296</v>
      </c>
      <c r="F293" s="47" t="s">
        <v>8034</v>
      </c>
      <c r="G293" s="20" t="s">
        <v>740</v>
      </c>
      <c r="H293" s="3" t="s">
        <v>741</v>
      </c>
      <c r="I293" s="20" t="s">
        <v>742</v>
      </c>
      <c r="J293" s="20" t="s">
        <v>743</v>
      </c>
      <c r="K293" s="21">
        <v>1</v>
      </c>
      <c r="L293" s="44">
        <v>43668</v>
      </c>
      <c r="M293" s="44">
        <v>43830</v>
      </c>
      <c r="N293" s="52">
        <f t="shared" si="8"/>
        <v>24</v>
      </c>
      <c r="O293" s="69">
        <v>1</v>
      </c>
      <c r="P293" s="26" t="s">
        <v>69</v>
      </c>
      <c r="Q293" s="26"/>
      <c r="R293" s="10" t="s">
        <v>3135</v>
      </c>
      <c r="S293" s="561">
        <f t="shared" si="9"/>
        <v>102</v>
      </c>
      <c r="T293" s="26"/>
      <c r="U293" s="26"/>
      <c r="V293" s="27" t="s">
        <v>1171</v>
      </c>
      <c r="W293" s="27" t="s">
        <v>1171</v>
      </c>
      <c r="X293" s="27" t="s">
        <v>1171</v>
      </c>
      <c r="Y293" s="27" t="s">
        <v>1171</v>
      </c>
      <c r="Z293" s="27" t="s">
        <v>1171</v>
      </c>
      <c r="AA293" s="3" t="s">
        <v>1171</v>
      </c>
      <c r="AB293" s="3" t="s">
        <v>1170</v>
      </c>
      <c r="AC293" s="3" t="s">
        <v>1174</v>
      </c>
      <c r="AD293" s="12" t="s">
        <v>925</v>
      </c>
      <c r="AE293" s="22" t="s">
        <v>1383</v>
      </c>
      <c r="AF293" s="22" t="s">
        <v>2322</v>
      </c>
      <c r="AG293" s="22" t="s">
        <v>2333</v>
      </c>
      <c r="AH293" s="22" t="s">
        <v>2322</v>
      </c>
      <c r="AI293" s="174" t="s">
        <v>2333</v>
      </c>
      <c r="AJ293" s="174" t="s">
        <v>2333</v>
      </c>
      <c r="AK293" s="174" t="s">
        <v>2333</v>
      </c>
      <c r="AL293" s="174" t="s">
        <v>3562</v>
      </c>
      <c r="AM293" s="174" t="s">
        <v>2333</v>
      </c>
      <c r="AN293" s="174" t="s">
        <v>3562</v>
      </c>
      <c r="AO293" s="174" t="s">
        <v>2333</v>
      </c>
      <c r="AP293" s="174" t="s">
        <v>1460</v>
      </c>
      <c r="AQ293" s="174" t="s">
        <v>2333</v>
      </c>
      <c r="AR293" s="174" t="s">
        <v>1460</v>
      </c>
      <c r="AS293" s="174" t="s">
        <v>2333</v>
      </c>
      <c r="AT293" s="174" t="s">
        <v>1460</v>
      </c>
      <c r="AU293" s="174" t="s">
        <v>2333</v>
      </c>
      <c r="AV293" s="137" t="s">
        <v>874</v>
      </c>
      <c r="AW293" s="132">
        <v>43851</v>
      </c>
      <c r="AX293" s="364" t="s">
        <v>7356</v>
      </c>
      <c r="AY293" s="512">
        <v>43991</v>
      </c>
      <c r="AZ293" s="105" t="s">
        <v>1830</v>
      </c>
      <c r="BA293" s="30" t="s">
        <v>1466</v>
      </c>
      <c r="BB293" s="510" t="s">
        <v>3191</v>
      </c>
      <c r="BC293" s="10" t="s">
        <v>3192</v>
      </c>
      <c r="BD293" s="367" t="s">
        <v>2544</v>
      </c>
      <c r="BE293" s="348" t="s">
        <v>3498</v>
      </c>
      <c r="BF293" s="29" t="s">
        <v>2185</v>
      </c>
    </row>
    <row r="294" spans="1:58" s="14" customFormat="1" ht="115.5" hidden="1" customHeight="1" x14ac:dyDescent="0.25">
      <c r="A294" s="28" t="s">
        <v>2041</v>
      </c>
      <c r="B294" s="5" t="s">
        <v>1813</v>
      </c>
      <c r="C294" s="44">
        <v>43630</v>
      </c>
      <c r="D294" s="44" t="s">
        <v>7076</v>
      </c>
      <c r="E294" s="28" t="s">
        <v>1296</v>
      </c>
      <c r="F294" s="47" t="s">
        <v>8034</v>
      </c>
      <c r="G294" s="20" t="s">
        <v>740</v>
      </c>
      <c r="H294" s="3" t="s">
        <v>741</v>
      </c>
      <c r="I294" s="20" t="s">
        <v>744</v>
      </c>
      <c r="J294" s="20" t="s">
        <v>743</v>
      </c>
      <c r="K294" s="21">
        <v>1</v>
      </c>
      <c r="L294" s="44">
        <v>43668</v>
      </c>
      <c r="M294" s="44">
        <v>43830</v>
      </c>
      <c r="N294" s="52">
        <f t="shared" si="8"/>
        <v>24</v>
      </c>
      <c r="O294" s="69">
        <v>1</v>
      </c>
      <c r="P294" s="26" t="s">
        <v>69</v>
      </c>
      <c r="Q294" s="26"/>
      <c r="R294" s="10" t="s">
        <v>3147</v>
      </c>
      <c r="S294" s="561">
        <f t="shared" si="9"/>
        <v>102</v>
      </c>
      <c r="T294" s="26"/>
      <c r="U294" s="26"/>
      <c r="V294" s="27" t="s">
        <v>1171</v>
      </c>
      <c r="W294" s="27" t="s">
        <v>1171</v>
      </c>
      <c r="X294" s="27" t="s">
        <v>1171</v>
      </c>
      <c r="Y294" s="27" t="s">
        <v>1171</v>
      </c>
      <c r="Z294" s="27" t="s">
        <v>1171</v>
      </c>
      <c r="AA294" s="3" t="s">
        <v>1171</v>
      </c>
      <c r="AB294" s="3" t="s">
        <v>1170</v>
      </c>
      <c r="AC294" s="3" t="s">
        <v>1174</v>
      </c>
      <c r="AD294" s="12" t="s">
        <v>926</v>
      </c>
      <c r="AE294" s="22" t="s">
        <v>1383</v>
      </c>
      <c r="AF294" s="22" t="s">
        <v>2322</v>
      </c>
      <c r="AG294" s="22" t="s">
        <v>2333</v>
      </c>
      <c r="AH294" s="22" t="s">
        <v>2322</v>
      </c>
      <c r="AI294" s="174" t="s">
        <v>2333</v>
      </c>
      <c r="AJ294" s="174" t="s">
        <v>2333</v>
      </c>
      <c r="AK294" s="174" t="s">
        <v>2333</v>
      </c>
      <c r="AL294" s="174" t="s">
        <v>3562</v>
      </c>
      <c r="AM294" s="174" t="s">
        <v>2333</v>
      </c>
      <c r="AN294" s="174" t="s">
        <v>3562</v>
      </c>
      <c r="AO294" s="174" t="s">
        <v>2333</v>
      </c>
      <c r="AP294" s="174" t="s">
        <v>1460</v>
      </c>
      <c r="AQ294" s="174" t="s">
        <v>2333</v>
      </c>
      <c r="AR294" s="174" t="s">
        <v>1460</v>
      </c>
      <c r="AS294" s="174" t="s">
        <v>2333</v>
      </c>
      <c r="AT294" s="174" t="s">
        <v>1460</v>
      </c>
      <c r="AU294" s="174" t="s">
        <v>2333</v>
      </c>
      <c r="AV294" s="137" t="s">
        <v>874</v>
      </c>
      <c r="AW294" s="132">
        <v>43852</v>
      </c>
      <c r="AX294" s="364" t="s">
        <v>7356</v>
      </c>
      <c r="AY294" s="512">
        <v>43991</v>
      </c>
      <c r="AZ294" s="105" t="s">
        <v>1830</v>
      </c>
      <c r="BA294" s="30" t="s">
        <v>1466</v>
      </c>
      <c r="BB294" s="510" t="s">
        <v>3191</v>
      </c>
      <c r="BC294" s="10" t="s">
        <v>3192</v>
      </c>
      <c r="BD294" s="367" t="s">
        <v>2544</v>
      </c>
      <c r="BE294" s="348" t="s">
        <v>3498</v>
      </c>
      <c r="BF294" s="29" t="s">
        <v>2185</v>
      </c>
    </row>
    <row r="295" spans="1:58" s="14" customFormat="1" ht="115.5" hidden="1" customHeight="1" x14ac:dyDescent="0.25">
      <c r="A295" s="28" t="s">
        <v>2042</v>
      </c>
      <c r="B295" s="5" t="s">
        <v>1813</v>
      </c>
      <c r="C295" s="44">
        <v>43630</v>
      </c>
      <c r="D295" s="44" t="s">
        <v>7076</v>
      </c>
      <c r="E295" s="28" t="s">
        <v>1296</v>
      </c>
      <c r="F295" s="47" t="s">
        <v>8034</v>
      </c>
      <c r="G295" s="20" t="s">
        <v>740</v>
      </c>
      <c r="H295" s="3" t="s">
        <v>745</v>
      </c>
      <c r="I295" s="20" t="s">
        <v>746</v>
      </c>
      <c r="J295" s="20" t="s">
        <v>743</v>
      </c>
      <c r="K295" s="21">
        <v>1</v>
      </c>
      <c r="L295" s="44">
        <v>43668</v>
      </c>
      <c r="M295" s="44">
        <v>43830</v>
      </c>
      <c r="N295" s="52">
        <f t="shared" si="8"/>
        <v>24</v>
      </c>
      <c r="O295" s="69">
        <v>1</v>
      </c>
      <c r="P295" s="26" t="s">
        <v>69</v>
      </c>
      <c r="Q295" s="26"/>
      <c r="R295" s="4" t="s">
        <v>3136</v>
      </c>
      <c r="S295" s="561">
        <f t="shared" si="9"/>
        <v>277</v>
      </c>
      <c r="T295" s="26"/>
      <c r="U295" s="26"/>
      <c r="V295" s="27" t="s">
        <v>1171</v>
      </c>
      <c r="W295" s="27" t="s">
        <v>1171</v>
      </c>
      <c r="X295" s="27" t="s">
        <v>1171</v>
      </c>
      <c r="Y295" s="27" t="s">
        <v>1171</v>
      </c>
      <c r="Z295" s="27" t="s">
        <v>1171</v>
      </c>
      <c r="AA295" s="3" t="s">
        <v>1171</v>
      </c>
      <c r="AB295" s="3" t="s">
        <v>1170</v>
      </c>
      <c r="AC295" s="3" t="s">
        <v>1174</v>
      </c>
      <c r="AD295" s="12" t="s">
        <v>1027</v>
      </c>
      <c r="AE295" s="22" t="s">
        <v>1383</v>
      </c>
      <c r="AF295" s="22" t="s">
        <v>2322</v>
      </c>
      <c r="AG295" s="22" t="s">
        <v>2333</v>
      </c>
      <c r="AH295" s="22" t="s">
        <v>2322</v>
      </c>
      <c r="AI295" s="174" t="s">
        <v>2333</v>
      </c>
      <c r="AJ295" s="174" t="s">
        <v>2333</v>
      </c>
      <c r="AK295" s="174" t="s">
        <v>2333</v>
      </c>
      <c r="AL295" s="174" t="s">
        <v>3562</v>
      </c>
      <c r="AM295" s="174" t="s">
        <v>2333</v>
      </c>
      <c r="AN295" s="174" t="s">
        <v>3562</v>
      </c>
      <c r="AO295" s="174" t="s">
        <v>2333</v>
      </c>
      <c r="AP295" s="174" t="s">
        <v>1460</v>
      </c>
      <c r="AQ295" s="174" t="s">
        <v>2333</v>
      </c>
      <c r="AR295" s="174" t="s">
        <v>1460</v>
      </c>
      <c r="AS295" s="174" t="s">
        <v>2333</v>
      </c>
      <c r="AT295" s="174" t="s">
        <v>1460</v>
      </c>
      <c r="AU295" s="174" t="s">
        <v>2333</v>
      </c>
      <c r="AV295" s="137" t="s">
        <v>874</v>
      </c>
      <c r="AW295" s="132">
        <v>43851</v>
      </c>
      <c r="AX295" s="766" t="s">
        <v>1021</v>
      </c>
      <c r="AY295" s="348"/>
      <c r="AZ295" s="768"/>
      <c r="BA295" s="768"/>
      <c r="BB295" s="768"/>
      <c r="BC295" s="768"/>
      <c r="BD295" s="367" t="s">
        <v>1193</v>
      </c>
      <c r="BE295" s="348"/>
      <c r="BF295" s="29"/>
    </row>
    <row r="296" spans="1:58" s="14" customFormat="1" ht="115.5" hidden="1" customHeight="1" x14ac:dyDescent="0.25">
      <c r="A296" s="28" t="s">
        <v>2043</v>
      </c>
      <c r="B296" s="5" t="s">
        <v>1813</v>
      </c>
      <c r="C296" s="44">
        <v>43630</v>
      </c>
      <c r="D296" s="44" t="s">
        <v>7076</v>
      </c>
      <c r="E296" s="28" t="s">
        <v>1296</v>
      </c>
      <c r="F296" s="47" t="s">
        <v>8015</v>
      </c>
      <c r="G296" s="20" t="s">
        <v>740</v>
      </c>
      <c r="H296" s="20" t="s">
        <v>747</v>
      </c>
      <c r="I296" s="20" t="s">
        <v>748</v>
      </c>
      <c r="J296" s="299" t="s">
        <v>743</v>
      </c>
      <c r="K296" s="21">
        <v>1</v>
      </c>
      <c r="L296" s="44">
        <v>0</v>
      </c>
      <c r="M296" s="44">
        <v>44012</v>
      </c>
      <c r="N296" s="52">
        <f t="shared" si="8"/>
        <v>27</v>
      </c>
      <c r="O296" s="69">
        <v>1</v>
      </c>
      <c r="P296" s="26" t="s">
        <v>69</v>
      </c>
      <c r="Q296" s="26"/>
      <c r="R296" s="3" t="s">
        <v>3164</v>
      </c>
      <c r="S296" s="561">
        <f t="shared" si="9"/>
        <v>345</v>
      </c>
      <c r="T296" s="26"/>
      <c r="U296" s="26"/>
      <c r="V296" s="27" t="s">
        <v>1171</v>
      </c>
      <c r="W296" s="27" t="s">
        <v>1171</v>
      </c>
      <c r="X296" s="27" t="s">
        <v>1171</v>
      </c>
      <c r="Y296" s="27" t="s">
        <v>1171</v>
      </c>
      <c r="Z296" s="27" t="s">
        <v>1171</v>
      </c>
      <c r="AA296" s="3" t="s">
        <v>1171</v>
      </c>
      <c r="AB296" s="3" t="s">
        <v>1170</v>
      </c>
      <c r="AC296" s="3" t="s">
        <v>1174</v>
      </c>
      <c r="AD296" s="12" t="s">
        <v>1037</v>
      </c>
      <c r="AE296" s="22" t="s">
        <v>1399</v>
      </c>
      <c r="AF296" s="22" t="s">
        <v>1463</v>
      </c>
      <c r="AG296" s="3" t="s">
        <v>1471</v>
      </c>
      <c r="AH296" s="270" t="s">
        <v>2873</v>
      </c>
      <c r="AI296" s="6" t="s">
        <v>2874</v>
      </c>
      <c r="AJ296" s="6" t="s">
        <v>2874</v>
      </c>
      <c r="AK296" s="6" t="s">
        <v>2874</v>
      </c>
      <c r="AL296" s="6" t="s">
        <v>3562</v>
      </c>
      <c r="AM296" s="6" t="s">
        <v>2874</v>
      </c>
      <c r="AN296" s="6" t="s">
        <v>3562</v>
      </c>
      <c r="AO296" s="6" t="s">
        <v>2874</v>
      </c>
      <c r="AP296" s="6" t="s">
        <v>1460</v>
      </c>
      <c r="AQ296" s="6" t="s">
        <v>2874</v>
      </c>
      <c r="AR296" s="509" t="s">
        <v>1460</v>
      </c>
      <c r="AS296" s="509" t="s">
        <v>2874</v>
      </c>
      <c r="AT296" s="509" t="s">
        <v>1460</v>
      </c>
      <c r="AU296" s="509" t="s">
        <v>2874</v>
      </c>
      <c r="AV296" s="137" t="s">
        <v>874</v>
      </c>
      <c r="AW296" s="132">
        <v>44018</v>
      </c>
      <c r="AX296" s="766" t="s">
        <v>1021</v>
      </c>
      <c r="AY296" s="348"/>
      <c r="AZ296" s="30"/>
      <c r="BA296" s="30"/>
      <c r="BB296" s="30"/>
      <c r="BC296" s="30"/>
      <c r="BD296" s="367" t="s">
        <v>1193</v>
      </c>
      <c r="BE296" s="348"/>
      <c r="BF296" s="29"/>
    </row>
    <row r="297" spans="1:58" s="14" customFormat="1" ht="115.5" hidden="1" customHeight="1" x14ac:dyDescent="0.25">
      <c r="A297" s="28" t="s">
        <v>2044</v>
      </c>
      <c r="B297" s="5" t="s">
        <v>1813</v>
      </c>
      <c r="C297" s="44">
        <v>43630</v>
      </c>
      <c r="D297" s="44" t="s">
        <v>7076</v>
      </c>
      <c r="E297" s="28" t="s">
        <v>1296</v>
      </c>
      <c r="F297" s="47" t="s">
        <v>8015</v>
      </c>
      <c r="G297" s="20" t="s">
        <v>740</v>
      </c>
      <c r="H297" s="20" t="s">
        <v>749</v>
      </c>
      <c r="I297" s="20" t="s">
        <v>750</v>
      </c>
      <c r="J297" s="20" t="s">
        <v>687</v>
      </c>
      <c r="K297" s="21">
        <v>1</v>
      </c>
      <c r="L297" s="44">
        <v>43831</v>
      </c>
      <c r="M297" s="44">
        <v>44012</v>
      </c>
      <c r="N297" s="52">
        <f t="shared" si="8"/>
        <v>26</v>
      </c>
      <c r="O297" s="96">
        <v>0.5</v>
      </c>
      <c r="P297" s="26" t="s">
        <v>69</v>
      </c>
      <c r="Q297" s="26"/>
      <c r="R297" s="4" t="s">
        <v>6886</v>
      </c>
      <c r="S297" s="561">
        <f t="shared" si="9"/>
        <v>326</v>
      </c>
      <c r="T297" s="26"/>
      <c r="U297" s="26"/>
      <c r="V297" s="27" t="s">
        <v>1171</v>
      </c>
      <c r="W297" s="27" t="s">
        <v>1171</v>
      </c>
      <c r="X297" s="27" t="s">
        <v>1171</v>
      </c>
      <c r="Y297" s="27" t="s">
        <v>1171</v>
      </c>
      <c r="Z297" s="27" t="s">
        <v>1171</v>
      </c>
      <c r="AA297" s="3" t="s">
        <v>1171</v>
      </c>
      <c r="AB297" s="3" t="s">
        <v>1170</v>
      </c>
      <c r="AC297" s="3" t="s">
        <v>1174</v>
      </c>
      <c r="AD297" s="12" t="s">
        <v>1037</v>
      </c>
      <c r="AE297" s="22" t="s">
        <v>1400</v>
      </c>
      <c r="AF297" s="22" t="s">
        <v>1465</v>
      </c>
      <c r="AG297" s="3" t="s">
        <v>1470</v>
      </c>
      <c r="AH297" s="3" t="s">
        <v>2341</v>
      </c>
      <c r="AI297" s="6" t="s">
        <v>2362</v>
      </c>
      <c r="AJ297" s="6" t="s">
        <v>2914</v>
      </c>
      <c r="AK297" s="6" t="s">
        <v>3108</v>
      </c>
      <c r="AL297" s="6" t="s">
        <v>3593</v>
      </c>
      <c r="AM297" s="39" t="s">
        <v>3907</v>
      </c>
      <c r="AN297" s="39" t="s">
        <v>3562</v>
      </c>
      <c r="AO297" s="39" t="s">
        <v>5692</v>
      </c>
      <c r="AP297" s="39" t="s">
        <v>1460</v>
      </c>
      <c r="AQ297" s="39" t="s">
        <v>5692</v>
      </c>
      <c r="AR297" s="39" t="s">
        <v>1460</v>
      </c>
      <c r="AS297" s="39" t="s">
        <v>5692</v>
      </c>
      <c r="AT297" s="39" t="s">
        <v>1460</v>
      </c>
      <c r="AU297" s="39" t="s">
        <v>5692</v>
      </c>
      <c r="AV297" s="137" t="s">
        <v>1194</v>
      </c>
      <c r="AW297" s="132">
        <v>44377</v>
      </c>
      <c r="AX297" s="364" t="s">
        <v>2317</v>
      </c>
      <c r="AY297" s="132">
        <v>44377</v>
      </c>
      <c r="AZ297" s="105" t="s">
        <v>3582</v>
      </c>
      <c r="BA297" s="30" t="s">
        <v>3591</v>
      </c>
      <c r="BB297" s="30" t="s">
        <v>1460</v>
      </c>
      <c r="BC297" s="30" t="s">
        <v>1460</v>
      </c>
      <c r="BD297" s="367" t="s">
        <v>7350</v>
      </c>
      <c r="BE297" s="348" t="s">
        <v>3498</v>
      </c>
      <c r="BF297" s="31" t="s">
        <v>3584</v>
      </c>
    </row>
    <row r="298" spans="1:58" s="14" customFormat="1" ht="115.5" hidden="1" customHeight="1" x14ac:dyDescent="0.25">
      <c r="A298" s="28" t="s">
        <v>2045</v>
      </c>
      <c r="B298" s="5" t="s">
        <v>1813</v>
      </c>
      <c r="C298" s="44">
        <v>43630</v>
      </c>
      <c r="D298" s="44" t="s">
        <v>7076</v>
      </c>
      <c r="E298" s="28" t="s">
        <v>1297</v>
      </c>
      <c r="F298" s="47" t="s">
        <v>3507</v>
      </c>
      <c r="G298" s="20" t="s">
        <v>733</v>
      </c>
      <c r="H298" s="20" t="s">
        <v>751</v>
      </c>
      <c r="I298" s="20" t="s">
        <v>735</v>
      </c>
      <c r="J298" s="20" t="s">
        <v>736</v>
      </c>
      <c r="K298" s="21">
        <v>2</v>
      </c>
      <c r="L298" s="44">
        <v>43668</v>
      </c>
      <c r="M298" s="44">
        <v>44012</v>
      </c>
      <c r="N298" s="52">
        <f t="shared" si="8"/>
        <v>50</v>
      </c>
      <c r="O298" s="93">
        <v>0</v>
      </c>
      <c r="P298" s="26" t="s">
        <v>1413</v>
      </c>
      <c r="Q298" s="26" t="s">
        <v>69</v>
      </c>
      <c r="R298" s="10" t="s">
        <v>2920</v>
      </c>
      <c r="S298" s="561">
        <f t="shared" si="9"/>
        <v>101</v>
      </c>
      <c r="T298" s="26"/>
      <c r="U298" s="26"/>
      <c r="V298" s="27" t="s">
        <v>1171</v>
      </c>
      <c r="W298" s="27" t="s">
        <v>1171</v>
      </c>
      <c r="X298" s="27" t="s">
        <v>1171</v>
      </c>
      <c r="Y298" s="27" t="s">
        <v>1171</v>
      </c>
      <c r="Z298" s="27" t="s">
        <v>1171</v>
      </c>
      <c r="AA298" s="3" t="s">
        <v>1171</v>
      </c>
      <c r="AB298" s="3" t="s">
        <v>1170</v>
      </c>
      <c r="AC298" s="3" t="s">
        <v>1174</v>
      </c>
      <c r="AD298" s="20" t="s">
        <v>1417</v>
      </c>
      <c r="AE298" s="20" t="s">
        <v>1476</v>
      </c>
      <c r="AF298" s="22" t="s">
        <v>1465</v>
      </c>
      <c r="AG298" s="22" t="s">
        <v>8045</v>
      </c>
      <c r="AH298" s="22" t="s">
        <v>2338</v>
      </c>
      <c r="AI298" s="174" t="s">
        <v>8047</v>
      </c>
      <c r="AJ298" s="174" t="s">
        <v>3562</v>
      </c>
      <c r="AK298" s="174" t="s">
        <v>5693</v>
      </c>
      <c r="AL298" s="174" t="s">
        <v>3562</v>
      </c>
      <c r="AM298" s="174" t="s">
        <v>5693</v>
      </c>
      <c r="AN298" s="174" t="s">
        <v>3562</v>
      </c>
      <c r="AO298" s="174" t="s">
        <v>5693</v>
      </c>
      <c r="AP298" s="174" t="s">
        <v>1460</v>
      </c>
      <c r="AQ298" s="174" t="s">
        <v>5693</v>
      </c>
      <c r="AR298" s="174" t="s">
        <v>1460</v>
      </c>
      <c r="AS298" s="174" t="s">
        <v>5693</v>
      </c>
      <c r="AT298" s="174" t="s">
        <v>1460</v>
      </c>
      <c r="AU298" s="174" t="s">
        <v>5693</v>
      </c>
      <c r="AV298" s="137" t="s">
        <v>1194</v>
      </c>
      <c r="AW298" s="131">
        <v>44070</v>
      </c>
      <c r="AX298" s="759" t="s">
        <v>7356</v>
      </c>
      <c r="AY298" s="763">
        <v>43991</v>
      </c>
      <c r="AZ298" s="105" t="s">
        <v>8067</v>
      </c>
      <c r="BA298" s="762" t="s">
        <v>1466</v>
      </c>
      <c r="BB298" s="761" t="s">
        <v>3191</v>
      </c>
      <c r="BC298" s="761" t="s">
        <v>3192</v>
      </c>
      <c r="BD298" s="367" t="s">
        <v>2544</v>
      </c>
      <c r="BE298" s="348" t="s">
        <v>3498</v>
      </c>
      <c r="BF298" s="511" t="s">
        <v>8044</v>
      </c>
    </row>
    <row r="299" spans="1:58" s="14" customFormat="1" ht="115.5" hidden="1" customHeight="1" x14ac:dyDescent="0.25">
      <c r="A299" s="28" t="s">
        <v>2046</v>
      </c>
      <c r="B299" s="5" t="s">
        <v>1813</v>
      </c>
      <c r="C299" s="44">
        <v>43630</v>
      </c>
      <c r="D299" s="44" t="s">
        <v>7076</v>
      </c>
      <c r="E299" s="28" t="s">
        <v>1297</v>
      </c>
      <c r="F299" s="47" t="s">
        <v>8035</v>
      </c>
      <c r="G299" s="20" t="s">
        <v>733</v>
      </c>
      <c r="H299" s="20" t="s">
        <v>737</v>
      </c>
      <c r="I299" s="20" t="s">
        <v>738</v>
      </c>
      <c r="J299" s="20" t="s">
        <v>739</v>
      </c>
      <c r="K299" s="21">
        <v>1</v>
      </c>
      <c r="L299" s="44">
        <v>43678</v>
      </c>
      <c r="M299" s="44">
        <v>43830</v>
      </c>
      <c r="N299" s="52">
        <f t="shared" si="8"/>
        <v>22</v>
      </c>
      <c r="O299" s="93">
        <v>0</v>
      </c>
      <c r="P299" s="26" t="s">
        <v>1413</v>
      </c>
      <c r="Q299" s="26" t="s">
        <v>69</v>
      </c>
      <c r="R299" s="10" t="s">
        <v>2919</v>
      </c>
      <c r="S299" s="561">
        <f t="shared" si="9"/>
        <v>102</v>
      </c>
      <c r="T299" s="26"/>
      <c r="U299" s="26"/>
      <c r="V299" s="27" t="s">
        <v>1171</v>
      </c>
      <c r="W299" s="27" t="s">
        <v>1171</v>
      </c>
      <c r="X299" s="27" t="s">
        <v>1171</v>
      </c>
      <c r="Y299" s="27" t="s">
        <v>1171</v>
      </c>
      <c r="Z299" s="27" t="s">
        <v>1171</v>
      </c>
      <c r="AA299" s="3" t="s">
        <v>1171</v>
      </c>
      <c r="AB299" s="3" t="s">
        <v>1170</v>
      </c>
      <c r="AC299" s="3" t="s">
        <v>1174</v>
      </c>
      <c r="AD299" s="20" t="s">
        <v>1418</v>
      </c>
      <c r="AE299" s="20" t="s">
        <v>1475</v>
      </c>
      <c r="AF299" s="3"/>
      <c r="AG299" s="22" t="s">
        <v>1670</v>
      </c>
      <c r="AH299" s="22" t="s">
        <v>2338</v>
      </c>
      <c r="AI299" s="174" t="s">
        <v>2339</v>
      </c>
      <c r="AJ299" s="174" t="s">
        <v>3562</v>
      </c>
      <c r="AK299" s="174" t="s">
        <v>5693</v>
      </c>
      <c r="AL299" s="174" t="s">
        <v>3562</v>
      </c>
      <c r="AM299" s="174" t="s">
        <v>5693</v>
      </c>
      <c r="AN299" s="174" t="s">
        <v>3562</v>
      </c>
      <c r="AO299" s="174" t="s">
        <v>5693</v>
      </c>
      <c r="AP299" s="174" t="s">
        <v>1460</v>
      </c>
      <c r="AQ299" s="174" t="s">
        <v>5693</v>
      </c>
      <c r="AR299" s="174" t="s">
        <v>1460</v>
      </c>
      <c r="AS299" s="174" t="s">
        <v>5693</v>
      </c>
      <c r="AT299" s="174" t="s">
        <v>1460</v>
      </c>
      <c r="AU299" s="174" t="s">
        <v>5693</v>
      </c>
      <c r="AV299" s="137" t="s">
        <v>1194</v>
      </c>
      <c r="AW299" s="131">
        <v>44070</v>
      </c>
      <c r="AX299" s="364" t="s">
        <v>7356</v>
      </c>
      <c r="AY299" s="512">
        <v>43991</v>
      </c>
      <c r="AZ299" s="105" t="s">
        <v>8067</v>
      </c>
      <c r="BA299" s="30" t="s">
        <v>1466</v>
      </c>
      <c r="BB299" s="510" t="s">
        <v>3191</v>
      </c>
      <c r="BC299" s="10" t="s">
        <v>3192</v>
      </c>
      <c r="BD299" s="367" t="s">
        <v>2544</v>
      </c>
      <c r="BE299" s="348" t="s">
        <v>3498</v>
      </c>
      <c r="BF299" s="511" t="s">
        <v>8044</v>
      </c>
    </row>
    <row r="300" spans="1:58" s="14" customFormat="1" ht="115.5" hidden="1" customHeight="1" x14ac:dyDescent="0.25">
      <c r="A300" s="28" t="s">
        <v>2047</v>
      </c>
      <c r="B300" s="5" t="s">
        <v>1813</v>
      </c>
      <c r="C300" s="44">
        <v>43630</v>
      </c>
      <c r="D300" s="44" t="s">
        <v>7076</v>
      </c>
      <c r="E300" s="28" t="s">
        <v>1297</v>
      </c>
      <c r="F300" s="47" t="s">
        <v>8035</v>
      </c>
      <c r="G300" s="20" t="s">
        <v>740</v>
      </c>
      <c r="H300" s="3" t="s">
        <v>741</v>
      </c>
      <c r="I300" s="20" t="s">
        <v>742</v>
      </c>
      <c r="J300" s="20" t="s">
        <v>743</v>
      </c>
      <c r="K300" s="21">
        <v>1</v>
      </c>
      <c r="L300" s="44">
        <v>43668</v>
      </c>
      <c r="M300" s="44">
        <v>43830</v>
      </c>
      <c r="N300" s="52">
        <f t="shared" si="8"/>
        <v>24</v>
      </c>
      <c r="O300" s="69">
        <v>1</v>
      </c>
      <c r="P300" s="26" t="s">
        <v>69</v>
      </c>
      <c r="Q300" s="26"/>
      <c r="R300" s="4" t="s">
        <v>3137</v>
      </c>
      <c r="S300" s="561">
        <f t="shared" si="9"/>
        <v>251</v>
      </c>
      <c r="T300" s="26"/>
      <c r="U300" s="26"/>
      <c r="V300" s="27" t="s">
        <v>1171</v>
      </c>
      <c r="W300" s="27" t="s">
        <v>1171</v>
      </c>
      <c r="X300" s="27" t="s">
        <v>1171</v>
      </c>
      <c r="Y300" s="27" t="s">
        <v>1171</v>
      </c>
      <c r="Z300" s="27" t="s">
        <v>1171</v>
      </c>
      <c r="AA300" s="3" t="s">
        <v>1171</v>
      </c>
      <c r="AB300" s="3" t="s">
        <v>1170</v>
      </c>
      <c r="AC300" s="3" t="s">
        <v>1174</v>
      </c>
      <c r="AD300" s="12" t="s">
        <v>1026</v>
      </c>
      <c r="AE300" s="22" t="s">
        <v>1383</v>
      </c>
      <c r="AF300" s="22" t="s">
        <v>2322</v>
      </c>
      <c r="AG300" s="22" t="s">
        <v>2333</v>
      </c>
      <c r="AH300" s="22" t="s">
        <v>2322</v>
      </c>
      <c r="AI300" s="174" t="s">
        <v>2333</v>
      </c>
      <c r="AJ300" s="174" t="s">
        <v>2333</v>
      </c>
      <c r="AK300" s="174" t="s">
        <v>2333</v>
      </c>
      <c r="AL300" s="174" t="s">
        <v>3562</v>
      </c>
      <c r="AM300" s="174" t="s">
        <v>2333</v>
      </c>
      <c r="AN300" s="174" t="s">
        <v>3562</v>
      </c>
      <c r="AO300" s="174" t="s">
        <v>2333</v>
      </c>
      <c r="AP300" s="174" t="s">
        <v>1460</v>
      </c>
      <c r="AQ300" s="174" t="s">
        <v>2333</v>
      </c>
      <c r="AR300" s="174" t="s">
        <v>1460</v>
      </c>
      <c r="AS300" s="174" t="s">
        <v>2333</v>
      </c>
      <c r="AT300" s="174" t="s">
        <v>1460</v>
      </c>
      <c r="AU300" s="174" t="s">
        <v>2333</v>
      </c>
      <c r="AV300" s="137" t="s">
        <v>874</v>
      </c>
      <c r="AW300" s="132">
        <v>43851</v>
      </c>
      <c r="AX300" s="364" t="s">
        <v>7356</v>
      </c>
      <c r="AY300" s="512">
        <v>43991</v>
      </c>
      <c r="AZ300" s="105" t="s">
        <v>1830</v>
      </c>
      <c r="BA300" s="30" t="s">
        <v>1466</v>
      </c>
      <c r="BB300" s="510" t="s">
        <v>3191</v>
      </c>
      <c r="BC300" s="10" t="s">
        <v>3192</v>
      </c>
      <c r="BD300" s="367" t="s">
        <v>2544</v>
      </c>
      <c r="BE300" s="348" t="s">
        <v>3498</v>
      </c>
      <c r="BF300" s="29" t="s">
        <v>2184</v>
      </c>
    </row>
    <row r="301" spans="1:58" s="14" customFormat="1" ht="115.5" hidden="1" customHeight="1" x14ac:dyDescent="0.25">
      <c r="A301" s="28" t="s">
        <v>2048</v>
      </c>
      <c r="B301" s="5" t="s">
        <v>1813</v>
      </c>
      <c r="C301" s="44">
        <v>43630</v>
      </c>
      <c r="D301" s="44" t="s">
        <v>7076</v>
      </c>
      <c r="E301" s="28" t="s">
        <v>1297</v>
      </c>
      <c r="F301" s="47" t="s">
        <v>8035</v>
      </c>
      <c r="G301" s="20" t="s">
        <v>740</v>
      </c>
      <c r="H301" s="3" t="s">
        <v>741</v>
      </c>
      <c r="I301" s="20" t="s">
        <v>744</v>
      </c>
      <c r="J301" s="20" t="s">
        <v>743</v>
      </c>
      <c r="K301" s="21">
        <v>1</v>
      </c>
      <c r="L301" s="44">
        <v>43668</v>
      </c>
      <c r="M301" s="44">
        <v>43830</v>
      </c>
      <c r="N301" s="52">
        <f t="shared" si="8"/>
        <v>24</v>
      </c>
      <c r="O301" s="69">
        <v>1</v>
      </c>
      <c r="P301" s="26" t="s">
        <v>69</v>
      </c>
      <c r="Q301" s="26"/>
      <c r="R301" s="4" t="s">
        <v>3148</v>
      </c>
      <c r="S301" s="561">
        <f t="shared" si="9"/>
        <v>343</v>
      </c>
      <c r="T301" s="26"/>
      <c r="U301" s="26"/>
      <c r="V301" s="27" t="s">
        <v>1171</v>
      </c>
      <c r="W301" s="27" t="s">
        <v>1171</v>
      </c>
      <c r="X301" s="27" t="s">
        <v>1171</v>
      </c>
      <c r="Y301" s="27" t="s">
        <v>1171</v>
      </c>
      <c r="Z301" s="27" t="s">
        <v>1171</v>
      </c>
      <c r="AA301" s="3" t="s">
        <v>1171</v>
      </c>
      <c r="AB301" s="3" t="s">
        <v>1170</v>
      </c>
      <c r="AC301" s="3" t="s">
        <v>1174</v>
      </c>
      <c r="AD301" s="12" t="s">
        <v>923</v>
      </c>
      <c r="AE301" s="174" t="s">
        <v>2877</v>
      </c>
      <c r="AF301" s="174" t="s">
        <v>2877</v>
      </c>
      <c r="AG301" s="174" t="s">
        <v>2877</v>
      </c>
      <c r="AH301" s="174" t="s">
        <v>2877</v>
      </c>
      <c r="AI301" s="174" t="s">
        <v>2877</v>
      </c>
      <c r="AJ301" s="174" t="s">
        <v>2877</v>
      </c>
      <c r="AK301" s="174" t="s">
        <v>2877</v>
      </c>
      <c r="AL301" s="174" t="s">
        <v>3562</v>
      </c>
      <c r="AM301" s="174" t="s">
        <v>2333</v>
      </c>
      <c r="AN301" s="174" t="s">
        <v>3562</v>
      </c>
      <c r="AO301" s="174" t="s">
        <v>2333</v>
      </c>
      <c r="AP301" s="174" t="s">
        <v>1460</v>
      </c>
      <c r="AQ301" s="174" t="s">
        <v>2333</v>
      </c>
      <c r="AR301" s="174" t="s">
        <v>1460</v>
      </c>
      <c r="AS301" s="174" t="s">
        <v>2333</v>
      </c>
      <c r="AT301" s="174" t="s">
        <v>1460</v>
      </c>
      <c r="AU301" s="174" t="s">
        <v>2333</v>
      </c>
      <c r="AV301" s="137" t="s">
        <v>874</v>
      </c>
      <c r="AW301" s="131">
        <v>43852</v>
      </c>
      <c r="AX301" s="364" t="s">
        <v>7356</v>
      </c>
      <c r="AY301" s="512">
        <v>43991</v>
      </c>
      <c r="AZ301" s="105" t="s">
        <v>1830</v>
      </c>
      <c r="BA301" s="30" t="s">
        <v>1466</v>
      </c>
      <c r="BB301" s="510" t="s">
        <v>3191</v>
      </c>
      <c r="BC301" s="10" t="s">
        <v>3192</v>
      </c>
      <c r="BD301" s="367" t="s">
        <v>2544</v>
      </c>
      <c r="BE301" s="348" t="s">
        <v>3498</v>
      </c>
      <c r="BF301" s="29" t="s">
        <v>2184</v>
      </c>
    </row>
    <row r="302" spans="1:58" s="14" customFormat="1" ht="115.5" hidden="1" customHeight="1" x14ac:dyDescent="0.25">
      <c r="A302" s="28" t="s">
        <v>2049</v>
      </c>
      <c r="B302" s="5" t="s">
        <v>1813</v>
      </c>
      <c r="C302" s="44">
        <v>43630</v>
      </c>
      <c r="D302" s="44" t="s">
        <v>7076</v>
      </c>
      <c r="E302" s="28" t="s">
        <v>1297</v>
      </c>
      <c r="F302" s="47" t="s">
        <v>8035</v>
      </c>
      <c r="G302" s="20" t="s">
        <v>740</v>
      </c>
      <c r="H302" s="3" t="s">
        <v>745</v>
      </c>
      <c r="I302" s="20" t="s">
        <v>752</v>
      </c>
      <c r="J302" s="20" t="s">
        <v>743</v>
      </c>
      <c r="K302" s="21">
        <v>1</v>
      </c>
      <c r="L302" s="44">
        <v>43668</v>
      </c>
      <c r="M302" s="44">
        <v>43830</v>
      </c>
      <c r="N302" s="52">
        <f t="shared" si="8"/>
        <v>24</v>
      </c>
      <c r="O302" s="69">
        <v>1</v>
      </c>
      <c r="P302" s="26" t="s">
        <v>69</v>
      </c>
      <c r="Q302" s="26"/>
      <c r="R302" s="4" t="s">
        <v>3138</v>
      </c>
      <c r="S302" s="561">
        <f t="shared" si="9"/>
        <v>282</v>
      </c>
      <c r="T302" s="26"/>
      <c r="U302" s="26"/>
      <c r="V302" s="27" t="s">
        <v>1171</v>
      </c>
      <c r="W302" s="27" t="s">
        <v>1171</v>
      </c>
      <c r="X302" s="27" t="s">
        <v>1171</v>
      </c>
      <c r="Y302" s="27" t="s">
        <v>1171</v>
      </c>
      <c r="Z302" s="27" t="s">
        <v>1171</v>
      </c>
      <c r="AA302" s="3" t="s">
        <v>1171</v>
      </c>
      <c r="AB302" s="3" t="s">
        <v>1170</v>
      </c>
      <c r="AC302" s="3" t="s">
        <v>1174</v>
      </c>
      <c r="AD302" s="12" t="s">
        <v>1197</v>
      </c>
      <c r="AE302" s="22" t="s">
        <v>1383</v>
      </c>
      <c r="AF302" s="22" t="s">
        <v>2322</v>
      </c>
      <c r="AG302" s="22" t="s">
        <v>2333</v>
      </c>
      <c r="AH302" s="22" t="s">
        <v>2322</v>
      </c>
      <c r="AI302" s="174" t="s">
        <v>2333</v>
      </c>
      <c r="AJ302" s="174" t="s">
        <v>2333</v>
      </c>
      <c r="AK302" s="174" t="s">
        <v>2333</v>
      </c>
      <c r="AL302" s="174" t="s">
        <v>3562</v>
      </c>
      <c r="AM302" s="174" t="s">
        <v>2333</v>
      </c>
      <c r="AN302" s="174" t="s">
        <v>3562</v>
      </c>
      <c r="AO302" s="174" t="s">
        <v>2333</v>
      </c>
      <c r="AP302" s="174" t="s">
        <v>1460</v>
      </c>
      <c r="AQ302" s="174" t="s">
        <v>2333</v>
      </c>
      <c r="AR302" s="174" t="s">
        <v>1460</v>
      </c>
      <c r="AS302" s="174" t="s">
        <v>2333</v>
      </c>
      <c r="AT302" s="174" t="s">
        <v>1460</v>
      </c>
      <c r="AU302" s="174" t="s">
        <v>2333</v>
      </c>
      <c r="AV302" s="137" t="s">
        <v>874</v>
      </c>
      <c r="AW302" s="132">
        <v>43851</v>
      </c>
      <c r="AX302" s="759" t="s">
        <v>1021</v>
      </c>
      <c r="AY302" s="348"/>
      <c r="AZ302" s="762"/>
      <c r="BA302" s="762"/>
      <c r="BB302" s="762"/>
      <c r="BC302" s="762"/>
      <c r="BD302" s="367" t="s">
        <v>1193</v>
      </c>
      <c r="BE302" s="162"/>
      <c r="BF302" s="31"/>
    </row>
    <row r="303" spans="1:58" s="14" customFormat="1" ht="115.5" hidden="1" customHeight="1" x14ac:dyDescent="0.25">
      <c r="A303" s="28" t="s">
        <v>2050</v>
      </c>
      <c r="B303" s="5" t="s">
        <v>1813</v>
      </c>
      <c r="C303" s="44">
        <v>43630</v>
      </c>
      <c r="D303" s="44" t="s">
        <v>7076</v>
      </c>
      <c r="E303" s="28" t="s">
        <v>1297</v>
      </c>
      <c r="F303" s="47" t="s">
        <v>3507</v>
      </c>
      <c r="G303" s="20" t="s">
        <v>740</v>
      </c>
      <c r="H303" s="20" t="s">
        <v>747</v>
      </c>
      <c r="I303" s="20" t="s">
        <v>748</v>
      </c>
      <c r="J303" s="299" t="s">
        <v>743</v>
      </c>
      <c r="K303" s="21">
        <v>1</v>
      </c>
      <c r="L303" s="44">
        <v>43831</v>
      </c>
      <c r="M303" s="44">
        <v>44012</v>
      </c>
      <c r="N303" s="52">
        <f t="shared" si="8"/>
        <v>26</v>
      </c>
      <c r="O303" s="69">
        <v>1</v>
      </c>
      <c r="P303" s="26" t="s">
        <v>69</v>
      </c>
      <c r="Q303" s="26"/>
      <c r="R303" s="3" t="s">
        <v>3165</v>
      </c>
      <c r="S303" s="561">
        <f t="shared" si="9"/>
        <v>345</v>
      </c>
      <c r="T303" s="26"/>
      <c r="U303" s="26"/>
      <c r="V303" s="27" t="s">
        <v>1171</v>
      </c>
      <c r="W303" s="27" t="s">
        <v>1171</v>
      </c>
      <c r="X303" s="27" t="s">
        <v>1171</v>
      </c>
      <c r="Y303" s="27" t="s">
        <v>1171</v>
      </c>
      <c r="Z303" s="27" t="s">
        <v>1171</v>
      </c>
      <c r="AA303" s="3" t="s">
        <v>1171</v>
      </c>
      <c r="AB303" s="3" t="s">
        <v>1170</v>
      </c>
      <c r="AC303" s="3" t="s">
        <v>1174</v>
      </c>
      <c r="AD303" s="12" t="s">
        <v>1020</v>
      </c>
      <c r="AE303" s="22" t="s">
        <v>1399</v>
      </c>
      <c r="AF303" s="3" t="s">
        <v>1463</v>
      </c>
      <c r="AG303" s="3" t="s">
        <v>1471</v>
      </c>
      <c r="AH303" s="270" t="s">
        <v>2873</v>
      </c>
      <c r="AI303" s="6" t="s">
        <v>2874</v>
      </c>
      <c r="AJ303" s="6" t="s">
        <v>2874</v>
      </c>
      <c r="AK303" s="6" t="s">
        <v>2874</v>
      </c>
      <c r="AL303" s="6" t="s">
        <v>3562</v>
      </c>
      <c r="AM303" s="6" t="s">
        <v>2874</v>
      </c>
      <c r="AN303" s="6" t="s">
        <v>3562</v>
      </c>
      <c r="AO303" s="6" t="s">
        <v>2874</v>
      </c>
      <c r="AP303" s="6" t="s">
        <v>1460</v>
      </c>
      <c r="AQ303" s="6" t="s">
        <v>2874</v>
      </c>
      <c r="AR303" s="509" t="s">
        <v>1460</v>
      </c>
      <c r="AS303" s="509" t="s">
        <v>2874</v>
      </c>
      <c r="AT303" s="509" t="s">
        <v>1460</v>
      </c>
      <c r="AU303" s="509" t="s">
        <v>2874</v>
      </c>
      <c r="AV303" s="137" t="s">
        <v>874</v>
      </c>
      <c r="AW303" s="132">
        <v>44018</v>
      </c>
      <c r="AX303" s="759" t="s">
        <v>1021</v>
      </c>
      <c r="AY303" s="348"/>
      <c r="AZ303" s="30"/>
      <c r="BA303" s="30"/>
      <c r="BB303" s="30"/>
      <c r="BC303" s="30"/>
      <c r="BD303" s="367" t="s">
        <v>1193</v>
      </c>
      <c r="BE303" s="348"/>
      <c r="BF303" s="29"/>
    </row>
    <row r="304" spans="1:58" s="14" customFormat="1" ht="115.5" hidden="1" customHeight="1" x14ac:dyDescent="0.25">
      <c r="A304" s="28" t="s">
        <v>2051</v>
      </c>
      <c r="B304" s="5" t="s">
        <v>1813</v>
      </c>
      <c r="C304" s="44">
        <v>43630</v>
      </c>
      <c r="D304" s="44" t="s">
        <v>7076</v>
      </c>
      <c r="E304" s="28" t="s">
        <v>1297</v>
      </c>
      <c r="F304" s="47" t="s">
        <v>3507</v>
      </c>
      <c r="G304" s="20" t="s">
        <v>740</v>
      </c>
      <c r="H304" s="20" t="s">
        <v>749</v>
      </c>
      <c r="I304" s="20" t="s">
        <v>750</v>
      </c>
      <c r="J304" s="20" t="s">
        <v>687</v>
      </c>
      <c r="K304" s="21">
        <v>1</v>
      </c>
      <c r="L304" s="44">
        <v>43831</v>
      </c>
      <c r="M304" s="44">
        <v>44012</v>
      </c>
      <c r="N304" s="52">
        <f t="shared" si="8"/>
        <v>26</v>
      </c>
      <c r="O304" s="96">
        <v>0.5</v>
      </c>
      <c r="P304" s="26" t="s">
        <v>69</v>
      </c>
      <c r="Q304" s="26"/>
      <c r="R304" s="4" t="s">
        <v>6887</v>
      </c>
      <c r="S304" s="561">
        <f t="shared" si="9"/>
        <v>326</v>
      </c>
      <c r="T304" s="26"/>
      <c r="U304" s="26"/>
      <c r="V304" s="27" t="s">
        <v>1171</v>
      </c>
      <c r="W304" s="27" t="s">
        <v>1171</v>
      </c>
      <c r="X304" s="27" t="s">
        <v>1171</v>
      </c>
      <c r="Y304" s="27" t="s">
        <v>1171</v>
      </c>
      <c r="Z304" s="27" t="s">
        <v>1171</v>
      </c>
      <c r="AA304" s="3" t="s">
        <v>1171</v>
      </c>
      <c r="AB304" s="3" t="s">
        <v>1170</v>
      </c>
      <c r="AC304" s="3" t="s">
        <v>1174</v>
      </c>
      <c r="AD304" s="12" t="s">
        <v>1037</v>
      </c>
      <c r="AE304" s="22" t="s">
        <v>1400</v>
      </c>
      <c r="AF304" s="22" t="s">
        <v>1465</v>
      </c>
      <c r="AG304" s="3" t="s">
        <v>1472</v>
      </c>
      <c r="AH304" s="3" t="s">
        <v>2341</v>
      </c>
      <c r="AI304" s="6" t="s">
        <v>2362</v>
      </c>
      <c r="AJ304" s="6" t="s">
        <v>2914</v>
      </c>
      <c r="AK304" s="6" t="s">
        <v>3109</v>
      </c>
      <c r="AL304" s="6" t="s">
        <v>3593</v>
      </c>
      <c r="AM304" s="39" t="s">
        <v>3908</v>
      </c>
      <c r="AN304" s="39" t="s">
        <v>3562</v>
      </c>
      <c r="AO304" s="39" t="s">
        <v>5692</v>
      </c>
      <c r="AP304" s="39" t="s">
        <v>1460</v>
      </c>
      <c r="AQ304" s="39" t="s">
        <v>5692</v>
      </c>
      <c r="AR304" s="39" t="s">
        <v>1460</v>
      </c>
      <c r="AS304" s="39" t="s">
        <v>5692</v>
      </c>
      <c r="AT304" s="39" t="s">
        <v>1460</v>
      </c>
      <c r="AU304" s="39" t="s">
        <v>5692</v>
      </c>
      <c r="AV304" s="137" t="s">
        <v>1194</v>
      </c>
      <c r="AW304" s="132">
        <v>44377</v>
      </c>
      <c r="AX304" s="364" t="s">
        <v>2317</v>
      </c>
      <c r="AY304" s="132">
        <v>44377</v>
      </c>
      <c r="AZ304" s="105" t="s">
        <v>3582</v>
      </c>
      <c r="BA304" s="30" t="s">
        <v>3591</v>
      </c>
      <c r="BB304" s="30" t="s">
        <v>1460</v>
      </c>
      <c r="BC304" s="30" t="s">
        <v>1460</v>
      </c>
      <c r="BD304" s="367" t="s">
        <v>7350</v>
      </c>
      <c r="BE304" s="348" t="s">
        <v>3498</v>
      </c>
      <c r="BF304" s="31" t="s">
        <v>3585</v>
      </c>
    </row>
    <row r="305" spans="1:58" s="14" customFormat="1" ht="115.5" hidden="1" customHeight="1" x14ac:dyDescent="0.25">
      <c r="A305" s="28" t="s">
        <v>2052</v>
      </c>
      <c r="B305" s="5" t="s">
        <v>1813</v>
      </c>
      <c r="C305" s="44">
        <v>43630</v>
      </c>
      <c r="D305" s="44" t="s">
        <v>7076</v>
      </c>
      <c r="E305" s="28" t="s">
        <v>1298</v>
      </c>
      <c r="F305" s="509" t="s">
        <v>8094</v>
      </c>
      <c r="G305" s="20" t="s">
        <v>733</v>
      </c>
      <c r="H305" s="20" t="s">
        <v>751</v>
      </c>
      <c r="I305" s="20" t="s">
        <v>735</v>
      </c>
      <c r="J305" s="20" t="s">
        <v>736</v>
      </c>
      <c r="K305" s="21">
        <v>2</v>
      </c>
      <c r="L305" s="44">
        <v>43668</v>
      </c>
      <c r="M305" s="44">
        <v>44012</v>
      </c>
      <c r="N305" s="52">
        <f t="shared" si="8"/>
        <v>50</v>
      </c>
      <c r="O305" s="93">
        <v>0</v>
      </c>
      <c r="P305" s="26" t="s">
        <v>1413</v>
      </c>
      <c r="Q305" s="26" t="s">
        <v>69</v>
      </c>
      <c r="R305" s="4" t="s">
        <v>6888</v>
      </c>
      <c r="S305" s="561">
        <f t="shared" si="9"/>
        <v>326</v>
      </c>
      <c r="T305" s="26"/>
      <c r="U305" s="26"/>
      <c r="V305" s="27" t="s">
        <v>1171</v>
      </c>
      <c r="W305" s="27" t="s">
        <v>1171</v>
      </c>
      <c r="X305" s="27" t="s">
        <v>1171</v>
      </c>
      <c r="Y305" s="27" t="s">
        <v>1171</v>
      </c>
      <c r="Z305" s="27" t="s">
        <v>1171</v>
      </c>
      <c r="AA305" s="3" t="s">
        <v>1171</v>
      </c>
      <c r="AB305" s="3" t="s">
        <v>1170</v>
      </c>
      <c r="AC305" s="3" t="s">
        <v>1174</v>
      </c>
      <c r="AD305" s="20" t="s">
        <v>1417</v>
      </c>
      <c r="AE305" s="20" t="s">
        <v>1476</v>
      </c>
      <c r="AF305" s="22" t="s">
        <v>1465</v>
      </c>
      <c r="AG305" s="3" t="s">
        <v>1478</v>
      </c>
      <c r="AH305" s="6" t="s">
        <v>2368</v>
      </c>
      <c r="AI305" s="6" t="s">
        <v>2370</v>
      </c>
      <c r="AJ305" s="6" t="s">
        <v>2909</v>
      </c>
      <c r="AK305" s="6" t="s">
        <v>2913</v>
      </c>
      <c r="AL305" s="6" t="s">
        <v>3594</v>
      </c>
      <c r="AM305" s="39" t="s">
        <v>3909</v>
      </c>
      <c r="AN305" s="39" t="s">
        <v>3562</v>
      </c>
      <c r="AO305" s="39" t="s">
        <v>5692</v>
      </c>
      <c r="AP305" s="39" t="s">
        <v>1460</v>
      </c>
      <c r="AQ305" s="39" t="s">
        <v>5692</v>
      </c>
      <c r="AR305" s="39" t="s">
        <v>1460</v>
      </c>
      <c r="AS305" s="39" t="s">
        <v>5692</v>
      </c>
      <c r="AT305" s="39" t="s">
        <v>1460</v>
      </c>
      <c r="AU305" s="39" t="s">
        <v>5692</v>
      </c>
      <c r="AV305" s="137" t="s">
        <v>1194</v>
      </c>
      <c r="AW305" s="132">
        <v>44377</v>
      </c>
      <c r="AX305" s="364" t="s">
        <v>2317</v>
      </c>
      <c r="AY305" s="132">
        <v>44377</v>
      </c>
      <c r="AZ305" s="105" t="s">
        <v>6491</v>
      </c>
      <c r="BA305" s="30" t="s">
        <v>3591</v>
      </c>
      <c r="BB305" s="30" t="s">
        <v>1460</v>
      </c>
      <c r="BC305" s="30" t="s">
        <v>1460</v>
      </c>
      <c r="BD305" s="367" t="s">
        <v>7350</v>
      </c>
      <c r="BE305" s="348" t="s">
        <v>3498</v>
      </c>
      <c r="BF305" s="31" t="s">
        <v>3586</v>
      </c>
    </row>
    <row r="306" spans="1:58" s="14" customFormat="1" ht="115.5" hidden="1" customHeight="1" x14ac:dyDescent="0.25">
      <c r="A306" s="28" t="s">
        <v>2053</v>
      </c>
      <c r="B306" s="5" t="s">
        <v>1813</v>
      </c>
      <c r="C306" s="44">
        <v>43630</v>
      </c>
      <c r="D306" s="44" t="s">
        <v>7076</v>
      </c>
      <c r="E306" s="28" t="s">
        <v>1298</v>
      </c>
      <c r="F306" s="509" t="s">
        <v>8094</v>
      </c>
      <c r="G306" s="20" t="s">
        <v>733</v>
      </c>
      <c r="H306" s="20" t="s">
        <v>737</v>
      </c>
      <c r="I306" s="20" t="s">
        <v>738</v>
      </c>
      <c r="J306" s="299" t="s">
        <v>739</v>
      </c>
      <c r="K306" s="21">
        <v>1</v>
      </c>
      <c r="L306" s="44">
        <v>43678</v>
      </c>
      <c r="M306" s="44">
        <v>43830</v>
      </c>
      <c r="N306" s="52">
        <f t="shared" si="8"/>
        <v>22</v>
      </c>
      <c r="O306" s="69">
        <v>1</v>
      </c>
      <c r="P306" s="26" t="s">
        <v>1413</v>
      </c>
      <c r="Q306" s="26" t="s">
        <v>69</v>
      </c>
      <c r="R306" s="4" t="s">
        <v>2964</v>
      </c>
      <c r="S306" s="561">
        <f t="shared" si="9"/>
        <v>334</v>
      </c>
      <c r="T306" s="26"/>
      <c r="U306" s="26"/>
      <c r="V306" s="27" t="s">
        <v>1171</v>
      </c>
      <c r="W306" s="27" t="s">
        <v>1171</v>
      </c>
      <c r="X306" s="27" t="s">
        <v>1171</v>
      </c>
      <c r="Y306" s="27" t="s">
        <v>1171</v>
      </c>
      <c r="Z306" s="27" t="s">
        <v>1171</v>
      </c>
      <c r="AA306" s="3" t="s">
        <v>1171</v>
      </c>
      <c r="AB306" s="3" t="s">
        <v>1170</v>
      </c>
      <c r="AC306" s="3" t="s">
        <v>1174</v>
      </c>
      <c r="AD306" s="20" t="s">
        <v>1419</v>
      </c>
      <c r="AE306" s="20" t="s">
        <v>1477</v>
      </c>
      <c r="AF306" s="20"/>
      <c r="AG306" s="22" t="s">
        <v>1479</v>
      </c>
      <c r="AH306" s="89" t="s">
        <v>2369</v>
      </c>
      <c r="AI306" s="104" t="s">
        <v>2371</v>
      </c>
      <c r="AJ306" s="104" t="s">
        <v>2910</v>
      </c>
      <c r="AK306" s="104" t="s">
        <v>2948</v>
      </c>
      <c r="AL306" s="104" t="s">
        <v>3562</v>
      </c>
      <c r="AM306" s="6" t="s">
        <v>5364</v>
      </c>
      <c r="AN306" s="104" t="s">
        <v>3562</v>
      </c>
      <c r="AO306" s="6" t="s">
        <v>5364</v>
      </c>
      <c r="AP306" s="6" t="s">
        <v>1460</v>
      </c>
      <c r="AQ306" s="6" t="s">
        <v>5364</v>
      </c>
      <c r="AR306" s="509" t="s">
        <v>1460</v>
      </c>
      <c r="AS306" s="509" t="s">
        <v>5364</v>
      </c>
      <c r="AT306" s="509" t="s">
        <v>1460</v>
      </c>
      <c r="AU306" s="509" t="s">
        <v>5364</v>
      </c>
      <c r="AV306" s="137" t="s">
        <v>1017</v>
      </c>
      <c r="AW306" s="131">
        <v>44211</v>
      </c>
      <c r="AX306" s="364" t="s">
        <v>1021</v>
      </c>
      <c r="AY306" s="348"/>
      <c r="AZ306" s="30"/>
      <c r="BA306" s="30"/>
      <c r="BB306" s="30"/>
      <c r="BC306" s="30"/>
      <c r="BD306" s="367" t="s">
        <v>1193</v>
      </c>
      <c r="BE306" s="348"/>
      <c r="BF306" s="29"/>
    </row>
    <row r="307" spans="1:58" s="14" customFormat="1" ht="115.5" hidden="1" customHeight="1" x14ac:dyDescent="0.25">
      <c r="A307" s="28" t="s">
        <v>2054</v>
      </c>
      <c r="B307" s="5" t="s">
        <v>1813</v>
      </c>
      <c r="C307" s="44">
        <v>43630</v>
      </c>
      <c r="D307" s="44" t="s">
        <v>7076</v>
      </c>
      <c r="E307" s="28" t="s">
        <v>1298</v>
      </c>
      <c r="F307" s="509" t="s">
        <v>8094</v>
      </c>
      <c r="G307" s="20" t="s">
        <v>740</v>
      </c>
      <c r="H307" s="3" t="s">
        <v>741</v>
      </c>
      <c r="I307" s="20" t="s">
        <v>742</v>
      </c>
      <c r="J307" s="299" t="s">
        <v>743</v>
      </c>
      <c r="K307" s="21">
        <v>1</v>
      </c>
      <c r="L307" s="44">
        <v>43668</v>
      </c>
      <c r="M307" s="44">
        <v>43830</v>
      </c>
      <c r="N307" s="52">
        <f t="shared" si="8"/>
        <v>24</v>
      </c>
      <c r="O307" s="69">
        <v>1</v>
      </c>
      <c r="P307" s="26" t="s">
        <v>69</v>
      </c>
      <c r="Q307" s="26"/>
      <c r="R307" s="4" t="s">
        <v>3139</v>
      </c>
      <c r="S307" s="561">
        <f t="shared" si="9"/>
        <v>252</v>
      </c>
      <c r="T307" s="26"/>
      <c r="U307" s="26"/>
      <c r="V307" s="27" t="s">
        <v>1171</v>
      </c>
      <c r="W307" s="27" t="s">
        <v>1171</v>
      </c>
      <c r="X307" s="27" t="s">
        <v>1171</v>
      </c>
      <c r="Y307" s="27" t="s">
        <v>1171</v>
      </c>
      <c r="Z307" s="27" t="s">
        <v>1171</v>
      </c>
      <c r="AA307" s="3" t="s">
        <v>1171</v>
      </c>
      <c r="AB307" s="3" t="s">
        <v>1170</v>
      </c>
      <c r="AC307" s="3" t="s">
        <v>1174</v>
      </c>
      <c r="AD307" s="12" t="s">
        <v>1026</v>
      </c>
      <c r="AE307" s="22" t="s">
        <v>1383</v>
      </c>
      <c r="AF307" s="22" t="s">
        <v>2322</v>
      </c>
      <c r="AG307" s="22" t="s">
        <v>2333</v>
      </c>
      <c r="AH307" s="22" t="s">
        <v>2322</v>
      </c>
      <c r="AI307" s="174" t="s">
        <v>2333</v>
      </c>
      <c r="AJ307" s="174" t="s">
        <v>2333</v>
      </c>
      <c r="AK307" s="174" t="s">
        <v>2333</v>
      </c>
      <c r="AL307" s="174" t="s">
        <v>3562</v>
      </c>
      <c r="AM307" s="174" t="s">
        <v>2333</v>
      </c>
      <c r="AN307" s="174" t="s">
        <v>3562</v>
      </c>
      <c r="AO307" s="174" t="s">
        <v>2333</v>
      </c>
      <c r="AP307" s="174" t="s">
        <v>1460</v>
      </c>
      <c r="AQ307" s="174" t="s">
        <v>2333</v>
      </c>
      <c r="AR307" s="174" t="s">
        <v>1460</v>
      </c>
      <c r="AS307" s="174" t="s">
        <v>2333</v>
      </c>
      <c r="AT307" s="174" t="s">
        <v>1460</v>
      </c>
      <c r="AU307" s="174" t="s">
        <v>2333</v>
      </c>
      <c r="AV307" s="137" t="s">
        <v>874</v>
      </c>
      <c r="AW307" s="132">
        <v>43851</v>
      </c>
      <c r="AX307" s="364" t="s">
        <v>1021</v>
      </c>
      <c r="AY307" s="366"/>
      <c r="AZ307" s="30"/>
      <c r="BA307" s="30"/>
      <c r="BB307" s="30"/>
      <c r="BC307" s="30"/>
      <c r="BD307" s="367" t="s">
        <v>1193</v>
      </c>
      <c r="BE307" s="348"/>
      <c r="BF307" s="29"/>
    </row>
    <row r="308" spans="1:58" s="14" customFormat="1" ht="115.5" hidden="1" customHeight="1" x14ac:dyDescent="0.25">
      <c r="A308" s="28" t="s">
        <v>2055</v>
      </c>
      <c r="B308" s="5" t="s">
        <v>1813</v>
      </c>
      <c r="C308" s="44">
        <v>43630</v>
      </c>
      <c r="D308" s="44" t="s">
        <v>7076</v>
      </c>
      <c r="E308" s="28" t="s">
        <v>1298</v>
      </c>
      <c r="F308" s="509" t="s">
        <v>8094</v>
      </c>
      <c r="G308" s="20" t="s">
        <v>740</v>
      </c>
      <c r="H308" s="3" t="s">
        <v>741</v>
      </c>
      <c r="I308" s="20" t="s">
        <v>744</v>
      </c>
      <c r="J308" s="299" t="s">
        <v>743</v>
      </c>
      <c r="K308" s="21">
        <v>1</v>
      </c>
      <c r="L308" s="44">
        <v>43668</v>
      </c>
      <c r="M308" s="44">
        <v>43830</v>
      </c>
      <c r="N308" s="52">
        <f t="shared" si="8"/>
        <v>24</v>
      </c>
      <c r="O308" s="69">
        <v>1</v>
      </c>
      <c r="P308" s="26" t="s">
        <v>69</v>
      </c>
      <c r="Q308" s="26"/>
      <c r="R308" s="4" t="s">
        <v>3149</v>
      </c>
      <c r="S308" s="561">
        <f t="shared" si="9"/>
        <v>343</v>
      </c>
      <c r="T308" s="26"/>
      <c r="U308" s="26"/>
      <c r="V308" s="27" t="s">
        <v>1171</v>
      </c>
      <c r="W308" s="27" t="s">
        <v>1171</v>
      </c>
      <c r="X308" s="27" t="s">
        <v>1171</v>
      </c>
      <c r="Y308" s="27" t="s">
        <v>1171</v>
      </c>
      <c r="Z308" s="27" t="s">
        <v>1171</v>
      </c>
      <c r="AA308" s="3" t="s">
        <v>1171</v>
      </c>
      <c r="AB308" s="3" t="s">
        <v>1170</v>
      </c>
      <c r="AC308" s="3" t="s">
        <v>1174</v>
      </c>
      <c r="AD308" s="12" t="s">
        <v>923</v>
      </c>
      <c r="AE308" s="22" t="s">
        <v>1383</v>
      </c>
      <c r="AF308" s="22" t="s">
        <v>2322</v>
      </c>
      <c r="AG308" s="22" t="s">
        <v>2333</v>
      </c>
      <c r="AH308" s="22" t="s">
        <v>2322</v>
      </c>
      <c r="AI308" s="174" t="s">
        <v>2333</v>
      </c>
      <c r="AJ308" s="174" t="s">
        <v>2333</v>
      </c>
      <c r="AK308" s="174" t="s">
        <v>2333</v>
      </c>
      <c r="AL308" s="174" t="s">
        <v>3562</v>
      </c>
      <c r="AM308" s="174" t="s">
        <v>2333</v>
      </c>
      <c r="AN308" s="174" t="s">
        <v>3562</v>
      </c>
      <c r="AO308" s="174" t="s">
        <v>2333</v>
      </c>
      <c r="AP308" s="174" t="s">
        <v>1460</v>
      </c>
      <c r="AQ308" s="174" t="s">
        <v>2333</v>
      </c>
      <c r="AR308" s="174" t="s">
        <v>1460</v>
      </c>
      <c r="AS308" s="174" t="s">
        <v>2333</v>
      </c>
      <c r="AT308" s="174" t="s">
        <v>1460</v>
      </c>
      <c r="AU308" s="174" t="s">
        <v>2333</v>
      </c>
      <c r="AV308" s="137" t="s">
        <v>874</v>
      </c>
      <c r="AW308" s="131">
        <v>43852</v>
      </c>
      <c r="AX308" s="364" t="s">
        <v>1021</v>
      </c>
      <c r="AY308" s="366"/>
      <c r="AZ308" s="30"/>
      <c r="BA308" s="30"/>
      <c r="BB308" s="30"/>
      <c r="BC308" s="30"/>
      <c r="BD308" s="367" t="s">
        <v>1193</v>
      </c>
      <c r="BE308" s="348"/>
      <c r="BF308" s="29"/>
    </row>
    <row r="309" spans="1:58" s="14" customFormat="1" ht="115.5" hidden="1" customHeight="1" x14ac:dyDescent="0.25">
      <c r="A309" s="28" t="s">
        <v>2056</v>
      </c>
      <c r="B309" s="5" t="s">
        <v>1813</v>
      </c>
      <c r="C309" s="44">
        <v>43630</v>
      </c>
      <c r="D309" s="44" t="s">
        <v>7076</v>
      </c>
      <c r="E309" s="28" t="s">
        <v>1298</v>
      </c>
      <c r="F309" s="509" t="s">
        <v>8094</v>
      </c>
      <c r="G309" s="20" t="s">
        <v>740</v>
      </c>
      <c r="H309" s="3" t="s">
        <v>745</v>
      </c>
      <c r="I309" s="20" t="s">
        <v>752</v>
      </c>
      <c r="J309" s="299" t="s">
        <v>743</v>
      </c>
      <c r="K309" s="21">
        <v>1</v>
      </c>
      <c r="L309" s="44">
        <v>43668</v>
      </c>
      <c r="M309" s="44">
        <v>43830</v>
      </c>
      <c r="N309" s="52">
        <f t="shared" si="8"/>
        <v>24</v>
      </c>
      <c r="O309" s="69">
        <v>1</v>
      </c>
      <c r="P309" s="26" t="s">
        <v>69</v>
      </c>
      <c r="Q309" s="26"/>
      <c r="R309" s="4" t="s">
        <v>3140</v>
      </c>
      <c r="S309" s="561">
        <f t="shared" si="9"/>
        <v>283</v>
      </c>
      <c r="T309" s="26"/>
      <c r="U309" s="26"/>
      <c r="V309" s="27" t="s">
        <v>1171</v>
      </c>
      <c r="W309" s="27" t="s">
        <v>1171</v>
      </c>
      <c r="X309" s="27" t="s">
        <v>1171</v>
      </c>
      <c r="Y309" s="27" t="s">
        <v>1171</v>
      </c>
      <c r="Z309" s="27" t="s">
        <v>1171</v>
      </c>
      <c r="AA309" s="3" t="s">
        <v>1171</v>
      </c>
      <c r="AB309" s="3" t="s">
        <v>1170</v>
      </c>
      <c r="AC309" s="3" t="s">
        <v>1174</v>
      </c>
      <c r="AD309" s="12" t="s">
        <v>1198</v>
      </c>
      <c r="AE309" s="22" t="s">
        <v>1383</v>
      </c>
      <c r="AF309" s="22" t="s">
        <v>2322</v>
      </c>
      <c r="AG309" s="22" t="s">
        <v>2333</v>
      </c>
      <c r="AH309" s="22" t="s">
        <v>2322</v>
      </c>
      <c r="AI309" s="174" t="s">
        <v>2333</v>
      </c>
      <c r="AJ309" s="174" t="s">
        <v>2333</v>
      </c>
      <c r="AK309" s="174" t="s">
        <v>2333</v>
      </c>
      <c r="AL309" s="174" t="s">
        <v>3562</v>
      </c>
      <c r="AM309" s="174" t="s">
        <v>2333</v>
      </c>
      <c r="AN309" s="174" t="s">
        <v>3562</v>
      </c>
      <c r="AO309" s="174" t="s">
        <v>2333</v>
      </c>
      <c r="AP309" s="174" t="s">
        <v>1460</v>
      </c>
      <c r="AQ309" s="174" t="s">
        <v>2333</v>
      </c>
      <c r="AR309" s="174" t="s">
        <v>1460</v>
      </c>
      <c r="AS309" s="174" t="s">
        <v>2333</v>
      </c>
      <c r="AT309" s="174" t="s">
        <v>1460</v>
      </c>
      <c r="AU309" s="174" t="s">
        <v>2333</v>
      </c>
      <c r="AV309" s="137" t="s">
        <v>874</v>
      </c>
      <c r="AW309" s="132">
        <v>43851</v>
      </c>
      <c r="AX309" s="364" t="s">
        <v>1021</v>
      </c>
      <c r="AY309" s="366"/>
      <c r="AZ309" s="30"/>
      <c r="BA309" s="30"/>
      <c r="BB309" s="30"/>
      <c r="BC309" s="30"/>
      <c r="BD309" s="367" t="s">
        <v>1193</v>
      </c>
      <c r="BE309" s="348"/>
      <c r="BF309" s="29"/>
    </row>
    <row r="310" spans="1:58" s="14" customFormat="1" ht="115.5" hidden="1" customHeight="1" x14ac:dyDescent="0.25">
      <c r="A310" s="28" t="s">
        <v>2057</v>
      </c>
      <c r="B310" s="5" t="s">
        <v>1813</v>
      </c>
      <c r="C310" s="44">
        <v>43630</v>
      </c>
      <c r="D310" s="44" t="s">
        <v>7076</v>
      </c>
      <c r="E310" s="28" t="s">
        <v>1298</v>
      </c>
      <c r="F310" s="509" t="s">
        <v>8094</v>
      </c>
      <c r="G310" s="20" t="s">
        <v>740</v>
      </c>
      <c r="H310" s="20" t="s">
        <v>747</v>
      </c>
      <c r="I310" s="20" t="s">
        <v>748</v>
      </c>
      <c r="J310" s="299" t="s">
        <v>743</v>
      </c>
      <c r="K310" s="21">
        <v>1</v>
      </c>
      <c r="L310" s="44">
        <v>43831</v>
      </c>
      <c r="M310" s="44">
        <v>44012</v>
      </c>
      <c r="N310" s="52">
        <f t="shared" si="8"/>
        <v>26</v>
      </c>
      <c r="O310" s="69">
        <v>1</v>
      </c>
      <c r="P310" s="26" t="s">
        <v>69</v>
      </c>
      <c r="Q310" s="26"/>
      <c r="R310" s="4" t="s">
        <v>3153</v>
      </c>
      <c r="S310" s="561">
        <f t="shared" si="9"/>
        <v>319</v>
      </c>
      <c r="T310" s="26"/>
      <c r="U310" s="26"/>
      <c r="V310" s="27" t="s">
        <v>1171</v>
      </c>
      <c r="W310" s="27" t="s">
        <v>1171</v>
      </c>
      <c r="X310" s="27" t="s">
        <v>1171</v>
      </c>
      <c r="Y310" s="27" t="s">
        <v>1171</v>
      </c>
      <c r="Z310" s="27" t="s">
        <v>1171</v>
      </c>
      <c r="AA310" s="3" t="s">
        <v>1171</v>
      </c>
      <c r="AB310" s="3" t="s">
        <v>1170</v>
      </c>
      <c r="AC310" s="3" t="s">
        <v>1174</v>
      </c>
      <c r="AD310" s="12" t="s">
        <v>1038</v>
      </c>
      <c r="AE310" s="22" t="s">
        <v>1399</v>
      </c>
      <c r="AF310" s="3" t="s">
        <v>1463</v>
      </c>
      <c r="AG310" s="3" t="s">
        <v>1480</v>
      </c>
      <c r="AH310" s="270" t="s">
        <v>2875</v>
      </c>
      <c r="AI310" s="6" t="s">
        <v>2876</v>
      </c>
      <c r="AJ310" s="6" t="s">
        <v>2876</v>
      </c>
      <c r="AK310" s="6" t="s">
        <v>2876</v>
      </c>
      <c r="AL310" s="6" t="s">
        <v>3562</v>
      </c>
      <c r="AM310" s="6" t="s">
        <v>2331</v>
      </c>
      <c r="AN310" s="6" t="s">
        <v>3562</v>
      </c>
      <c r="AO310" s="6" t="s">
        <v>2331</v>
      </c>
      <c r="AP310" s="6" t="s">
        <v>1460</v>
      </c>
      <c r="AQ310" s="6" t="s">
        <v>2331</v>
      </c>
      <c r="AR310" s="509" t="s">
        <v>1460</v>
      </c>
      <c r="AS310" s="509" t="s">
        <v>2331</v>
      </c>
      <c r="AT310" s="509" t="s">
        <v>1460</v>
      </c>
      <c r="AU310" s="509" t="s">
        <v>2331</v>
      </c>
      <c r="AV310" s="137" t="s">
        <v>874</v>
      </c>
      <c r="AW310" s="132">
        <v>43938</v>
      </c>
      <c r="AX310" s="364" t="s">
        <v>1021</v>
      </c>
      <c r="AY310" s="348"/>
      <c r="AZ310" s="30"/>
      <c r="BA310" s="30"/>
      <c r="BB310" s="30"/>
      <c r="BC310" s="30"/>
      <c r="BD310" s="367" t="s">
        <v>1193</v>
      </c>
      <c r="BE310" s="348"/>
      <c r="BF310" s="29"/>
    </row>
    <row r="311" spans="1:58" s="14" customFormat="1" ht="115.5" hidden="1" customHeight="1" x14ac:dyDescent="0.25">
      <c r="A311" s="28" t="s">
        <v>2058</v>
      </c>
      <c r="B311" s="5" t="s">
        <v>1813</v>
      </c>
      <c r="C311" s="44">
        <v>43630</v>
      </c>
      <c r="D311" s="44" t="s">
        <v>7076</v>
      </c>
      <c r="E311" s="28" t="s">
        <v>1298</v>
      </c>
      <c r="F311" s="509" t="s">
        <v>8094</v>
      </c>
      <c r="G311" s="20" t="s">
        <v>740</v>
      </c>
      <c r="H311" s="20" t="s">
        <v>749</v>
      </c>
      <c r="I311" s="20" t="s">
        <v>750</v>
      </c>
      <c r="J311" s="20" t="s">
        <v>687</v>
      </c>
      <c r="K311" s="21">
        <v>1</v>
      </c>
      <c r="L311" s="44">
        <v>43831</v>
      </c>
      <c r="M311" s="44">
        <v>44012</v>
      </c>
      <c r="N311" s="52">
        <f t="shared" si="8"/>
        <v>26</v>
      </c>
      <c r="O311" s="96">
        <v>0.5</v>
      </c>
      <c r="P311" s="26" t="s">
        <v>69</v>
      </c>
      <c r="Q311" s="26"/>
      <c r="R311" s="4" t="s">
        <v>6889</v>
      </c>
      <c r="S311" s="561">
        <f t="shared" si="9"/>
        <v>326</v>
      </c>
      <c r="T311" s="26"/>
      <c r="U311" s="26"/>
      <c r="V311" s="27" t="s">
        <v>1171</v>
      </c>
      <c r="W311" s="27" t="s">
        <v>1171</v>
      </c>
      <c r="X311" s="27" t="s">
        <v>1171</v>
      </c>
      <c r="Y311" s="27" t="s">
        <v>1171</v>
      </c>
      <c r="Z311" s="27" t="s">
        <v>1171</v>
      </c>
      <c r="AA311" s="3" t="s">
        <v>1171</v>
      </c>
      <c r="AB311" s="3" t="s">
        <v>1170</v>
      </c>
      <c r="AC311" s="3" t="s">
        <v>1174</v>
      </c>
      <c r="AD311" s="12" t="s">
        <v>1038</v>
      </c>
      <c r="AE311" s="22" t="s">
        <v>1400</v>
      </c>
      <c r="AF311" s="22" t="s">
        <v>1465</v>
      </c>
      <c r="AG311" s="3" t="s">
        <v>1472</v>
      </c>
      <c r="AH311" s="3" t="s">
        <v>2341</v>
      </c>
      <c r="AI311" s="6" t="s">
        <v>2362</v>
      </c>
      <c r="AJ311" s="6" t="s">
        <v>2914</v>
      </c>
      <c r="AK311" s="6" t="s">
        <v>3109</v>
      </c>
      <c r="AL311" s="6" t="s">
        <v>3593</v>
      </c>
      <c r="AM311" s="39" t="s">
        <v>3910</v>
      </c>
      <c r="AN311" s="39" t="s">
        <v>3562</v>
      </c>
      <c r="AO311" s="39" t="s">
        <v>5692</v>
      </c>
      <c r="AP311" s="39" t="s">
        <v>1460</v>
      </c>
      <c r="AQ311" s="39" t="s">
        <v>5692</v>
      </c>
      <c r="AR311" s="39" t="s">
        <v>1460</v>
      </c>
      <c r="AS311" s="39" t="s">
        <v>5692</v>
      </c>
      <c r="AT311" s="39" t="s">
        <v>1460</v>
      </c>
      <c r="AU311" s="39" t="s">
        <v>5692</v>
      </c>
      <c r="AV311" s="137" t="s">
        <v>1194</v>
      </c>
      <c r="AW311" s="132">
        <v>44377</v>
      </c>
      <c r="AX311" s="364" t="s">
        <v>2317</v>
      </c>
      <c r="AY311" s="132">
        <v>44377</v>
      </c>
      <c r="AZ311" s="105" t="s">
        <v>3582</v>
      </c>
      <c r="BA311" s="30" t="s">
        <v>3591</v>
      </c>
      <c r="BB311" s="30" t="s">
        <v>1460</v>
      </c>
      <c r="BC311" s="30" t="s">
        <v>1460</v>
      </c>
      <c r="BD311" s="367" t="s">
        <v>7350</v>
      </c>
      <c r="BE311" s="348" t="s">
        <v>3498</v>
      </c>
      <c r="BF311" s="31" t="s">
        <v>3586</v>
      </c>
    </row>
    <row r="312" spans="1:58" s="14" customFormat="1" ht="115.5" hidden="1" customHeight="1" x14ac:dyDescent="0.25">
      <c r="A312" s="28" t="s">
        <v>2059</v>
      </c>
      <c r="B312" s="5" t="s">
        <v>1813</v>
      </c>
      <c r="C312" s="44">
        <v>43630</v>
      </c>
      <c r="D312" s="44" t="s">
        <v>7076</v>
      </c>
      <c r="E312" s="28" t="s">
        <v>1298</v>
      </c>
      <c r="F312" s="509" t="s">
        <v>8094</v>
      </c>
      <c r="G312" s="3" t="s">
        <v>753</v>
      </c>
      <c r="H312" s="3" t="s">
        <v>707</v>
      </c>
      <c r="I312" s="3" t="s">
        <v>754</v>
      </c>
      <c r="J312" s="5" t="s">
        <v>755</v>
      </c>
      <c r="K312" s="19">
        <v>1</v>
      </c>
      <c r="L312" s="44">
        <v>43678</v>
      </c>
      <c r="M312" s="44">
        <v>43830</v>
      </c>
      <c r="N312" s="52">
        <f t="shared" si="8"/>
        <v>22</v>
      </c>
      <c r="O312" s="69">
        <v>1</v>
      </c>
      <c r="P312" s="26" t="s">
        <v>130</v>
      </c>
      <c r="Q312" s="26" t="s">
        <v>759</v>
      </c>
      <c r="R312" s="4" t="s">
        <v>881</v>
      </c>
      <c r="S312" s="561">
        <f t="shared" si="9"/>
        <v>308</v>
      </c>
      <c r="T312" s="26"/>
      <c r="U312" s="26"/>
      <c r="V312" s="27" t="s">
        <v>1171</v>
      </c>
      <c r="W312" s="27" t="s">
        <v>1171</v>
      </c>
      <c r="X312" s="27" t="s">
        <v>1171</v>
      </c>
      <c r="Y312" s="27" t="s">
        <v>1171</v>
      </c>
      <c r="Z312" s="27" t="s">
        <v>1171</v>
      </c>
      <c r="AA312" s="3" t="s">
        <v>1171</v>
      </c>
      <c r="AB312" s="3" t="s">
        <v>1170</v>
      </c>
      <c r="AC312" s="3" t="s">
        <v>1174</v>
      </c>
      <c r="AD312" s="3" t="s">
        <v>1028</v>
      </c>
      <c r="AE312" s="3" t="s">
        <v>1383</v>
      </c>
      <c r="AF312" s="22" t="s">
        <v>2322</v>
      </c>
      <c r="AG312" s="22" t="s">
        <v>2333</v>
      </c>
      <c r="AH312" s="22" t="s">
        <v>2322</v>
      </c>
      <c r="AI312" s="174" t="s">
        <v>2333</v>
      </c>
      <c r="AJ312" s="174" t="s">
        <v>2333</v>
      </c>
      <c r="AK312" s="174" t="s">
        <v>2333</v>
      </c>
      <c r="AL312" s="174" t="s">
        <v>3562</v>
      </c>
      <c r="AM312" s="174" t="s">
        <v>2333</v>
      </c>
      <c r="AN312" s="174" t="s">
        <v>3562</v>
      </c>
      <c r="AO312" s="174" t="s">
        <v>2333</v>
      </c>
      <c r="AP312" s="174" t="s">
        <v>1460</v>
      </c>
      <c r="AQ312" s="174" t="s">
        <v>2333</v>
      </c>
      <c r="AR312" s="174" t="s">
        <v>1460</v>
      </c>
      <c r="AS312" s="174" t="s">
        <v>2333</v>
      </c>
      <c r="AT312" s="174" t="s">
        <v>1460</v>
      </c>
      <c r="AU312" s="174" t="s">
        <v>2333</v>
      </c>
      <c r="AV312" s="137" t="s">
        <v>874</v>
      </c>
      <c r="AW312" s="132">
        <v>43829</v>
      </c>
      <c r="AX312" s="364" t="s">
        <v>1021</v>
      </c>
      <c r="AY312" s="366"/>
      <c r="AZ312" s="30"/>
      <c r="BA312" s="30"/>
      <c r="BB312" s="30"/>
      <c r="BC312" s="30"/>
      <c r="BD312" s="367" t="s">
        <v>1193</v>
      </c>
      <c r="BE312" s="348"/>
      <c r="BF312" s="29"/>
    </row>
    <row r="313" spans="1:58" s="14" customFormat="1" ht="115.5" hidden="1" customHeight="1" x14ac:dyDescent="0.25">
      <c r="A313" s="28" t="s">
        <v>2060</v>
      </c>
      <c r="B313" s="5" t="s">
        <v>1813</v>
      </c>
      <c r="C313" s="44">
        <v>43630</v>
      </c>
      <c r="D313" s="44" t="s">
        <v>7076</v>
      </c>
      <c r="E313" s="28" t="s">
        <v>1299</v>
      </c>
      <c r="F313" s="6" t="s">
        <v>8016</v>
      </c>
      <c r="G313" s="20" t="s">
        <v>733</v>
      </c>
      <c r="H313" s="20" t="s">
        <v>751</v>
      </c>
      <c r="I313" s="20" t="s">
        <v>735</v>
      </c>
      <c r="J313" s="20" t="s">
        <v>736</v>
      </c>
      <c r="K313" s="21">
        <v>2</v>
      </c>
      <c r="L313" s="44">
        <v>43668</v>
      </c>
      <c r="M313" s="44">
        <v>44012</v>
      </c>
      <c r="N313" s="52">
        <f t="shared" si="8"/>
        <v>50</v>
      </c>
      <c r="O313" s="93">
        <v>0</v>
      </c>
      <c r="P313" s="26" t="s">
        <v>1413</v>
      </c>
      <c r="Q313" s="26" t="s">
        <v>69</v>
      </c>
      <c r="R313" s="10" t="s">
        <v>3579</v>
      </c>
      <c r="S313" s="561">
        <f t="shared" si="9"/>
        <v>102</v>
      </c>
      <c r="T313" s="26"/>
      <c r="U313" s="26"/>
      <c r="V313" s="27" t="s">
        <v>1171</v>
      </c>
      <c r="W313" s="27" t="s">
        <v>1171</v>
      </c>
      <c r="X313" s="27" t="s">
        <v>1171</v>
      </c>
      <c r="Y313" s="27" t="s">
        <v>1171</v>
      </c>
      <c r="Z313" s="27" t="s">
        <v>1171</v>
      </c>
      <c r="AA313" s="3" t="s">
        <v>1171</v>
      </c>
      <c r="AB313" s="3" t="s">
        <v>1170</v>
      </c>
      <c r="AC313" s="3" t="s">
        <v>1174</v>
      </c>
      <c r="AD313" s="20" t="s">
        <v>1417</v>
      </c>
      <c r="AE313" s="20" t="s">
        <v>1476</v>
      </c>
      <c r="AF313" s="22" t="s">
        <v>1465</v>
      </c>
      <c r="AG313" s="22" t="s">
        <v>1671</v>
      </c>
      <c r="AH313" s="22" t="s">
        <v>2338</v>
      </c>
      <c r="AI313" s="174" t="s">
        <v>8048</v>
      </c>
      <c r="AJ313" s="174" t="s">
        <v>3562</v>
      </c>
      <c r="AK313" s="174" t="s">
        <v>5693</v>
      </c>
      <c r="AL313" s="174" t="s">
        <v>3562</v>
      </c>
      <c r="AM313" s="174" t="s">
        <v>5693</v>
      </c>
      <c r="AN313" s="174" t="s">
        <v>3562</v>
      </c>
      <c r="AO313" s="174" t="s">
        <v>5693</v>
      </c>
      <c r="AP313" s="174" t="s">
        <v>1460</v>
      </c>
      <c r="AQ313" s="174" t="s">
        <v>5693</v>
      </c>
      <c r="AR313" s="174" t="s">
        <v>1460</v>
      </c>
      <c r="AS313" s="174" t="s">
        <v>5693</v>
      </c>
      <c r="AT313" s="174" t="s">
        <v>1460</v>
      </c>
      <c r="AU313" s="174" t="s">
        <v>5693</v>
      </c>
      <c r="AV313" s="137" t="s">
        <v>1194</v>
      </c>
      <c r="AW313" s="131">
        <v>44070</v>
      </c>
      <c r="AX313" s="759" t="s">
        <v>7356</v>
      </c>
      <c r="AY313" s="763">
        <v>43991</v>
      </c>
      <c r="AZ313" s="105" t="s">
        <v>8046</v>
      </c>
      <c r="BA313" s="762" t="s">
        <v>1466</v>
      </c>
      <c r="BB313" s="761" t="s">
        <v>3191</v>
      </c>
      <c r="BC313" s="761" t="s">
        <v>3192</v>
      </c>
      <c r="BD313" s="367" t="s">
        <v>2544</v>
      </c>
      <c r="BE313" s="348" t="s">
        <v>3498</v>
      </c>
      <c r="BF313" s="511" t="s">
        <v>8044</v>
      </c>
    </row>
    <row r="314" spans="1:58" s="14" customFormat="1" ht="115.5" hidden="1" customHeight="1" x14ac:dyDescent="0.25">
      <c r="A314" s="28" t="s">
        <v>2061</v>
      </c>
      <c r="B314" s="5" t="s">
        <v>1813</v>
      </c>
      <c r="C314" s="44">
        <v>43630</v>
      </c>
      <c r="D314" s="44" t="s">
        <v>7076</v>
      </c>
      <c r="E314" s="28" t="s">
        <v>1299</v>
      </c>
      <c r="F314" s="509" t="s">
        <v>8016</v>
      </c>
      <c r="G314" s="20" t="s">
        <v>733</v>
      </c>
      <c r="H314" s="20" t="s">
        <v>737</v>
      </c>
      <c r="I314" s="20" t="s">
        <v>738</v>
      </c>
      <c r="J314" s="20" t="s">
        <v>739</v>
      </c>
      <c r="K314" s="21">
        <v>1</v>
      </c>
      <c r="L314" s="44">
        <v>43678</v>
      </c>
      <c r="M314" s="44">
        <v>43830</v>
      </c>
      <c r="N314" s="52">
        <f t="shared" si="8"/>
        <v>22</v>
      </c>
      <c r="O314" s="93">
        <v>0</v>
      </c>
      <c r="P314" s="26" t="s">
        <v>1413</v>
      </c>
      <c r="Q314" s="26" t="s">
        <v>69</v>
      </c>
      <c r="R314" s="10" t="s">
        <v>3579</v>
      </c>
      <c r="S314" s="561">
        <f t="shared" si="9"/>
        <v>102</v>
      </c>
      <c r="T314" s="26"/>
      <c r="U314" s="26"/>
      <c r="V314" s="27" t="s">
        <v>1171</v>
      </c>
      <c r="W314" s="27" t="s">
        <v>1171</v>
      </c>
      <c r="X314" s="27" t="s">
        <v>1171</v>
      </c>
      <c r="Y314" s="27" t="s">
        <v>1171</v>
      </c>
      <c r="Z314" s="27" t="s">
        <v>1171</v>
      </c>
      <c r="AA314" s="3" t="s">
        <v>1171</v>
      </c>
      <c r="AB314" s="3" t="s">
        <v>1170</v>
      </c>
      <c r="AC314" s="3" t="s">
        <v>1174</v>
      </c>
      <c r="AD314" s="20" t="s">
        <v>1416</v>
      </c>
      <c r="AE314" s="20" t="s">
        <v>1475</v>
      </c>
      <c r="AF314" s="22"/>
      <c r="AG314" s="22" t="s">
        <v>1672</v>
      </c>
      <c r="AH314" s="22" t="s">
        <v>2338</v>
      </c>
      <c r="AI314" s="174" t="s">
        <v>8049</v>
      </c>
      <c r="AJ314" s="174" t="s">
        <v>3562</v>
      </c>
      <c r="AK314" s="174" t="s">
        <v>5693</v>
      </c>
      <c r="AL314" s="174" t="s">
        <v>3562</v>
      </c>
      <c r="AM314" s="174" t="s">
        <v>5693</v>
      </c>
      <c r="AN314" s="174" t="s">
        <v>3562</v>
      </c>
      <c r="AO314" s="174" t="s">
        <v>5693</v>
      </c>
      <c r="AP314" s="174" t="s">
        <v>1460</v>
      </c>
      <c r="AQ314" s="174" t="s">
        <v>5693</v>
      </c>
      <c r="AR314" s="174" t="s">
        <v>1460</v>
      </c>
      <c r="AS314" s="174" t="s">
        <v>5693</v>
      </c>
      <c r="AT314" s="174" t="s">
        <v>1460</v>
      </c>
      <c r="AU314" s="174" t="s">
        <v>5693</v>
      </c>
      <c r="AV314" s="137" t="s">
        <v>1194</v>
      </c>
      <c r="AW314" s="131">
        <v>44070</v>
      </c>
      <c r="AX314" s="364" t="s">
        <v>7356</v>
      </c>
      <c r="AY314" s="512">
        <v>43991</v>
      </c>
      <c r="AZ314" s="105" t="s">
        <v>8046</v>
      </c>
      <c r="BA314" s="30" t="s">
        <v>1466</v>
      </c>
      <c r="BB314" s="510" t="s">
        <v>3191</v>
      </c>
      <c r="BC314" s="10" t="s">
        <v>3192</v>
      </c>
      <c r="BD314" s="367" t="s">
        <v>2544</v>
      </c>
      <c r="BE314" s="348" t="s">
        <v>3498</v>
      </c>
      <c r="BF314" s="511" t="s">
        <v>8044</v>
      </c>
    </row>
    <row r="315" spans="1:58" s="14" customFormat="1" ht="115.5" hidden="1" customHeight="1" x14ac:dyDescent="0.25">
      <c r="A315" s="28" t="s">
        <v>2062</v>
      </c>
      <c r="B315" s="5" t="s">
        <v>1813</v>
      </c>
      <c r="C315" s="44">
        <v>43630</v>
      </c>
      <c r="D315" s="44" t="s">
        <v>7076</v>
      </c>
      <c r="E315" s="28" t="s">
        <v>1299</v>
      </c>
      <c r="F315" s="509" t="s">
        <v>8016</v>
      </c>
      <c r="G315" s="20" t="s">
        <v>740</v>
      </c>
      <c r="H315" s="3" t="s">
        <v>741</v>
      </c>
      <c r="I315" s="20" t="s">
        <v>742</v>
      </c>
      <c r="J315" s="20" t="s">
        <v>743</v>
      </c>
      <c r="K315" s="21">
        <v>1</v>
      </c>
      <c r="L315" s="44">
        <v>43668</v>
      </c>
      <c r="M315" s="44">
        <v>43830</v>
      </c>
      <c r="N315" s="52">
        <f t="shared" si="8"/>
        <v>24</v>
      </c>
      <c r="O315" s="69">
        <v>1</v>
      </c>
      <c r="P315" s="26" t="s">
        <v>69</v>
      </c>
      <c r="Q315" s="26"/>
      <c r="R315" s="4" t="s">
        <v>3142</v>
      </c>
      <c r="S315" s="561">
        <f t="shared" si="9"/>
        <v>250</v>
      </c>
      <c r="T315" s="26"/>
      <c r="U315" s="26"/>
      <c r="V315" s="27" t="s">
        <v>1171</v>
      </c>
      <c r="W315" s="27" t="s">
        <v>1171</v>
      </c>
      <c r="X315" s="27" t="s">
        <v>1171</v>
      </c>
      <c r="Y315" s="27" t="s">
        <v>1171</v>
      </c>
      <c r="Z315" s="27" t="s">
        <v>1171</v>
      </c>
      <c r="AA315" s="3" t="s">
        <v>1171</v>
      </c>
      <c r="AB315" s="3" t="s">
        <v>1170</v>
      </c>
      <c r="AC315" s="3" t="s">
        <v>1174</v>
      </c>
      <c r="AD315" s="16" t="s">
        <v>1029</v>
      </c>
      <c r="AE315" s="22" t="s">
        <v>1383</v>
      </c>
      <c r="AF315" s="22" t="s">
        <v>2322</v>
      </c>
      <c r="AG315" s="22" t="s">
        <v>2333</v>
      </c>
      <c r="AH315" s="22" t="s">
        <v>2322</v>
      </c>
      <c r="AI315" s="174" t="s">
        <v>2333</v>
      </c>
      <c r="AJ315" s="174" t="s">
        <v>2333</v>
      </c>
      <c r="AK315" s="174" t="s">
        <v>2333</v>
      </c>
      <c r="AL315" s="174" t="s">
        <v>3562</v>
      </c>
      <c r="AM315" s="174" t="s">
        <v>2333</v>
      </c>
      <c r="AN315" s="174" t="s">
        <v>3562</v>
      </c>
      <c r="AO315" s="174" t="s">
        <v>2333</v>
      </c>
      <c r="AP315" s="174" t="s">
        <v>1460</v>
      </c>
      <c r="AQ315" s="174" t="s">
        <v>2333</v>
      </c>
      <c r="AR315" s="174" t="s">
        <v>1460</v>
      </c>
      <c r="AS315" s="174" t="s">
        <v>2333</v>
      </c>
      <c r="AT315" s="174" t="s">
        <v>1460</v>
      </c>
      <c r="AU315" s="174" t="s">
        <v>2333</v>
      </c>
      <c r="AV315" s="137" t="s">
        <v>874</v>
      </c>
      <c r="AW315" s="132">
        <v>43851</v>
      </c>
      <c r="AX315" s="364" t="s">
        <v>7356</v>
      </c>
      <c r="AY315" s="512">
        <v>43991</v>
      </c>
      <c r="AZ315" s="105" t="s">
        <v>1830</v>
      </c>
      <c r="BA315" s="30" t="s">
        <v>1466</v>
      </c>
      <c r="BB315" s="510" t="s">
        <v>3191</v>
      </c>
      <c r="BC315" s="10" t="s">
        <v>3192</v>
      </c>
      <c r="BD315" s="367" t="s">
        <v>2544</v>
      </c>
      <c r="BE315" s="348" t="s">
        <v>3498</v>
      </c>
      <c r="BF315" s="29" t="s">
        <v>2184</v>
      </c>
    </row>
    <row r="316" spans="1:58" s="14" customFormat="1" ht="115.5" hidden="1" customHeight="1" x14ac:dyDescent="0.25">
      <c r="A316" s="28" t="s">
        <v>2063</v>
      </c>
      <c r="B316" s="5" t="s">
        <v>1813</v>
      </c>
      <c r="C316" s="44">
        <v>43630</v>
      </c>
      <c r="D316" s="44" t="s">
        <v>7076</v>
      </c>
      <c r="E316" s="28" t="s">
        <v>1299</v>
      </c>
      <c r="F316" s="509" t="s">
        <v>8016</v>
      </c>
      <c r="G316" s="20" t="s">
        <v>740</v>
      </c>
      <c r="H316" s="3" t="s">
        <v>741</v>
      </c>
      <c r="I316" s="20" t="s">
        <v>744</v>
      </c>
      <c r="J316" s="20" t="s">
        <v>743</v>
      </c>
      <c r="K316" s="21">
        <v>1</v>
      </c>
      <c r="L316" s="44">
        <v>43668</v>
      </c>
      <c r="M316" s="44">
        <v>43830</v>
      </c>
      <c r="N316" s="52">
        <f t="shared" si="8"/>
        <v>24</v>
      </c>
      <c r="O316" s="69">
        <v>1</v>
      </c>
      <c r="P316" s="26" t="s">
        <v>69</v>
      </c>
      <c r="Q316" s="26"/>
      <c r="R316" s="4" t="s">
        <v>3149</v>
      </c>
      <c r="S316" s="561">
        <f t="shared" si="9"/>
        <v>343</v>
      </c>
      <c r="T316" s="26"/>
      <c r="U316" s="26"/>
      <c r="V316" s="27" t="s">
        <v>1171</v>
      </c>
      <c r="W316" s="27" t="s">
        <v>1171</v>
      </c>
      <c r="X316" s="27" t="s">
        <v>1171</v>
      </c>
      <c r="Y316" s="27" t="s">
        <v>1171</v>
      </c>
      <c r="Z316" s="27" t="s">
        <v>1171</v>
      </c>
      <c r="AA316" s="3" t="s">
        <v>1171</v>
      </c>
      <c r="AB316" s="3" t="s">
        <v>1170</v>
      </c>
      <c r="AC316" s="3" t="s">
        <v>1174</v>
      </c>
      <c r="AD316" s="12" t="s">
        <v>923</v>
      </c>
      <c r="AE316" s="22" t="s">
        <v>1383</v>
      </c>
      <c r="AF316" s="22" t="s">
        <v>2322</v>
      </c>
      <c r="AG316" s="22" t="s">
        <v>2333</v>
      </c>
      <c r="AH316" s="22" t="s">
        <v>2322</v>
      </c>
      <c r="AI316" s="174" t="s">
        <v>2333</v>
      </c>
      <c r="AJ316" s="174" t="s">
        <v>2333</v>
      </c>
      <c r="AK316" s="174" t="s">
        <v>2333</v>
      </c>
      <c r="AL316" s="174" t="s">
        <v>3562</v>
      </c>
      <c r="AM316" s="174" t="s">
        <v>2333</v>
      </c>
      <c r="AN316" s="174" t="s">
        <v>3562</v>
      </c>
      <c r="AO316" s="174" t="s">
        <v>2333</v>
      </c>
      <c r="AP316" s="174" t="s">
        <v>1460</v>
      </c>
      <c r="AQ316" s="174" t="s">
        <v>2333</v>
      </c>
      <c r="AR316" s="174" t="s">
        <v>1460</v>
      </c>
      <c r="AS316" s="174" t="s">
        <v>2333</v>
      </c>
      <c r="AT316" s="174" t="s">
        <v>1460</v>
      </c>
      <c r="AU316" s="174" t="s">
        <v>2333</v>
      </c>
      <c r="AV316" s="137" t="s">
        <v>874</v>
      </c>
      <c r="AW316" s="132">
        <v>43852</v>
      </c>
      <c r="AX316" s="759" t="s">
        <v>1021</v>
      </c>
      <c r="AY316" s="760"/>
      <c r="AZ316" s="762"/>
      <c r="BA316" s="762"/>
      <c r="BB316" s="762"/>
      <c r="BC316" s="762"/>
      <c r="BD316" s="367" t="s">
        <v>1193</v>
      </c>
      <c r="BE316" s="348"/>
      <c r="BF316" s="29"/>
    </row>
    <row r="317" spans="1:58" s="14" customFormat="1" ht="115.5" hidden="1" customHeight="1" x14ac:dyDescent="0.25">
      <c r="A317" s="28" t="s">
        <v>2064</v>
      </c>
      <c r="B317" s="5" t="s">
        <v>1813</v>
      </c>
      <c r="C317" s="44">
        <v>43630</v>
      </c>
      <c r="D317" s="44" t="s">
        <v>7076</v>
      </c>
      <c r="E317" s="28" t="s">
        <v>1299</v>
      </c>
      <c r="F317" s="509" t="s">
        <v>8016</v>
      </c>
      <c r="G317" s="20" t="s">
        <v>740</v>
      </c>
      <c r="H317" s="3" t="s">
        <v>745</v>
      </c>
      <c r="I317" s="20" t="s">
        <v>752</v>
      </c>
      <c r="J317" s="299" t="s">
        <v>743</v>
      </c>
      <c r="K317" s="21">
        <v>1</v>
      </c>
      <c r="L317" s="44">
        <v>43668</v>
      </c>
      <c r="M317" s="44">
        <v>43830</v>
      </c>
      <c r="N317" s="52">
        <f t="shared" si="8"/>
        <v>24</v>
      </c>
      <c r="O317" s="69">
        <v>1</v>
      </c>
      <c r="P317" s="26" t="s">
        <v>69</v>
      </c>
      <c r="Q317" s="26"/>
      <c r="R317" s="4" t="s">
        <v>3141</v>
      </c>
      <c r="S317" s="561">
        <f t="shared" si="9"/>
        <v>282</v>
      </c>
      <c r="T317" s="26"/>
      <c r="U317" s="26"/>
      <c r="V317" s="27" t="s">
        <v>1171</v>
      </c>
      <c r="W317" s="27" t="s">
        <v>1171</v>
      </c>
      <c r="X317" s="27" t="s">
        <v>1171</v>
      </c>
      <c r="Y317" s="27" t="s">
        <v>1171</v>
      </c>
      <c r="Z317" s="27" t="s">
        <v>1171</v>
      </c>
      <c r="AA317" s="3" t="s">
        <v>1171</v>
      </c>
      <c r="AB317" s="3" t="s">
        <v>1170</v>
      </c>
      <c r="AC317" s="3" t="s">
        <v>1174</v>
      </c>
      <c r="AD317" s="16" t="s">
        <v>1199</v>
      </c>
      <c r="AE317" s="22" t="s">
        <v>1383</v>
      </c>
      <c r="AF317" s="22" t="s">
        <v>2322</v>
      </c>
      <c r="AG317" s="22" t="s">
        <v>2333</v>
      </c>
      <c r="AH317" s="22" t="s">
        <v>2322</v>
      </c>
      <c r="AI317" s="174" t="s">
        <v>2333</v>
      </c>
      <c r="AJ317" s="174" t="s">
        <v>2333</v>
      </c>
      <c r="AK317" s="174" t="s">
        <v>2333</v>
      </c>
      <c r="AL317" s="174" t="s">
        <v>3562</v>
      </c>
      <c r="AM317" s="174" t="s">
        <v>2333</v>
      </c>
      <c r="AN317" s="174" t="s">
        <v>3562</v>
      </c>
      <c r="AO317" s="174" t="s">
        <v>2333</v>
      </c>
      <c r="AP317" s="174" t="s">
        <v>1460</v>
      </c>
      <c r="AQ317" s="174" t="s">
        <v>2333</v>
      </c>
      <c r="AR317" s="174" t="s">
        <v>1460</v>
      </c>
      <c r="AS317" s="174" t="s">
        <v>2333</v>
      </c>
      <c r="AT317" s="174" t="s">
        <v>1460</v>
      </c>
      <c r="AU317" s="174" t="s">
        <v>2333</v>
      </c>
      <c r="AV317" s="137" t="s">
        <v>874</v>
      </c>
      <c r="AW317" s="132">
        <v>43851</v>
      </c>
      <c r="AX317" s="759" t="s">
        <v>1021</v>
      </c>
      <c r="AY317" s="366"/>
      <c r="AZ317" s="30"/>
      <c r="BA317" s="30"/>
      <c r="BB317" s="30"/>
      <c r="BC317" s="30"/>
      <c r="BD317" s="367" t="s">
        <v>1193</v>
      </c>
      <c r="BE317" s="348"/>
      <c r="BF317" s="29"/>
    </row>
    <row r="318" spans="1:58" s="14" customFormat="1" ht="115.5" hidden="1" customHeight="1" x14ac:dyDescent="0.25">
      <c r="A318" s="28" t="s">
        <v>2065</v>
      </c>
      <c r="B318" s="5" t="s">
        <v>1813</v>
      </c>
      <c r="C318" s="44">
        <v>43630</v>
      </c>
      <c r="D318" s="44" t="s">
        <v>7076</v>
      </c>
      <c r="E318" s="28" t="s">
        <v>1299</v>
      </c>
      <c r="F318" s="509" t="s">
        <v>8016</v>
      </c>
      <c r="G318" s="20" t="s">
        <v>740</v>
      </c>
      <c r="H318" s="20" t="s">
        <v>747</v>
      </c>
      <c r="I318" s="20" t="s">
        <v>748</v>
      </c>
      <c r="J318" s="299" t="s">
        <v>743</v>
      </c>
      <c r="K318" s="21">
        <v>1</v>
      </c>
      <c r="L318" s="44">
        <v>43831</v>
      </c>
      <c r="M318" s="44">
        <v>44012</v>
      </c>
      <c r="N318" s="52">
        <f t="shared" si="8"/>
        <v>26</v>
      </c>
      <c r="O318" s="69">
        <v>1</v>
      </c>
      <c r="P318" s="26" t="s">
        <v>69</v>
      </c>
      <c r="Q318" s="26"/>
      <c r="R318" s="3" t="s">
        <v>3163</v>
      </c>
      <c r="S318" s="561">
        <f t="shared" si="9"/>
        <v>344</v>
      </c>
      <c r="T318" s="26"/>
      <c r="U318" s="26"/>
      <c r="V318" s="27" t="s">
        <v>1171</v>
      </c>
      <c r="W318" s="27" t="s">
        <v>1171</v>
      </c>
      <c r="X318" s="27" t="s">
        <v>1171</v>
      </c>
      <c r="Y318" s="27" t="s">
        <v>1171</v>
      </c>
      <c r="Z318" s="27" t="s">
        <v>1171</v>
      </c>
      <c r="AA318" s="3" t="s">
        <v>1171</v>
      </c>
      <c r="AB318" s="3" t="s">
        <v>1170</v>
      </c>
      <c r="AC318" s="3" t="s">
        <v>1174</v>
      </c>
      <c r="AD318" s="12" t="s">
        <v>1039</v>
      </c>
      <c r="AE318" s="22" t="s">
        <v>1399</v>
      </c>
      <c r="AF318" s="3" t="s">
        <v>1463</v>
      </c>
      <c r="AG318" s="3" t="s">
        <v>1471</v>
      </c>
      <c r="AH318" s="270" t="s">
        <v>2873</v>
      </c>
      <c r="AI318" s="6" t="s">
        <v>2874</v>
      </c>
      <c r="AJ318" s="6" t="s">
        <v>2874</v>
      </c>
      <c r="AK318" s="6" t="s">
        <v>2874</v>
      </c>
      <c r="AL318" s="6" t="s">
        <v>3562</v>
      </c>
      <c r="AM318" s="6" t="s">
        <v>2874</v>
      </c>
      <c r="AN318" s="6" t="s">
        <v>3562</v>
      </c>
      <c r="AO318" s="6" t="s">
        <v>2874</v>
      </c>
      <c r="AP318" s="6" t="s">
        <v>1460</v>
      </c>
      <c r="AQ318" s="6" t="s">
        <v>2874</v>
      </c>
      <c r="AR318" s="509" t="s">
        <v>1460</v>
      </c>
      <c r="AS318" s="509" t="s">
        <v>2874</v>
      </c>
      <c r="AT318" s="509" t="s">
        <v>1460</v>
      </c>
      <c r="AU318" s="509" t="s">
        <v>2874</v>
      </c>
      <c r="AV318" s="137" t="s">
        <v>874</v>
      </c>
      <c r="AW318" s="132">
        <v>44018</v>
      </c>
      <c r="AX318" s="759" t="s">
        <v>1021</v>
      </c>
      <c r="AY318" s="348"/>
      <c r="AZ318" s="30"/>
      <c r="BA318" s="30"/>
      <c r="BB318" s="30"/>
      <c r="BC318" s="30"/>
      <c r="BD318" s="367" t="s">
        <v>1193</v>
      </c>
      <c r="BE318" s="348"/>
      <c r="BF318" s="29"/>
    </row>
    <row r="319" spans="1:58" s="14" customFormat="1" ht="115.5" hidden="1" customHeight="1" x14ac:dyDescent="0.25">
      <c r="A319" s="28" t="s">
        <v>2066</v>
      </c>
      <c r="B319" s="5" t="s">
        <v>1813</v>
      </c>
      <c r="C319" s="44">
        <v>43630</v>
      </c>
      <c r="D319" s="44" t="s">
        <v>7076</v>
      </c>
      <c r="E319" s="28" t="s">
        <v>1299</v>
      </c>
      <c r="F319" s="509" t="s">
        <v>8016</v>
      </c>
      <c r="G319" s="20" t="s">
        <v>740</v>
      </c>
      <c r="H319" s="20" t="s">
        <v>749</v>
      </c>
      <c r="I319" s="20" t="s">
        <v>750</v>
      </c>
      <c r="J319" s="20" t="s">
        <v>687</v>
      </c>
      <c r="K319" s="21">
        <v>1</v>
      </c>
      <c r="L319" s="44">
        <v>43831</v>
      </c>
      <c r="M319" s="44">
        <v>44012</v>
      </c>
      <c r="N319" s="52">
        <f t="shared" si="8"/>
        <v>26</v>
      </c>
      <c r="O319" s="96">
        <v>0.5</v>
      </c>
      <c r="P319" s="26" t="s">
        <v>69</v>
      </c>
      <c r="Q319" s="26"/>
      <c r="R319" s="4" t="s">
        <v>6890</v>
      </c>
      <c r="S319" s="561">
        <f t="shared" si="9"/>
        <v>326</v>
      </c>
      <c r="T319" s="26"/>
      <c r="U319" s="26"/>
      <c r="V319" s="27" t="s">
        <v>1171</v>
      </c>
      <c r="W319" s="27" t="s">
        <v>1171</v>
      </c>
      <c r="X319" s="27" t="s">
        <v>1171</v>
      </c>
      <c r="Y319" s="27" t="s">
        <v>1171</v>
      </c>
      <c r="Z319" s="27" t="s">
        <v>1171</v>
      </c>
      <c r="AA319" s="3" t="s">
        <v>1171</v>
      </c>
      <c r="AB319" s="3" t="s">
        <v>1170</v>
      </c>
      <c r="AC319" s="3" t="s">
        <v>1174</v>
      </c>
      <c r="AD319" s="12" t="s">
        <v>1039</v>
      </c>
      <c r="AE319" s="22" t="s">
        <v>1400</v>
      </c>
      <c r="AF319" s="22" t="s">
        <v>1465</v>
      </c>
      <c r="AG319" s="3" t="s">
        <v>1472</v>
      </c>
      <c r="AH319" s="3" t="s">
        <v>2341</v>
      </c>
      <c r="AI319" s="6" t="s">
        <v>2362</v>
      </c>
      <c r="AJ319" s="6" t="s">
        <v>2914</v>
      </c>
      <c r="AK319" s="6" t="s">
        <v>3109</v>
      </c>
      <c r="AL319" s="6" t="s">
        <v>3593</v>
      </c>
      <c r="AM319" s="39" t="s">
        <v>3911</v>
      </c>
      <c r="AN319" s="39" t="s">
        <v>3562</v>
      </c>
      <c r="AO319" s="39" t="s">
        <v>5692</v>
      </c>
      <c r="AP319" s="39" t="s">
        <v>1460</v>
      </c>
      <c r="AQ319" s="39" t="s">
        <v>5692</v>
      </c>
      <c r="AR319" s="39" t="s">
        <v>1460</v>
      </c>
      <c r="AS319" s="39" t="s">
        <v>5692</v>
      </c>
      <c r="AT319" s="39" t="s">
        <v>1460</v>
      </c>
      <c r="AU319" s="39" t="s">
        <v>5692</v>
      </c>
      <c r="AV319" s="137" t="s">
        <v>1194</v>
      </c>
      <c r="AW319" s="132">
        <v>44377</v>
      </c>
      <c r="AX319" s="364" t="s">
        <v>2317</v>
      </c>
      <c r="AY319" s="132">
        <v>44377</v>
      </c>
      <c r="AZ319" s="105" t="s">
        <v>3582</v>
      </c>
      <c r="BA319" s="30" t="s">
        <v>3591</v>
      </c>
      <c r="BB319" s="30" t="s">
        <v>1460</v>
      </c>
      <c r="BC319" s="30" t="s">
        <v>1460</v>
      </c>
      <c r="BD319" s="367" t="s">
        <v>7350</v>
      </c>
      <c r="BE319" s="348" t="s">
        <v>3498</v>
      </c>
      <c r="BF319" s="31" t="s">
        <v>3587</v>
      </c>
    </row>
    <row r="320" spans="1:58" s="14" customFormat="1" ht="115.5" hidden="1" customHeight="1" x14ac:dyDescent="0.25">
      <c r="A320" s="28" t="s">
        <v>2067</v>
      </c>
      <c r="B320" s="5" t="s">
        <v>1813</v>
      </c>
      <c r="C320" s="44">
        <v>43630</v>
      </c>
      <c r="D320" s="44" t="s">
        <v>7076</v>
      </c>
      <c r="E320" s="28" t="s">
        <v>1324</v>
      </c>
      <c r="F320" s="47" t="s">
        <v>8017</v>
      </c>
      <c r="G320" s="3" t="s">
        <v>756</v>
      </c>
      <c r="H320" s="3" t="s">
        <v>757</v>
      </c>
      <c r="I320" s="3" t="s">
        <v>708</v>
      </c>
      <c r="J320" s="3" t="s">
        <v>758</v>
      </c>
      <c r="K320" s="19">
        <v>1</v>
      </c>
      <c r="L320" s="44">
        <v>43678</v>
      </c>
      <c r="M320" s="44">
        <v>43830</v>
      </c>
      <c r="N320" s="52">
        <f t="shared" si="8"/>
        <v>22</v>
      </c>
      <c r="O320" s="69">
        <v>1</v>
      </c>
      <c r="P320" s="26" t="s">
        <v>130</v>
      </c>
      <c r="Q320" s="26" t="s">
        <v>759</v>
      </c>
      <c r="R320" s="4" t="s">
        <v>918</v>
      </c>
      <c r="S320" s="561">
        <f t="shared" si="9"/>
        <v>334</v>
      </c>
      <c r="T320" s="26"/>
      <c r="U320" s="26"/>
      <c r="V320" s="27" t="s">
        <v>1171</v>
      </c>
      <c r="W320" s="27" t="s">
        <v>1171</v>
      </c>
      <c r="X320" s="27" t="s">
        <v>1171</v>
      </c>
      <c r="Y320" s="27" t="s">
        <v>1171</v>
      </c>
      <c r="Z320" s="27" t="s">
        <v>1171</v>
      </c>
      <c r="AA320" s="3" t="s">
        <v>1171</v>
      </c>
      <c r="AB320" s="3" t="s">
        <v>1170</v>
      </c>
      <c r="AC320" s="3" t="s">
        <v>1174</v>
      </c>
      <c r="AD320" s="3" t="s">
        <v>1030</v>
      </c>
      <c r="AE320" s="3" t="s">
        <v>1383</v>
      </c>
      <c r="AF320" s="22" t="s">
        <v>2322</v>
      </c>
      <c r="AG320" s="22" t="s">
        <v>2333</v>
      </c>
      <c r="AH320" s="22" t="s">
        <v>2322</v>
      </c>
      <c r="AI320" s="174" t="s">
        <v>2333</v>
      </c>
      <c r="AJ320" s="174" t="s">
        <v>2333</v>
      </c>
      <c r="AK320" s="174" t="s">
        <v>2333</v>
      </c>
      <c r="AL320" s="174" t="s">
        <v>3562</v>
      </c>
      <c r="AM320" s="174" t="s">
        <v>2333</v>
      </c>
      <c r="AN320" s="174" t="s">
        <v>3562</v>
      </c>
      <c r="AO320" s="174" t="s">
        <v>2333</v>
      </c>
      <c r="AP320" s="174" t="s">
        <v>1460</v>
      </c>
      <c r="AQ320" s="174" t="s">
        <v>2333</v>
      </c>
      <c r="AR320" s="174" t="s">
        <v>1460</v>
      </c>
      <c r="AS320" s="174" t="s">
        <v>2333</v>
      </c>
      <c r="AT320" s="174" t="s">
        <v>1460</v>
      </c>
      <c r="AU320" s="174" t="s">
        <v>2333</v>
      </c>
      <c r="AV320" s="137" t="s">
        <v>874</v>
      </c>
      <c r="AW320" s="132">
        <v>43851</v>
      </c>
      <c r="AX320" s="364" t="s">
        <v>1191</v>
      </c>
      <c r="AY320" s="512">
        <v>43991</v>
      </c>
      <c r="AZ320" s="30" t="s">
        <v>1832</v>
      </c>
      <c r="BA320" s="510" t="s">
        <v>1664</v>
      </c>
      <c r="BB320" s="510" t="s">
        <v>3191</v>
      </c>
      <c r="BC320" s="10" t="s">
        <v>3192</v>
      </c>
      <c r="BD320" s="367" t="s">
        <v>2543</v>
      </c>
      <c r="BE320" s="29" t="s">
        <v>1460</v>
      </c>
      <c r="BF320" s="29" t="s">
        <v>1460</v>
      </c>
    </row>
    <row r="321" spans="1:271" s="14" customFormat="1" ht="115.5" hidden="1" customHeight="1" x14ac:dyDescent="0.25">
      <c r="A321" s="28" t="s">
        <v>2068</v>
      </c>
      <c r="B321" s="5" t="s">
        <v>1813</v>
      </c>
      <c r="C321" s="44">
        <v>43630</v>
      </c>
      <c r="D321" s="160" t="s">
        <v>7474</v>
      </c>
      <c r="E321" s="28" t="s">
        <v>1325</v>
      </c>
      <c r="F321" s="47" t="s">
        <v>8018</v>
      </c>
      <c r="G321" s="3" t="s">
        <v>760</v>
      </c>
      <c r="H321" s="3" t="s">
        <v>761</v>
      </c>
      <c r="I321" s="3" t="s">
        <v>708</v>
      </c>
      <c r="J321" s="3" t="s">
        <v>762</v>
      </c>
      <c r="K321" s="19">
        <v>1</v>
      </c>
      <c r="L321" s="44">
        <v>43678</v>
      </c>
      <c r="M321" s="44">
        <v>43830</v>
      </c>
      <c r="N321" s="52">
        <f t="shared" si="8"/>
        <v>22</v>
      </c>
      <c r="O321" s="69">
        <v>1</v>
      </c>
      <c r="P321" s="26" t="s">
        <v>130</v>
      </c>
      <c r="Q321" s="26" t="s">
        <v>759</v>
      </c>
      <c r="R321" s="4" t="s">
        <v>3798</v>
      </c>
      <c r="S321" s="561">
        <f t="shared" si="9"/>
        <v>335</v>
      </c>
      <c r="T321" s="27" t="s">
        <v>1171</v>
      </c>
      <c r="U321" s="27" t="s">
        <v>1171</v>
      </c>
      <c r="V321" s="27" t="s">
        <v>1171</v>
      </c>
      <c r="W321" s="27" t="s">
        <v>1171</v>
      </c>
      <c r="X321" s="27" t="s">
        <v>1171</v>
      </c>
      <c r="Y321" s="27" t="s">
        <v>1171</v>
      </c>
      <c r="Z321" s="27" t="s">
        <v>1171</v>
      </c>
      <c r="AA321" s="3" t="s">
        <v>1171</v>
      </c>
      <c r="AB321" s="3" t="s">
        <v>1170</v>
      </c>
      <c r="AC321" s="3" t="s">
        <v>1174</v>
      </c>
      <c r="AD321" s="3" t="s">
        <v>1031</v>
      </c>
      <c r="AE321" s="3" t="s">
        <v>1383</v>
      </c>
      <c r="AF321" s="22" t="s">
        <v>2322</v>
      </c>
      <c r="AG321" s="22" t="s">
        <v>2333</v>
      </c>
      <c r="AH321" s="22" t="s">
        <v>2322</v>
      </c>
      <c r="AI321" s="174" t="s">
        <v>2333</v>
      </c>
      <c r="AJ321" s="174" t="s">
        <v>2333</v>
      </c>
      <c r="AK321" s="174" t="s">
        <v>2333</v>
      </c>
      <c r="AL321" s="104" t="s">
        <v>3562</v>
      </c>
      <c r="AM321" s="174" t="s">
        <v>2333</v>
      </c>
      <c r="AN321" s="174" t="s">
        <v>3562</v>
      </c>
      <c r="AO321" s="174" t="s">
        <v>2333</v>
      </c>
      <c r="AP321" s="174" t="s">
        <v>1460</v>
      </c>
      <c r="AQ321" s="174" t="s">
        <v>2333</v>
      </c>
      <c r="AR321" s="174" t="s">
        <v>1460</v>
      </c>
      <c r="AS321" s="174" t="s">
        <v>2333</v>
      </c>
      <c r="AT321" s="174" t="s">
        <v>1460</v>
      </c>
      <c r="AU321" s="174" t="s">
        <v>2333</v>
      </c>
      <c r="AV321" s="137" t="s">
        <v>874</v>
      </c>
      <c r="AW321" s="132">
        <v>43851</v>
      </c>
      <c r="AX321" s="364" t="s">
        <v>7356</v>
      </c>
      <c r="AY321" s="512">
        <v>43991</v>
      </c>
      <c r="AZ321" s="105" t="s">
        <v>3097</v>
      </c>
      <c r="BA321" s="30" t="s">
        <v>1466</v>
      </c>
      <c r="BB321" s="510" t="s">
        <v>3191</v>
      </c>
      <c r="BC321" s="10" t="s">
        <v>3192</v>
      </c>
      <c r="BD321" s="367" t="s">
        <v>2544</v>
      </c>
      <c r="BE321" s="348" t="s">
        <v>3498</v>
      </c>
      <c r="BF321" s="31" t="s">
        <v>8069</v>
      </c>
    </row>
    <row r="322" spans="1:271" s="14" customFormat="1" ht="115.5" hidden="1" customHeight="1" x14ac:dyDescent="0.25">
      <c r="A322" s="28" t="s">
        <v>2069</v>
      </c>
      <c r="B322" s="5" t="s">
        <v>1813</v>
      </c>
      <c r="C322" s="44">
        <v>43630</v>
      </c>
      <c r="D322" s="44" t="s">
        <v>7365</v>
      </c>
      <c r="E322" s="28" t="s">
        <v>1326</v>
      </c>
      <c r="F322" s="47" t="s">
        <v>8019</v>
      </c>
      <c r="G322" s="3" t="s">
        <v>763</v>
      </c>
      <c r="H322" s="3" t="s">
        <v>764</v>
      </c>
      <c r="I322" s="3" t="s">
        <v>708</v>
      </c>
      <c r="J322" s="5" t="s">
        <v>762</v>
      </c>
      <c r="K322" s="19">
        <v>1</v>
      </c>
      <c r="L322" s="44">
        <v>43678</v>
      </c>
      <c r="M322" s="44">
        <v>43830</v>
      </c>
      <c r="N322" s="52">
        <f t="shared" si="8"/>
        <v>22</v>
      </c>
      <c r="O322" s="69">
        <v>1</v>
      </c>
      <c r="P322" s="26" t="s">
        <v>130</v>
      </c>
      <c r="Q322" s="26" t="s">
        <v>759</v>
      </c>
      <c r="R322" s="4" t="s">
        <v>3798</v>
      </c>
      <c r="S322" s="561">
        <f t="shared" si="9"/>
        <v>335</v>
      </c>
      <c r="T322" s="26"/>
      <c r="U322" s="26"/>
      <c r="V322" s="27" t="s">
        <v>1171</v>
      </c>
      <c r="W322" s="27" t="s">
        <v>1171</v>
      </c>
      <c r="X322" s="27" t="s">
        <v>1171</v>
      </c>
      <c r="Y322" s="27" t="s">
        <v>1171</v>
      </c>
      <c r="Z322" s="27" t="s">
        <v>1171</v>
      </c>
      <c r="AA322" s="3" t="s">
        <v>1171</v>
      </c>
      <c r="AB322" s="3" t="s">
        <v>1170</v>
      </c>
      <c r="AC322" s="3" t="s">
        <v>1174</v>
      </c>
      <c r="AD322" s="3" t="s">
        <v>1031</v>
      </c>
      <c r="AE322" s="3" t="s">
        <v>1383</v>
      </c>
      <c r="AF322" s="22" t="s">
        <v>2322</v>
      </c>
      <c r="AG322" s="22" t="s">
        <v>2333</v>
      </c>
      <c r="AH322" s="22" t="s">
        <v>2322</v>
      </c>
      <c r="AI322" s="174" t="s">
        <v>2333</v>
      </c>
      <c r="AJ322" s="174" t="s">
        <v>2333</v>
      </c>
      <c r="AK322" s="174" t="s">
        <v>2333</v>
      </c>
      <c r="AL322" s="174" t="s">
        <v>3562</v>
      </c>
      <c r="AM322" s="174" t="s">
        <v>2333</v>
      </c>
      <c r="AN322" s="174" t="s">
        <v>3562</v>
      </c>
      <c r="AO322" s="174" t="s">
        <v>2333</v>
      </c>
      <c r="AP322" s="174" t="s">
        <v>1460</v>
      </c>
      <c r="AQ322" s="174" t="s">
        <v>2333</v>
      </c>
      <c r="AR322" s="174" t="s">
        <v>1460</v>
      </c>
      <c r="AS322" s="174" t="s">
        <v>2333</v>
      </c>
      <c r="AT322" s="174" t="s">
        <v>1460</v>
      </c>
      <c r="AU322" s="174" t="s">
        <v>2333</v>
      </c>
      <c r="AV322" s="137" t="s">
        <v>874</v>
      </c>
      <c r="AW322" s="132">
        <v>43851</v>
      </c>
      <c r="AX322" s="364" t="s">
        <v>1021</v>
      </c>
      <c r="AY322" s="366"/>
      <c r="AZ322" s="30"/>
      <c r="BA322" s="30"/>
      <c r="BB322" s="30"/>
      <c r="BC322" s="30"/>
      <c r="BD322" s="367" t="s">
        <v>1193</v>
      </c>
      <c r="BE322" s="348"/>
      <c r="BF322" s="29"/>
    </row>
    <row r="323" spans="1:271" s="14" customFormat="1" ht="115.5" hidden="1" customHeight="1" x14ac:dyDescent="0.25">
      <c r="A323" s="28" t="s">
        <v>2070</v>
      </c>
      <c r="B323" s="5" t="s">
        <v>1813</v>
      </c>
      <c r="C323" s="44">
        <v>43630</v>
      </c>
      <c r="D323" s="44" t="s">
        <v>7077</v>
      </c>
      <c r="E323" s="28" t="s">
        <v>1327</v>
      </c>
      <c r="F323" s="47" t="s">
        <v>8095</v>
      </c>
      <c r="G323" s="20" t="s">
        <v>765</v>
      </c>
      <c r="H323" s="3" t="s">
        <v>766</v>
      </c>
      <c r="I323" s="3" t="s">
        <v>767</v>
      </c>
      <c r="J323" s="3" t="s">
        <v>768</v>
      </c>
      <c r="K323" s="1">
        <v>5</v>
      </c>
      <c r="L323" s="44">
        <v>43668</v>
      </c>
      <c r="M323" s="44">
        <v>44012</v>
      </c>
      <c r="N323" s="52">
        <f t="shared" ref="N323:N386" si="10">+WEEKNUM(M323-L323)</f>
        <v>50</v>
      </c>
      <c r="O323" s="93">
        <v>5</v>
      </c>
      <c r="P323" s="26" t="s">
        <v>55</v>
      </c>
      <c r="Q323" s="26"/>
      <c r="R323" s="4" t="s">
        <v>4007</v>
      </c>
      <c r="S323" s="561">
        <f t="shared" ref="S323:S386" si="11">LEN(R323)</f>
        <v>286</v>
      </c>
      <c r="T323" s="26" t="s">
        <v>1171</v>
      </c>
      <c r="U323" s="26" t="s">
        <v>1171</v>
      </c>
      <c r="V323" s="27" t="s">
        <v>1171</v>
      </c>
      <c r="W323" s="27" t="s">
        <v>1171</v>
      </c>
      <c r="X323" s="27" t="s">
        <v>1171</v>
      </c>
      <c r="Y323" s="27" t="s">
        <v>1171</v>
      </c>
      <c r="Z323" s="27" t="s">
        <v>1171</v>
      </c>
      <c r="AA323" s="3" t="s">
        <v>1171</v>
      </c>
      <c r="AB323" s="3" t="s">
        <v>1170</v>
      </c>
      <c r="AC323" s="3" t="s">
        <v>1174</v>
      </c>
      <c r="AD323" s="3" t="s">
        <v>1040</v>
      </c>
      <c r="AE323" s="3" t="s">
        <v>1492</v>
      </c>
      <c r="AF323" s="178" t="s">
        <v>1532</v>
      </c>
      <c r="AG323" s="3" t="s">
        <v>1660</v>
      </c>
      <c r="AH323" s="3" t="s">
        <v>2470</v>
      </c>
      <c r="AI323" s="6" t="s">
        <v>2902</v>
      </c>
      <c r="AJ323" s="139" t="s">
        <v>3080</v>
      </c>
      <c r="AK323" s="6" t="s">
        <v>3091</v>
      </c>
      <c r="AL323" s="10" t="s">
        <v>3879</v>
      </c>
      <c r="AM323" s="39" t="s">
        <v>4485</v>
      </c>
      <c r="AN323" s="39" t="s">
        <v>3562</v>
      </c>
      <c r="AO323" s="39" t="s">
        <v>5692</v>
      </c>
      <c r="AP323" s="39" t="s">
        <v>1460</v>
      </c>
      <c r="AQ323" s="39" t="s">
        <v>5692</v>
      </c>
      <c r="AR323" s="39" t="s">
        <v>1460</v>
      </c>
      <c r="AS323" s="39" t="s">
        <v>5692</v>
      </c>
      <c r="AT323" s="39" t="s">
        <v>1460</v>
      </c>
      <c r="AU323" s="39" t="s">
        <v>5692</v>
      </c>
      <c r="AV323" s="137" t="s">
        <v>1824</v>
      </c>
      <c r="AW323" s="131">
        <v>44377</v>
      </c>
      <c r="AX323" s="364" t="s">
        <v>2317</v>
      </c>
      <c r="AY323" s="131">
        <v>44377</v>
      </c>
      <c r="AZ323" s="105" t="s">
        <v>3991</v>
      </c>
      <c r="BA323" s="30" t="s">
        <v>3759</v>
      </c>
      <c r="BB323" s="30" t="s">
        <v>1460</v>
      </c>
      <c r="BC323" s="30" t="s">
        <v>1460</v>
      </c>
      <c r="BD323" s="367" t="s">
        <v>7350</v>
      </c>
      <c r="BE323" s="348" t="s">
        <v>3497</v>
      </c>
      <c r="BF323" s="29" t="s">
        <v>1460</v>
      </c>
    </row>
    <row r="324" spans="1:271" s="14" customFormat="1" ht="115.5" hidden="1" customHeight="1" x14ac:dyDescent="0.25">
      <c r="A324" s="68" t="s">
        <v>2070</v>
      </c>
      <c r="B324" s="299" t="s">
        <v>1813</v>
      </c>
      <c r="C324" s="446">
        <v>43630</v>
      </c>
      <c r="D324" s="44" t="s">
        <v>7077</v>
      </c>
      <c r="E324" s="68" t="s">
        <v>1327</v>
      </c>
      <c r="F324" s="47" t="s">
        <v>8095</v>
      </c>
      <c r="G324" s="226" t="s">
        <v>765</v>
      </c>
      <c r="H324" s="226" t="s">
        <v>766</v>
      </c>
      <c r="I324" s="226" t="s">
        <v>767</v>
      </c>
      <c r="J324" s="351" t="s">
        <v>768</v>
      </c>
      <c r="K324" s="245">
        <v>5</v>
      </c>
      <c r="L324" s="352">
        <v>43668</v>
      </c>
      <c r="M324" s="352">
        <v>44469</v>
      </c>
      <c r="N324" s="466">
        <f t="shared" si="10"/>
        <v>11</v>
      </c>
      <c r="O324" s="70">
        <v>5</v>
      </c>
      <c r="P324" s="26" t="s">
        <v>55</v>
      </c>
      <c r="Q324" s="26"/>
      <c r="R324" s="4" t="s">
        <v>6909</v>
      </c>
      <c r="S324" s="561">
        <f t="shared" si="11"/>
        <v>166</v>
      </c>
      <c r="T324" s="26"/>
      <c r="U324" s="26"/>
      <c r="V324" s="27"/>
      <c r="W324" s="27"/>
      <c r="X324" s="27"/>
      <c r="Y324" s="27"/>
      <c r="Z324" s="27"/>
      <c r="AA324" s="3"/>
      <c r="AB324" s="3"/>
      <c r="AC324" s="3"/>
      <c r="AD324" s="3"/>
      <c r="AE324" s="3"/>
      <c r="AF324" s="178"/>
      <c r="AG324" s="89"/>
      <c r="AH324" s="89"/>
      <c r="AI324" s="104"/>
      <c r="AJ324" s="139"/>
      <c r="AK324" s="6" t="s">
        <v>3091</v>
      </c>
      <c r="AL324" s="10" t="s">
        <v>3879</v>
      </c>
      <c r="AM324" s="4" t="s">
        <v>6058</v>
      </c>
      <c r="AN324" s="38" t="s">
        <v>6039</v>
      </c>
      <c r="AO324" s="4" t="s">
        <v>6843</v>
      </c>
      <c r="AP324" s="4" t="s">
        <v>6824</v>
      </c>
      <c r="AQ324" s="4" t="s">
        <v>6910</v>
      </c>
      <c r="AR324" s="4" t="s">
        <v>1460</v>
      </c>
      <c r="AS324" s="4" t="s">
        <v>6958</v>
      </c>
      <c r="AT324" s="4" t="s">
        <v>1460</v>
      </c>
      <c r="AU324" s="4" t="s">
        <v>6958</v>
      </c>
      <c r="AV324" s="137" t="s">
        <v>1017</v>
      </c>
      <c r="AW324" s="131">
        <v>44582</v>
      </c>
      <c r="AX324" s="364" t="s">
        <v>1021</v>
      </c>
      <c r="AY324" s="348"/>
      <c r="AZ324" s="30"/>
      <c r="BA324" s="30"/>
      <c r="BB324" s="30"/>
      <c r="BC324" s="30"/>
      <c r="BD324" s="367" t="s">
        <v>1193</v>
      </c>
      <c r="BE324" s="348"/>
      <c r="BF324" s="29"/>
    </row>
    <row r="325" spans="1:271" ht="115.5" hidden="1" customHeight="1" x14ac:dyDescent="0.3">
      <c r="A325" s="28" t="s">
        <v>2071</v>
      </c>
      <c r="B325" s="5" t="s">
        <v>1813</v>
      </c>
      <c r="C325" s="44">
        <v>43630</v>
      </c>
      <c r="D325" s="44" t="s">
        <v>7076</v>
      </c>
      <c r="E325" s="28" t="s">
        <v>1285</v>
      </c>
      <c r="F325" s="48" t="s">
        <v>8096</v>
      </c>
      <c r="G325" s="3" t="s">
        <v>769</v>
      </c>
      <c r="H325" s="3" t="s">
        <v>770</v>
      </c>
      <c r="I325" s="3" t="s">
        <v>1405</v>
      </c>
      <c r="J325" s="5" t="s">
        <v>772</v>
      </c>
      <c r="K325" s="19">
        <v>1</v>
      </c>
      <c r="L325" s="44">
        <v>43739</v>
      </c>
      <c r="M325" s="44">
        <v>43769</v>
      </c>
      <c r="N325" s="52">
        <f t="shared" si="10"/>
        <v>5</v>
      </c>
      <c r="O325" s="69">
        <v>1</v>
      </c>
      <c r="P325" s="26" t="s">
        <v>134</v>
      </c>
      <c r="Q325" s="26"/>
      <c r="R325" s="4" t="s">
        <v>3166</v>
      </c>
      <c r="S325" s="561">
        <f t="shared" si="11"/>
        <v>317</v>
      </c>
      <c r="T325" s="26"/>
      <c r="U325" s="26"/>
      <c r="V325" s="27" t="s">
        <v>1171</v>
      </c>
      <c r="W325" s="27" t="s">
        <v>1171</v>
      </c>
      <c r="X325" s="27" t="s">
        <v>1171</v>
      </c>
      <c r="Y325" s="27" t="s">
        <v>1171</v>
      </c>
      <c r="Z325" s="27" t="s">
        <v>1171</v>
      </c>
      <c r="AA325" s="3" t="s">
        <v>1171</v>
      </c>
      <c r="AB325" s="3" t="s">
        <v>1170</v>
      </c>
      <c r="AC325" s="3" t="s">
        <v>1174</v>
      </c>
      <c r="AD325" s="3" t="s">
        <v>1404</v>
      </c>
      <c r="AE325" s="3" t="s">
        <v>1483</v>
      </c>
      <c r="AF325" s="22" t="s">
        <v>1486</v>
      </c>
      <c r="AG325" s="179" t="s">
        <v>1489</v>
      </c>
      <c r="AH325" s="172" t="s">
        <v>2324</v>
      </c>
      <c r="AI325" s="104" t="s">
        <v>2320</v>
      </c>
      <c r="AJ325" s="174" t="s">
        <v>2880</v>
      </c>
      <c r="AK325" s="104" t="s">
        <v>2320</v>
      </c>
      <c r="AL325" s="6" t="s">
        <v>3562</v>
      </c>
      <c r="AM325" s="6" t="s">
        <v>2320</v>
      </c>
      <c r="AN325" s="6" t="s">
        <v>3562</v>
      </c>
      <c r="AO325" s="6" t="s">
        <v>2320</v>
      </c>
      <c r="AP325" s="6" t="s">
        <v>1460</v>
      </c>
      <c r="AQ325" s="6" t="s">
        <v>2320</v>
      </c>
      <c r="AR325" s="509" t="s">
        <v>1460</v>
      </c>
      <c r="AS325" s="509" t="s">
        <v>2320</v>
      </c>
      <c r="AT325" s="509" t="s">
        <v>1460</v>
      </c>
      <c r="AU325" s="509" t="s">
        <v>2320</v>
      </c>
      <c r="AV325" s="137" t="s">
        <v>1017</v>
      </c>
      <c r="AW325" s="132">
        <v>44020</v>
      </c>
      <c r="AX325" s="364" t="s">
        <v>1021</v>
      </c>
      <c r="AY325" s="348"/>
      <c r="AZ325" s="30"/>
      <c r="BA325" s="30"/>
      <c r="BB325" s="30"/>
      <c r="BC325" s="30"/>
      <c r="BD325" s="367" t="s">
        <v>1193</v>
      </c>
      <c r="BE325" s="348"/>
      <c r="BF325" s="29"/>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c r="JF325" s="14"/>
      <c r="JG325" s="14"/>
      <c r="JH325" s="14"/>
      <c r="JI325" s="14"/>
      <c r="JJ325" s="14"/>
      <c r="JK325" s="14"/>
    </row>
    <row r="326" spans="1:271" ht="115.5" hidden="1" customHeight="1" x14ac:dyDescent="0.3">
      <c r="A326" s="28" t="s">
        <v>2072</v>
      </c>
      <c r="B326" s="135" t="s">
        <v>1813</v>
      </c>
      <c r="C326" s="132">
        <v>43630</v>
      </c>
      <c r="D326" s="44" t="s">
        <v>7473</v>
      </c>
      <c r="E326" s="136" t="s">
        <v>1287</v>
      </c>
      <c r="F326" s="48" t="s">
        <v>8020</v>
      </c>
      <c r="G326" s="6" t="s">
        <v>769</v>
      </c>
      <c r="H326" s="6" t="s">
        <v>770</v>
      </c>
      <c r="I326" s="6" t="s">
        <v>771</v>
      </c>
      <c r="J326" s="6" t="s">
        <v>772</v>
      </c>
      <c r="K326" s="137">
        <v>1</v>
      </c>
      <c r="L326" s="132">
        <v>43739</v>
      </c>
      <c r="M326" s="132">
        <v>43769</v>
      </c>
      <c r="N326" s="52">
        <f t="shared" si="10"/>
        <v>5</v>
      </c>
      <c r="O326" s="123">
        <v>1</v>
      </c>
      <c r="P326" s="124" t="s">
        <v>134</v>
      </c>
      <c r="Q326" s="26"/>
      <c r="R326" s="10" t="s">
        <v>3166</v>
      </c>
      <c r="S326" s="561">
        <f t="shared" si="11"/>
        <v>317</v>
      </c>
      <c r="T326" s="26"/>
      <c r="U326" s="26"/>
      <c r="V326" s="176" t="s">
        <v>1171</v>
      </c>
      <c r="W326" s="176" t="s">
        <v>1171</v>
      </c>
      <c r="X326" s="176" t="s">
        <v>1171</v>
      </c>
      <c r="Y326" s="176" t="s">
        <v>1171</v>
      </c>
      <c r="Z326" s="176" t="s">
        <v>1171</v>
      </c>
      <c r="AA326" s="6" t="s">
        <v>1171</v>
      </c>
      <c r="AB326" s="6" t="s">
        <v>1170</v>
      </c>
      <c r="AC326" s="6" t="s">
        <v>1174</v>
      </c>
      <c r="AD326" s="6" t="s">
        <v>1404</v>
      </c>
      <c r="AE326" s="6" t="s">
        <v>1483</v>
      </c>
      <c r="AF326" s="174" t="s">
        <v>1486</v>
      </c>
      <c r="AG326" s="177" t="s">
        <v>1490</v>
      </c>
      <c r="AH326" s="127" t="s">
        <v>2324</v>
      </c>
      <c r="AI326" s="104" t="s">
        <v>2320</v>
      </c>
      <c r="AJ326" s="174" t="s">
        <v>2881</v>
      </c>
      <c r="AK326" s="104" t="s">
        <v>2320</v>
      </c>
      <c r="AL326" s="6" t="s">
        <v>3562</v>
      </c>
      <c r="AM326" s="6" t="s">
        <v>2320</v>
      </c>
      <c r="AN326" s="6" t="s">
        <v>3562</v>
      </c>
      <c r="AO326" s="6" t="s">
        <v>2320</v>
      </c>
      <c r="AP326" s="6" t="s">
        <v>1460</v>
      </c>
      <c r="AQ326" s="6" t="s">
        <v>2320</v>
      </c>
      <c r="AR326" s="509" t="s">
        <v>1460</v>
      </c>
      <c r="AS326" s="509" t="s">
        <v>2320</v>
      </c>
      <c r="AT326" s="509" t="s">
        <v>1460</v>
      </c>
      <c r="AU326" s="509" t="s">
        <v>2320</v>
      </c>
      <c r="AV326" s="137" t="s">
        <v>1017</v>
      </c>
      <c r="AW326" s="132">
        <v>44020</v>
      </c>
      <c r="AX326" s="364" t="s">
        <v>1191</v>
      </c>
      <c r="AY326" s="512">
        <v>43991</v>
      </c>
      <c r="AZ326" s="30" t="s">
        <v>1832</v>
      </c>
      <c r="BA326" s="510" t="s">
        <v>1664</v>
      </c>
      <c r="BB326" s="510" t="s">
        <v>3191</v>
      </c>
      <c r="BC326" s="10" t="s">
        <v>3192</v>
      </c>
      <c r="BD326" s="367" t="s">
        <v>2543</v>
      </c>
      <c r="BE326" s="29" t="s">
        <v>1460</v>
      </c>
      <c r="BF326" s="29" t="s">
        <v>1460</v>
      </c>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c r="JF326" s="14"/>
      <c r="JG326" s="14"/>
      <c r="JH326" s="14"/>
      <c r="JI326" s="14"/>
      <c r="JJ326" s="14"/>
      <c r="JK326" s="14"/>
    </row>
    <row r="327" spans="1:271" s="14" customFormat="1" ht="115.5" hidden="1" customHeight="1" x14ac:dyDescent="0.25">
      <c r="A327" s="28" t="s">
        <v>2073</v>
      </c>
      <c r="B327" s="5" t="s">
        <v>1813</v>
      </c>
      <c r="C327" s="44">
        <v>43630</v>
      </c>
      <c r="D327" s="44" t="s">
        <v>7076</v>
      </c>
      <c r="E327" s="28" t="s">
        <v>1328</v>
      </c>
      <c r="F327" s="47" t="s">
        <v>8021</v>
      </c>
      <c r="G327" s="3" t="s">
        <v>773</v>
      </c>
      <c r="H327" s="3" t="s">
        <v>774</v>
      </c>
      <c r="I327" s="3" t="s">
        <v>775</v>
      </c>
      <c r="J327" s="3" t="s">
        <v>776</v>
      </c>
      <c r="K327" s="19">
        <v>1</v>
      </c>
      <c r="L327" s="44">
        <v>43668</v>
      </c>
      <c r="M327" s="44">
        <v>43830</v>
      </c>
      <c r="N327" s="52">
        <f t="shared" si="10"/>
        <v>24</v>
      </c>
      <c r="O327" s="69">
        <v>1</v>
      </c>
      <c r="P327" s="26" t="s">
        <v>179</v>
      </c>
      <c r="Q327" s="26"/>
      <c r="R327" s="4" t="s">
        <v>1587</v>
      </c>
      <c r="S327" s="561">
        <f t="shared" si="11"/>
        <v>368</v>
      </c>
      <c r="T327" s="26"/>
      <c r="U327" s="26"/>
      <c r="V327" s="27" t="s">
        <v>1171</v>
      </c>
      <c r="W327" s="27" t="s">
        <v>1171</v>
      </c>
      <c r="X327" s="27" t="s">
        <v>1171</v>
      </c>
      <c r="Y327" s="27" t="s">
        <v>1171</v>
      </c>
      <c r="Z327" s="27" t="s">
        <v>1171</v>
      </c>
      <c r="AA327" s="3" t="s">
        <v>1171</v>
      </c>
      <c r="AB327" s="3" t="s">
        <v>1170</v>
      </c>
      <c r="AC327" s="3" t="s">
        <v>1174</v>
      </c>
      <c r="AD327" s="3" t="s">
        <v>1032</v>
      </c>
      <c r="AE327" s="5" t="s">
        <v>1392</v>
      </c>
      <c r="AF327" s="3" t="s">
        <v>2328</v>
      </c>
      <c r="AG327" s="3" t="s">
        <v>2332</v>
      </c>
      <c r="AH327" s="3" t="s">
        <v>2328</v>
      </c>
      <c r="AI327" s="6" t="s">
        <v>2332</v>
      </c>
      <c r="AJ327" s="174" t="s">
        <v>2882</v>
      </c>
      <c r="AK327" s="6" t="s">
        <v>2332</v>
      </c>
      <c r="AL327" s="104" t="s">
        <v>3562</v>
      </c>
      <c r="AM327" s="6" t="s">
        <v>5364</v>
      </c>
      <c r="AN327" s="104" t="s">
        <v>3562</v>
      </c>
      <c r="AO327" s="6" t="s">
        <v>5364</v>
      </c>
      <c r="AP327" s="6" t="s">
        <v>1460</v>
      </c>
      <c r="AQ327" s="6" t="s">
        <v>5364</v>
      </c>
      <c r="AR327" s="509" t="s">
        <v>1460</v>
      </c>
      <c r="AS327" s="509" t="s">
        <v>5364</v>
      </c>
      <c r="AT327" s="509" t="s">
        <v>1460</v>
      </c>
      <c r="AU327" s="509" t="s">
        <v>5364</v>
      </c>
      <c r="AV327" s="137" t="s">
        <v>874</v>
      </c>
      <c r="AW327" s="132">
        <v>43829</v>
      </c>
      <c r="AX327" s="364" t="s">
        <v>1191</v>
      </c>
      <c r="AY327" s="512">
        <v>43991</v>
      </c>
      <c r="AZ327" s="30" t="s">
        <v>1832</v>
      </c>
      <c r="BA327" s="510" t="s">
        <v>1664</v>
      </c>
      <c r="BB327" s="510" t="s">
        <v>3191</v>
      </c>
      <c r="BC327" s="10" t="s">
        <v>3192</v>
      </c>
      <c r="BD327" s="367" t="s">
        <v>2543</v>
      </c>
      <c r="BE327" s="29" t="s">
        <v>1460</v>
      </c>
      <c r="BF327" s="29" t="s">
        <v>1460</v>
      </c>
    </row>
    <row r="328" spans="1:271" s="14" customFormat="1" ht="115.5" hidden="1" customHeight="1" x14ac:dyDescent="0.25">
      <c r="A328" s="28" t="s">
        <v>2074</v>
      </c>
      <c r="B328" s="5" t="s">
        <v>1813</v>
      </c>
      <c r="C328" s="44">
        <v>43630</v>
      </c>
      <c r="D328" s="44" t="s">
        <v>7076</v>
      </c>
      <c r="E328" s="28" t="s">
        <v>1328</v>
      </c>
      <c r="F328" s="47" t="s">
        <v>8021</v>
      </c>
      <c r="G328" s="3" t="s">
        <v>773</v>
      </c>
      <c r="H328" s="3" t="s">
        <v>777</v>
      </c>
      <c r="I328" s="3" t="s">
        <v>778</v>
      </c>
      <c r="J328" s="3" t="s">
        <v>779</v>
      </c>
      <c r="K328" s="19">
        <v>14</v>
      </c>
      <c r="L328" s="44">
        <v>43668</v>
      </c>
      <c r="M328" s="44">
        <v>43830</v>
      </c>
      <c r="N328" s="52">
        <f t="shared" si="10"/>
        <v>24</v>
      </c>
      <c r="O328" s="93">
        <v>4</v>
      </c>
      <c r="P328" s="26" t="s">
        <v>179</v>
      </c>
      <c r="Q328" s="26"/>
      <c r="R328" s="4" t="s">
        <v>3182</v>
      </c>
      <c r="S328" s="561">
        <f t="shared" si="11"/>
        <v>380</v>
      </c>
      <c r="T328" s="26"/>
      <c r="U328" s="26"/>
      <c r="V328" s="27" t="s">
        <v>1171</v>
      </c>
      <c r="W328" s="27" t="s">
        <v>1171</v>
      </c>
      <c r="X328" s="27" t="s">
        <v>1171</v>
      </c>
      <c r="Y328" s="27" t="s">
        <v>1171</v>
      </c>
      <c r="Z328" s="27" t="s">
        <v>1171</v>
      </c>
      <c r="AA328" s="3" t="s">
        <v>1171</v>
      </c>
      <c r="AB328" s="3" t="s">
        <v>1170</v>
      </c>
      <c r="AC328" s="3" t="s">
        <v>1174</v>
      </c>
      <c r="AD328" s="3" t="s">
        <v>1391</v>
      </c>
      <c r="AE328" s="3" t="s">
        <v>1481</v>
      </c>
      <c r="AF328" s="16"/>
      <c r="AG328" s="22" t="s">
        <v>1676</v>
      </c>
      <c r="AH328" s="3" t="s">
        <v>2337</v>
      </c>
      <c r="AI328" s="174" t="s">
        <v>2335</v>
      </c>
      <c r="AJ328" s="174" t="s">
        <v>3562</v>
      </c>
      <c r="AK328" s="174" t="s">
        <v>5693</v>
      </c>
      <c r="AL328" s="174" t="s">
        <v>3562</v>
      </c>
      <c r="AM328" s="174" t="s">
        <v>5693</v>
      </c>
      <c r="AN328" s="174" t="s">
        <v>3562</v>
      </c>
      <c r="AO328" s="174" t="s">
        <v>5693</v>
      </c>
      <c r="AP328" s="174" t="s">
        <v>1460</v>
      </c>
      <c r="AQ328" s="174" t="s">
        <v>5693</v>
      </c>
      <c r="AR328" s="174" t="s">
        <v>1460</v>
      </c>
      <c r="AS328" s="174" t="s">
        <v>5693</v>
      </c>
      <c r="AT328" s="174" t="s">
        <v>1460</v>
      </c>
      <c r="AU328" s="174" t="s">
        <v>5693</v>
      </c>
      <c r="AV328" s="137" t="s">
        <v>1824</v>
      </c>
      <c r="AW328" s="132">
        <v>44070</v>
      </c>
      <c r="AX328" s="364" t="s">
        <v>2317</v>
      </c>
      <c r="AY328" s="131">
        <v>44070</v>
      </c>
      <c r="AZ328" s="30" t="s">
        <v>1839</v>
      </c>
      <c r="BA328" s="30" t="s">
        <v>1823</v>
      </c>
      <c r="BB328" s="30" t="s">
        <v>1460</v>
      </c>
      <c r="BC328" s="30" t="s">
        <v>1460</v>
      </c>
      <c r="BD328" s="367" t="s">
        <v>7350</v>
      </c>
      <c r="BE328" s="348" t="s">
        <v>3497</v>
      </c>
      <c r="BF328" s="29" t="s">
        <v>1460</v>
      </c>
    </row>
    <row r="329" spans="1:271" s="14" customFormat="1" ht="115.5" hidden="1" customHeight="1" x14ac:dyDescent="0.25">
      <c r="A329" s="28" t="s">
        <v>2074</v>
      </c>
      <c r="B329" s="5" t="s">
        <v>1813</v>
      </c>
      <c r="C329" s="44">
        <v>43630</v>
      </c>
      <c r="D329" s="44" t="s">
        <v>7076</v>
      </c>
      <c r="E329" s="28" t="s">
        <v>1328</v>
      </c>
      <c r="F329" s="47" t="s">
        <v>8021</v>
      </c>
      <c r="G329" s="3" t="s">
        <v>773</v>
      </c>
      <c r="H329" s="3" t="s">
        <v>777</v>
      </c>
      <c r="I329" s="3" t="s">
        <v>778</v>
      </c>
      <c r="J329" s="3" t="s">
        <v>779</v>
      </c>
      <c r="K329" s="19">
        <v>4</v>
      </c>
      <c r="L329" s="44">
        <v>43668</v>
      </c>
      <c r="M329" s="44">
        <v>43830</v>
      </c>
      <c r="N329" s="52">
        <f t="shared" si="10"/>
        <v>24</v>
      </c>
      <c r="O329" s="69">
        <v>4</v>
      </c>
      <c r="P329" s="26" t="s">
        <v>179</v>
      </c>
      <c r="Q329" s="26"/>
      <c r="R329" s="4" t="s">
        <v>1848</v>
      </c>
      <c r="S329" s="561">
        <f t="shared" si="11"/>
        <v>209</v>
      </c>
      <c r="T329" s="26"/>
      <c r="U329" s="26"/>
      <c r="V329" s="27" t="s">
        <v>1171</v>
      </c>
      <c r="W329" s="27" t="s">
        <v>1171</v>
      </c>
      <c r="X329" s="27" t="s">
        <v>1171</v>
      </c>
      <c r="Y329" s="27" t="s">
        <v>1171</v>
      </c>
      <c r="Z329" s="27" t="s">
        <v>1171</v>
      </c>
      <c r="AA329" s="3" t="s">
        <v>1171</v>
      </c>
      <c r="AB329" s="3" t="s">
        <v>1170</v>
      </c>
      <c r="AC329" s="3" t="s">
        <v>1174</v>
      </c>
      <c r="AD329" s="3" t="s">
        <v>1391</v>
      </c>
      <c r="AE329" s="3" t="s">
        <v>1481</v>
      </c>
      <c r="AF329" s="16"/>
      <c r="AG329" s="22" t="s">
        <v>1676</v>
      </c>
      <c r="AH329" s="270" t="s">
        <v>2324</v>
      </c>
      <c r="AI329" s="180" t="s">
        <v>1849</v>
      </c>
      <c r="AJ329" s="6" t="s">
        <v>2872</v>
      </c>
      <c r="AK329" s="6" t="s">
        <v>2872</v>
      </c>
      <c r="AL329" s="104" t="s">
        <v>3562</v>
      </c>
      <c r="AM329" s="6" t="s">
        <v>5364</v>
      </c>
      <c r="AN329" s="104" t="s">
        <v>3562</v>
      </c>
      <c r="AO329" s="6" t="s">
        <v>5364</v>
      </c>
      <c r="AP329" s="6" t="s">
        <v>1460</v>
      </c>
      <c r="AQ329" s="6" t="s">
        <v>5364</v>
      </c>
      <c r="AR329" s="509" t="s">
        <v>1460</v>
      </c>
      <c r="AS329" s="509" t="s">
        <v>5364</v>
      </c>
      <c r="AT329" s="509" t="s">
        <v>1460</v>
      </c>
      <c r="AU329" s="509" t="s">
        <v>5364</v>
      </c>
      <c r="AV329" s="137" t="s">
        <v>874</v>
      </c>
      <c r="AW329" s="132">
        <v>44077</v>
      </c>
      <c r="AX329" s="364" t="s">
        <v>1191</v>
      </c>
      <c r="AY329" s="512">
        <v>43991</v>
      </c>
      <c r="AZ329" s="30" t="s">
        <v>1832</v>
      </c>
      <c r="BA329" s="510" t="s">
        <v>1664</v>
      </c>
      <c r="BB329" s="510" t="s">
        <v>3191</v>
      </c>
      <c r="BC329" s="10" t="s">
        <v>3192</v>
      </c>
      <c r="BD329" s="367" t="s">
        <v>2543</v>
      </c>
      <c r="BE329" s="29" t="s">
        <v>1460</v>
      </c>
      <c r="BF329" s="29" t="s">
        <v>1460</v>
      </c>
    </row>
    <row r="330" spans="1:271" s="14" customFormat="1" ht="115.5" hidden="1" customHeight="1" x14ac:dyDescent="0.25">
      <c r="A330" s="28" t="s">
        <v>2075</v>
      </c>
      <c r="B330" s="5" t="s">
        <v>1813</v>
      </c>
      <c r="C330" s="44">
        <v>43630</v>
      </c>
      <c r="D330" s="44" t="s">
        <v>7472</v>
      </c>
      <c r="E330" s="28" t="s">
        <v>1329</v>
      </c>
      <c r="F330" s="47" t="s">
        <v>3508</v>
      </c>
      <c r="G330" s="3" t="s">
        <v>1393</v>
      </c>
      <c r="H330" s="20" t="s">
        <v>1394</v>
      </c>
      <c r="I330" s="3" t="s">
        <v>780</v>
      </c>
      <c r="J330" s="20" t="s">
        <v>652</v>
      </c>
      <c r="K330" s="1">
        <v>1</v>
      </c>
      <c r="L330" s="44">
        <v>43663</v>
      </c>
      <c r="M330" s="44">
        <v>43707</v>
      </c>
      <c r="N330" s="52">
        <f t="shared" si="10"/>
        <v>7</v>
      </c>
      <c r="O330" s="69">
        <v>1</v>
      </c>
      <c r="P330" s="26" t="s">
        <v>26</v>
      </c>
      <c r="Q330" s="26"/>
      <c r="R330" s="3" t="s">
        <v>1033</v>
      </c>
      <c r="S330" s="561">
        <f t="shared" si="11"/>
        <v>248</v>
      </c>
      <c r="T330" s="26"/>
      <c r="U330" s="26"/>
      <c r="V330" s="27" t="s">
        <v>1171</v>
      </c>
      <c r="W330" s="27" t="s">
        <v>1171</v>
      </c>
      <c r="X330" s="27" t="s">
        <v>1171</v>
      </c>
      <c r="Y330" s="27" t="s">
        <v>1171</v>
      </c>
      <c r="Z330" s="27" t="s">
        <v>1171</v>
      </c>
      <c r="AA330" s="3" t="s">
        <v>1171</v>
      </c>
      <c r="AB330" s="3" t="s">
        <v>1170</v>
      </c>
      <c r="AC330" s="3" t="s">
        <v>1174</v>
      </c>
      <c r="AD330" s="3" t="s">
        <v>1033</v>
      </c>
      <c r="AE330" s="3" t="s">
        <v>1383</v>
      </c>
      <c r="AF330" s="22" t="s">
        <v>2403</v>
      </c>
      <c r="AG330" s="22" t="s">
        <v>2333</v>
      </c>
      <c r="AH330" s="22" t="s">
        <v>2322</v>
      </c>
      <c r="AI330" s="174" t="s">
        <v>2333</v>
      </c>
      <c r="AJ330" s="174" t="s">
        <v>2333</v>
      </c>
      <c r="AK330" s="174" t="s">
        <v>2333</v>
      </c>
      <c r="AL330" s="174" t="s">
        <v>3562</v>
      </c>
      <c r="AM330" s="174" t="s">
        <v>2333</v>
      </c>
      <c r="AN330" s="174" t="s">
        <v>3562</v>
      </c>
      <c r="AO330" s="174" t="s">
        <v>2333</v>
      </c>
      <c r="AP330" s="174" t="s">
        <v>1460</v>
      </c>
      <c r="AQ330" s="174" t="s">
        <v>2333</v>
      </c>
      <c r="AR330" s="174" t="s">
        <v>1460</v>
      </c>
      <c r="AS330" s="174" t="s">
        <v>2333</v>
      </c>
      <c r="AT330" s="174" t="s">
        <v>1460</v>
      </c>
      <c r="AU330" s="174" t="s">
        <v>2333</v>
      </c>
      <c r="AV330" s="137" t="s">
        <v>1017</v>
      </c>
      <c r="AW330" s="132">
        <v>43829</v>
      </c>
      <c r="AX330" s="364" t="s">
        <v>1191</v>
      </c>
      <c r="AY330" s="834">
        <v>43991</v>
      </c>
      <c r="AZ330" s="822" t="s">
        <v>1832</v>
      </c>
      <c r="BA330" s="816" t="s">
        <v>1664</v>
      </c>
      <c r="BB330" s="816" t="s">
        <v>3191</v>
      </c>
      <c r="BC330" s="816" t="s">
        <v>3192</v>
      </c>
      <c r="BD330" s="367" t="s">
        <v>2543</v>
      </c>
      <c r="BE330" s="29" t="s">
        <v>1460</v>
      </c>
      <c r="BF330" s="29" t="s">
        <v>1460</v>
      </c>
    </row>
    <row r="331" spans="1:271" s="14" customFormat="1" ht="115.5" hidden="1" customHeight="1" x14ac:dyDescent="0.25">
      <c r="A331" s="28" t="s">
        <v>2076</v>
      </c>
      <c r="B331" s="5" t="s">
        <v>1813</v>
      </c>
      <c r="C331" s="44">
        <v>43630</v>
      </c>
      <c r="D331" s="44" t="s">
        <v>7472</v>
      </c>
      <c r="E331" s="28" t="s">
        <v>1329</v>
      </c>
      <c r="F331" s="47" t="s">
        <v>3508</v>
      </c>
      <c r="G331" s="3" t="s">
        <v>1393</v>
      </c>
      <c r="H331" s="3" t="s">
        <v>1395</v>
      </c>
      <c r="I331" s="3" t="s">
        <v>1396</v>
      </c>
      <c r="J331" s="3" t="s">
        <v>781</v>
      </c>
      <c r="K331" s="1">
        <v>1</v>
      </c>
      <c r="L331" s="44">
        <v>43656</v>
      </c>
      <c r="M331" s="44">
        <v>43707</v>
      </c>
      <c r="N331" s="52">
        <f t="shared" si="10"/>
        <v>8</v>
      </c>
      <c r="O331" s="69">
        <v>1</v>
      </c>
      <c r="P331" s="26" t="s">
        <v>26</v>
      </c>
      <c r="Q331" s="26"/>
      <c r="R331" s="4" t="s">
        <v>1847</v>
      </c>
      <c r="S331" s="561">
        <f t="shared" si="11"/>
        <v>172</v>
      </c>
      <c r="T331" s="26"/>
      <c r="U331" s="26"/>
      <c r="V331" s="27" t="s">
        <v>1171</v>
      </c>
      <c r="W331" s="27" t="s">
        <v>1171</v>
      </c>
      <c r="X331" s="27" t="s">
        <v>1171</v>
      </c>
      <c r="Y331" s="27" t="s">
        <v>1171</v>
      </c>
      <c r="Z331" s="27" t="s">
        <v>1171</v>
      </c>
      <c r="AA331" s="3" t="s">
        <v>1171</v>
      </c>
      <c r="AB331" s="3" t="s">
        <v>1170</v>
      </c>
      <c r="AC331" s="3" t="s">
        <v>1174</v>
      </c>
      <c r="AD331" s="3" t="s">
        <v>1036</v>
      </c>
      <c r="AE331" s="3" t="s">
        <v>1383</v>
      </c>
      <c r="AF331" s="22" t="s">
        <v>2403</v>
      </c>
      <c r="AG331" s="22" t="s">
        <v>2333</v>
      </c>
      <c r="AH331" s="22" t="s">
        <v>2322</v>
      </c>
      <c r="AI331" s="174" t="s">
        <v>2333</v>
      </c>
      <c r="AJ331" s="174" t="s">
        <v>2333</v>
      </c>
      <c r="AK331" s="174" t="s">
        <v>2333</v>
      </c>
      <c r="AL331" s="174" t="s">
        <v>3562</v>
      </c>
      <c r="AM331" s="174" t="s">
        <v>2333</v>
      </c>
      <c r="AN331" s="174" t="s">
        <v>3562</v>
      </c>
      <c r="AO331" s="174" t="s">
        <v>2333</v>
      </c>
      <c r="AP331" s="174" t="s">
        <v>1460</v>
      </c>
      <c r="AQ331" s="174" t="s">
        <v>2333</v>
      </c>
      <c r="AR331" s="174" t="s">
        <v>1460</v>
      </c>
      <c r="AS331" s="174" t="s">
        <v>2333</v>
      </c>
      <c r="AT331" s="174" t="s">
        <v>1460</v>
      </c>
      <c r="AU331" s="174" t="s">
        <v>2333</v>
      </c>
      <c r="AV331" s="137" t="s">
        <v>1017</v>
      </c>
      <c r="AW331" s="132">
        <v>43829</v>
      </c>
      <c r="AX331" s="364" t="s">
        <v>1191</v>
      </c>
      <c r="AY331" s="834">
        <v>43991</v>
      </c>
      <c r="AZ331" s="822" t="s">
        <v>1832</v>
      </c>
      <c r="BA331" s="816" t="s">
        <v>1664</v>
      </c>
      <c r="BB331" s="816" t="s">
        <v>3191</v>
      </c>
      <c r="BC331" s="816" t="s">
        <v>3192</v>
      </c>
      <c r="BD331" s="367" t="s">
        <v>2543</v>
      </c>
      <c r="BE331" s="29" t="s">
        <v>1460</v>
      </c>
      <c r="BF331" s="29" t="s">
        <v>1460</v>
      </c>
    </row>
    <row r="332" spans="1:271" s="14" customFormat="1" ht="115.5" hidden="1" customHeight="1" x14ac:dyDescent="0.25">
      <c r="A332" s="28" t="s">
        <v>2077</v>
      </c>
      <c r="B332" s="5" t="s">
        <v>1813</v>
      </c>
      <c r="C332" s="44">
        <v>43630</v>
      </c>
      <c r="D332" s="44" t="s">
        <v>7472</v>
      </c>
      <c r="E332" s="28" t="s">
        <v>1329</v>
      </c>
      <c r="F332" s="47" t="s">
        <v>3508</v>
      </c>
      <c r="G332" s="3" t="s">
        <v>1393</v>
      </c>
      <c r="H332" s="3" t="s">
        <v>1395</v>
      </c>
      <c r="I332" s="3" t="s">
        <v>1397</v>
      </c>
      <c r="J332" s="3" t="s">
        <v>782</v>
      </c>
      <c r="K332" s="1">
        <v>1</v>
      </c>
      <c r="L332" s="44">
        <v>43656</v>
      </c>
      <c r="M332" s="44">
        <v>43677</v>
      </c>
      <c r="N332" s="52">
        <f t="shared" si="10"/>
        <v>3</v>
      </c>
      <c r="O332" s="69">
        <v>1</v>
      </c>
      <c r="P332" s="26" t="s">
        <v>26</v>
      </c>
      <c r="Q332" s="26"/>
      <c r="R332" s="4" t="s">
        <v>886</v>
      </c>
      <c r="S332" s="561">
        <f t="shared" si="11"/>
        <v>385</v>
      </c>
      <c r="T332" s="26"/>
      <c r="U332" s="26"/>
      <c r="V332" s="27" t="s">
        <v>1171</v>
      </c>
      <c r="W332" s="27" t="s">
        <v>1171</v>
      </c>
      <c r="X332" s="27" t="s">
        <v>1171</v>
      </c>
      <c r="Y332" s="27" t="s">
        <v>1171</v>
      </c>
      <c r="Z332" s="27" t="s">
        <v>1171</v>
      </c>
      <c r="AA332" s="3" t="s">
        <v>1171</v>
      </c>
      <c r="AB332" s="3" t="s">
        <v>1170</v>
      </c>
      <c r="AC332" s="3" t="s">
        <v>1174</v>
      </c>
      <c r="AD332" s="3" t="s">
        <v>1034</v>
      </c>
      <c r="AE332" s="3" t="s">
        <v>1383</v>
      </c>
      <c r="AF332" s="22" t="s">
        <v>2403</v>
      </c>
      <c r="AG332" s="22" t="s">
        <v>2333</v>
      </c>
      <c r="AH332" s="22" t="s">
        <v>2322</v>
      </c>
      <c r="AI332" s="174" t="s">
        <v>2333</v>
      </c>
      <c r="AJ332" s="174" t="s">
        <v>2333</v>
      </c>
      <c r="AK332" s="174" t="s">
        <v>2333</v>
      </c>
      <c r="AL332" s="174" t="s">
        <v>3562</v>
      </c>
      <c r="AM332" s="174" t="s">
        <v>2333</v>
      </c>
      <c r="AN332" s="174" t="s">
        <v>3562</v>
      </c>
      <c r="AO332" s="174" t="s">
        <v>2333</v>
      </c>
      <c r="AP332" s="174" t="s">
        <v>1460</v>
      </c>
      <c r="AQ332" s="174" t="s">
        <v>2333</v>
      </c>
      <c r="AR332" s="174" t="s">
        <v>1460</v>
      </c>
      <c r="AS332" s="174" t="s">
        <v>2333</v>
      </c>
      <c r="AT332" s="174" t="s">
        <v>1460</v>
      </c>
      <c r="AU332" s="174" t="s">
        <v>2333</v>
      </c>
      <c r="AV332" s="137" t="s">
        <v>874</v>
      </c>
      <c r="AW332" s="132">
        <v>43829</v>
      </c>
      <c r="AX332" s="364" t="s">
        <v>1191</v>
      </c>
      <c r="AY332" s="834">
        <v>43991</v>
      </c>
      <c r="AZ332" s="822" t="s">
        <v>1832</v>
      </c>
      <c r="BA332" s="816" t="s">
        <v>1664</v>
      </c>
      <c r="BB332" s="816" t="s">
        <v>3191</v>
      </c>
      <c r="BC332" s="816" t="s">
        <v>3192</v>
      </c>
      <c r="BD332" s="367" t="s">
        <v>2543</v>
      </c>
      <c r="BE332" s="29" t="s">
        <v>1460</v>
      </c>
      <c r="BF332" s="29" t="s">
        <v>1460</v>
      </c>
    </row>
    <row r="333" spans="1:271" s="14" customFormat="1" ht="115.5" hidden="1" customHeight="1" x14ac:dyDescent="0.25">
      <c r="A333" s="28" t="s">
        <v>2078</v>
      </c>
      <c r="B333" s="5" t="s">
        <v>1813</v>
      </c>
      <c r="C333" s="44">
        <v>43630</v>
      </c>
      <c r="D333" s="44" t="s">
        <v>7077</v>
      </c>
      <c r="E333" s="28" t="s">
        <v>1286</v>
      </c>
      <c r="F333" s="47" t="s">
        <v>3492</v>
      </c>
      <c r="G333" s="3" t="s">
        <v>783</v>
      </c>
      <c r="H333" s="3" t="s">
        <v>784</v>
      </c>
      <c r="I333" s="3" t="s">
        <v>785</v>
      </c>
      <c r="J333" s="3" t="s">
        <v>238</v>
      </c>
      <c r="K333" s="1">
        <v>1</v>
      </c>
      <c r="L333" s="44">
        <v>43649</v>
      </c>
      <c r="M333" s="44">
        <v>43677</v>
      </c>
      <c r="N333" s="52">
        <f t="shared" si="10"/>
        <v>4</v>
      </c>
      <c r="O333" s="96">
        <v>0.4</v>
      </c>
      <c r="P333" s="26" t="s">
        <v>26</v>
      </c>
      <c r="Q333" s="26"/>
      <c r="R333" s="16" t="s">
        <v>3181</v>
      </c>
      <c r="S333" s="561">
        <f t="shared" si="11"/>
        <v>334</v>
      </c>
      <c r="T333" s="26"/>
      <c r="U333" s="26"/>
      <c r="V333" s="27" t="s">
        <v>1171</v>
      </c>
      <c r="W333" s="27" t="s">
        <v>1171</v>
      </c>
      <c r="X333" s="27" t="s">
        <v>1171</v>
      </c>
      <c r="Y333" s="27" t="s">
        <v>1171</v>
      </c>
      <c r="Z333" s="27" t="s">
        <v>1171</v>
      </c>
      <c r="AA333" s="3" t="s">
        <v>1171</v>
      </c>
      <c r="AB333" s="3" t="s">
        <v>1170</v>
      </c>
      <c r="AC333" s="3" t="s">
        <v>1174</v>
      </c>
      <c r="AD333" s="3" t="s">
        <v>2469</v>
      </c>
      <c r="AE333" s="3" t="s">
        <v>1607</v>
      </c>
      <c r="AF333" s="3" t="s">
        <v>1625</v>
      </c>
      <c r="AG333" s="3" t="s">
        <v>2404</v>
      </c>
      <c r="AH333" s="22" t="s">
        <v>2338</v>
      </c>
      <c r="AI333" s="509" t="s">
        <v>6001</v>
      </c>
      <c r="AJ333" s="174" t="s">
        <v>3562</v>
      </c>
      <c r="AK333" s="174" t="s">
        <v>5693</v>
      </c>
      <c r="AL333" s="174" t="s">
        <v>3562</v>
      </c>
      <c r="AM333" s="174" t="s">
        <v>5693</v>
      </c>
      <c r="AN333" s="174" t="s">
        <v>3562</v>
      </c>
      <c r="AO333" s="174" t="s">
        <v>5693</v>
      </c>
      <c r="AP333" s="174" t="s">
        <v>1460</v>
      </c>
      <c r="AQ333" s="174" t="s">
        <v>5693</v>
      </c>
      <c r="AR333" s="174" t="s">
        <v>1460</v>
      </c>
      <c r="AS333" s="174" t="s">
        <v>5693</v>
      </c>
      <c r="AT333" s="174" t="s">
        <v>1460</v>
      </c>
      <c r="AU333" s="174" t="s">
        <v>5693</v>
      </c>
      <c r="AV333" s="137" t="s">
        <v>1194</v>
      </c>
      <c r="AW333" s="131">
        <v>44070</v>
      </c>
      <c r="AX333" s="364" t="s">
        <v>7356</v>
      </c>
      <c r="AY333" s="834">
        <v>43991</v>
      </c>
      <c r="AZ333" s="105" t="s">
        <v>1845</v>
      </c>
      <c r="BA333" s="822" t="s">
        <v>1466</v>
      </c>
      <c r="BB333" s="816" t="s">
        <v>3191</v>
      </c>
      <c r="BC333" s="816" t="s">
        <v>3192</v>
      </c>
      <c r="BD333" s="367" t="s">
        <v>2544</v>
      </c>
      <c r="BE333" s="348" t="s">
        <v>3498</v>
      </c>
      <c r="BF333" s="511" t="s">
        <v>2208</v>
      </c>
    </row>
    <row r="334" spans="1:271" s="14" customFormat="1" ht="115.5" hidden="1" customHeight="1" x14ac:dyDescent="0.25">
      <c r="A334" s="28" t="s">
        <v>2079</v>
      </c>
      <c r="B334" s="5" t="s">
        <v>1813</v>
      </c>
      <c r="C334" s="44">
        <v>43630</v>
      </c>
      <c r="D334" s="44" t="s">
        <v>7077</v>
      </c>
      <c r="E334" s="28" t="s">
        <v>1286</v>
      </c>
      <c r="F334" s="47" t="s">
        <v>1820</v>
      </c>
      <c r="G334" s="3" t="s">
        <v>783</v>
      </c>
      <c r="H334" s="3" t="s">
        <v>784</v>
      </c>
      <c r="I334" s="3" t="s">
        <v>786</v>
      </c>
      <c r="J334" s="3" t="s">
        <v>238</v>
      </c>
      <c r="K334" s="1">
        <v>1</v>
      </c>
      <c r="L334" s="44">
        <v>43649</v>
      </c>
      <c r="M334" s="44">
        <v>43784</v>
      </c>
      <c r="N334" s="52">
        <f t="shared" si="10"/>
        <v>20</v>
      </c>
      <c r="O334" s="93">
        <v>0</v>
      </c>
      <c r="P334" s="26" t="s">
        <v>26</v>
      </c>
      <c r="Q334" s="26"/>
      <c r="R334" s="16" t="s">
        <v>3181</v>
      </c>
      <c r="S334" s="561">
        <f t="shared" si="11"/>
        <v>334</v>
      </c>
      <c r="T334" s="26"/>
      <c r="U334" s="26"/>
      <c r="V334" s="27" t="s">
        <v>1171</v>
      </c>
      <c r="W334" s="27" t="s">
        <v>1171</v>
      </c>
      <c r="X334" s="27" t="s">
        <v>1171</v>
      </c>
      <c r="Y334" s="27" t="s">
        <v>1171</v>
      </c>
      <c r="Z334" s="27" t="s">
        <v>1171</v>
      </c>
      <c r="AA334" s="3" t="s">
        <v>1171</v>
      </c>
      <c r="AB334" s="3" t="s">
        <v>1170</v>
      </c>
      <c r="AC334" s="3" t="s">
        <v>1174</v>
      </c>
      <c r="AD334" s="3" t="s">
        <v>2405</v>
      </c>
      <c r="AE334" s="3" t="s">
        <v>1602</v>
      </c>
      <c r="AF334" s="3" t="s">
        <v>1625</v>
      </c>
      <c r="AG334" s="3" t="s">
        <v>2406</v>
      </c>
      <c r="AH334" s="22" t="s">
        <v>2338</v>
      </c>
      <c r="AI334" s="509" t="s">
        <v>6001</v>
      </c>
      <c r="AJ334" s="174" t="s">
        <v>3562</v>
      </c>
      <c r="AK334" s="174" t="s">
        <v>5693</v>
      </c>
      <c r="AL334" s="174" t="s">
        <v>3562</v>
      </c>
      <c r="AM334" s="174" t="s">
        <v>5693</v>
      </c>
      <c r="AN334" s="174" t="s">
        <v>3562</v>
      </c>
      <c r="AO334" s="174" t="s">
        <v>5693</v>
      </c>
      <c r="AP334" s="174" t="s">
        <v>1460</v>
      </c>
      <c r="AQ334" s="174" t="s">
        <v>5693</v>
      </c>
      <c r="AR334" s="174" t="s">
        <v>1460</v>
      </c>
      <c r="AS334" s="174" t="s">
        <v>5693</v>
      </c>
      <c r="AT334" s="174" t="s">
        <v>1460</v>
      </c>
      <c r="AU334" s="174" t="s">
        <v>5693</v>
      </c>
      <c r="AV334" s="137" t="s">
        <v>1194</v>
      </c>
      <c r="AW334" s="131">
        <v>44070</v>
      </c>
      <c r="AX334" s="364" t="s">
        <v>2317</v>
      </c>
      <c r="AY334" s="131">
        <v>44070</v>
      </c>
      <c r="AZ334" s="816" t="s">
        <v>6492</v>
      </c>
      <c r="BA334" s="822" t="s">
        <v>1823</v>
      </c>
      <c r="BB334" s="822" t="s">
        <v>1460</v>
      </c>
      <c r="BC334" s="822" t="s">
        <v>1460</v>
      </c>
      <c r="BD334" s="367" t="s">
        <v>7350</v>
      </c>
      <c r="BE334" s="348" t="s">
        <v>3498</v>
      </c>
      <c r="BF334" s="511" t="s">
        <v>2208</v>
      </c>
    </row>
    <row r="335" spans="1:271" s="14" customFormat="1" ht="115.5" hidden="1" customHeight="1" x14ac:dyDescent="0.25">
      <c r="A335" s="28" t="s">
        <v>2080</v>
      </c>
      <c r="B335" s="5" t="s">
        <v>1813</v>
      </c>
      <c r="C335" s="44">
        <v>43630</v>
      </c>
      <c r="D335" s="44" t="s">
        <v>7077</v>
      </c>
      <c r="E335" s="28" t="s">
        <v>1286</v>
      </c>
      <c r="F335" s="47" t="s">
        <v>1820</v>
      </c>
      <c r="G335" s="3" t="s">
        <v>783</v>
      </c>
      <c r="H335" s="3" t="s">
        <v>784</v>
      </c>
      <c r="I335" s="3" t="s">
        <v>787</v>
      </c>
      <c r="J335" s="3" t="s">
        <v>788</v>
      </c>
      <c r="K335" s="1">
        <v>1</v>
      </c>
      <c r="L335" s="44">
        <v>43649</v>
      </c>
      <c r="M335" s="44">
        <v>43784</v>
      </c>
      <c r="N335" s="52">
        <f t="shared" si="10"/>
        <v>20</v>
      </c>
      <c r="O335" s="93">
        <v>0</v>
      </c>
      <c r="P335" s="26" t="s">
        <v>26</v>
      </c>
      <c r="Q335" s="26"/>
      <c r="R335" s="16" t="s">
        <v>3181</v>
      </c>
      <c r="S335" s="561">
        <f t="shared" si="11"/>
        <v>334</v>
      </c>
      <c r="T335" s="26"/>
      <c r="U335" s="26"/>
      <c r="V335" s="27" t="s">
        <v>1171</v>
      </c>
      <c r="W335" s="27" t="s">
        <v>1171</v>
      </c>
      <c r="X335" s="27" t="s">
        <v>1171</v>
      </c>
      <c r="Y335" s="27" t="s">
        <v>1171</v>
      </c>
      <c r="Z335" s="27" t="s">
        <v>1171</v>
      </c>
      <c r="AA335" s="3" t="s">
        <v>1171</v>
      </c>
      <c r="AB335" s="3" t="s">
        <v>1170</v>
      </c>
      <c r="AC335" s="3" t="s">
        <v>1174</v>
      </c>
      <c r="AD335" s="3" t="s">
        <v>2407</v>
      </c>
      <c r="AE335" s="3" t="s">
        <v>1603</v>
      </c>
      <c r="AF335" s="3" t="s">
        <v>1625</v>
      </c>
      <c r="AG335" s="3" t="s">
        <v>2408</v>
      </c>
      <c r="AH335" s="3" t="s">
        <v>2337</v>
      </c>
      <c r="AI335" s="509" t="s">
        <v>6001</v>
      </c>
      <c r="AJ335" s="174" t="s">
        <v>3562</v>
      </c>
      <c r="AK335" s="174" t="s">
        <v>5693</v>
      </c>
      <c r="AL335" s="174" t="s">
        <v>3562</v>
      </c>
      <c r="AM335" s="174" t="s">
        <v>5693</v>
      </c>
      <c r="AN335" s="174" t="s">
        <v>3562</v>
      </c>
      <c r="AO335" s="174" t="s">
        <v>5693</v>
      </c>
      <c r="AP335" s="174" t="s">
        <v>1460</v>
      </c>
      <c r="AQ335" s="174" t="s">
        <v>5693</v>
      </c>
      <c r="AR335" s="174" t="s">
        <v>1460</v>
      </c>
      <c r="AS335" s="174" t="s">
        <v>5693</v>
      </c>
      <c r="AT335" s="174" t="s">
        <v>1460</v>
      </c>
      <c r="AU335" s="174" t="s">
        <v>5693</v>
      </c>
      <c r="AV335" s="137" t="s">
        <v>1824</v>
      </c>
      <c r="AW335" s="131">
        <v>44070</v>
      </c>
      <c r="AX335" s="364" t="s">
        <v>2317</v>
      </c>
      <c r="AY335" s="131">
        <v>44070</v>
      </c>
      <c r="AZ335" s="816" t="s">
        <v>6492</v>
      </c>
      <c r="BA335" s="822" t="s">
        <v>1823</v>
      </c>
      <c r="BB335" s="822" t="s">
        <v>1460</v>
      </c>
      <c r="BC335" s="822" t="s">
        <v>1460</v>
      </c>
      <c r="BD335" s="367" t="s">
        <v>7350</v>
      </c>
      <c r="BE335" s="348" t="s">
        <v>3498</v>
      </c>
      <c r="BF335" s="511" t="s">
        <v>2208</v>
      </c>
    </row>
    <row r="336" spans="1:271" s="14" customFormat="1" ht="115.5" hidden="1" customHeight="1" x14ac:dyDescent="0.25">
      <c r="A336" s="68" t="s">
        <v>2080</v>
      </c>
      <c r="B336" s="299" t="s">
        <v>1813</v>
      </c>
      <c r="C336" s="446">
        <v>43630</v>
      </c>
      <c r="D336" s="44" t="s">
        <v>7077</v>
      </c>
      <c r="E336" s="68" t="s">
        <v>1286</v>
      </c>
      <c r="F336" s="48" t="s">
        <v>6281</v>
      </c>
      <c r="G336" s="20" t="s">
        <v>783</v>
      </c>
      <c r="H336" s="20" t="s">
        <v>1841</v>
      </c>
      <c r="I336" s="20" t="s">
        <v>1842</v>
      </c>
      <c r="J336" s="299" t="s">
        <v>238</v>
      </c>
      <c r="K336" s="467">
        <v>2</v>
      </c>
      <c r="L336" s="446">
        <v>44062</v>
      </c>
      <c r="M336" s="446">
        <v>44438</v>
      </c>
      <c r="N336" s="520">
        <f t="shared" si="10"/>
        <v>2</v>
      </c>
      <c r="O336" s="585">
        <v>2</v>
      </c>
      <c r="P336" s="26" t="s">
        <v>26</v>
      </c>
      <c r="Q336" s="26"/>
      <c r="R336" s="16" t="s">
        <v>6256</v>
      </c>
      <c r="S336" s="561">
        <f t="shared" si="11"/>
        <v>294</v>
      </c>
      <c r="T336" s="26"/>
      <c r="U336" s="26"/>
      <c r="V336" s="27" t="s">
        <v>1171</v>
      </c>
      <c r="W336" s="27" t="s">
        <v>1171</v>
      </c>
      <c r="X336" s="27" t="s">
        <v>1171</v>
      </c>
      <c r="Y336" s="27" t="s">
        <v>1171</v>
      </c>
      <c r="Z336" s="27" t="s">
        <v>1171</v>
      </c>
      <c r="AA336" s="3" t="s">
        <v>1171</v>
      </c>
      <c r="AB336" s="3" t="s">
        <v>1170</v>
      </c>
      <c r="AC336" s="3" t="s">
        <v>1171</v>
      </c>
      <c r="AD336" s="3" t="s">
        <v>1171</v>
      </c>
      <c r="AE336" s="3" t="s">
        <v>1171</v>
      </c>
      <c r="AF336" s="3"/>
      <c r="AG336" s="3" t="s">
        <v>2340</v>
      </c>
      <c r="AH336" s="509" t="s">
        <v>2395</v>
      </c>
      <c r="AI336" s="509" t="s">
        <v>6002</v>
      </c>
      <c r="AJ336" s="509" t="s">
        <v>2969</v>
      </c>
      <c r="AK336" s="509" t="s">
        <v>3027</v>
      </c>
      <c r="AL336" s="509" t="s">
        <v>4106</v>
      </c>
      <c r="AM336" s="509" t="s">
        <v>7022</v>
      </c>
      <c r="AN336" s="816" t="s">
        <v>5956</v>
      </c>
      <c r="AO336" s="509" t="s">
        <v>6268</v>
      </c>
      <c r="AP336" s="509" t="s">
        <v>1460</v>
      </c>
      <c r="AQ336" s="509" t="s">
        <v>6445</v>
      </c>
      <c r="AR336" s="509" t="s">
        <v>1460</v>
      </c>
      <c r="AS336" s="509" t="s">
        <v>6445</v>
      </c>
      <c r="AT336" s="509" t="s">
        <v>1460</v>
      </c>
      <c r="AU336" s="509" t="s">
        <v>6445</v>
      </c>
      <c r="AV336" s="137" t="s">
        <v>874</v>
      </c>
      <c r="AW336" s="131">
        <v>44496</v>
      </c>
      <c r="AX336" s="364" t="s">
        <v>1021</v>
      </c>
      <c r="AY336" s="834"/>
      <c r="AZ336" s="816"/>
      <c r="BA336" s="822"/>
      <c r="BB336" s="822"/>
      <c r="BC336" s="822"/>
      <c r="BD336" s="367" t="s">
        <v>1193</v>
      </c>
      <c r="BE336" s="348"/>
      <c r="BF336" s="29"/>
    </row>
    <row r="337" spans="1:58" s="14" customFormat="1" ht="115.5" hidden="1" customHeight="1" x14ac:dyDescent="0.25">
      <c r="A337" s="28" t="s">
        <v>2081</v>
      </c>
      <c r="B337" s="5" t="s">
        <v>1813</v>
      </c>
      <c r="C337" s="44">
        <v>43630</v>
      </c>
      <c r="D337" s="44" t="s">
        <v>7472</v>
      </c>
      <c r="E337" s="28" t="s">
        <v>1330</v>
      </c>
      <c r="F337" s="47" t="s">
        <v>8097</v>
      </c>
      <c r="G337" s="3" t="s">
        <v>789</v>
      </c>
      <c r="H337" s="3" t="s">
        <v>790</v>
      </c>
      <c r="I337" s="3" t="s">
        <v>791</v>
      </c>
      <c r="J337" s="5" t="s">
        <v>792</v>
      </c>
      <c r="K337" s="1">
        <v>1</v>
      </c>
      <c r="L337" s="44">
        <v>43668</v>
      </c>
      <c r="M337" s="44">
        <v>43830</v>
      </c>
      <c r="N337" s="52">
        <f t="shared" si="10"/>
        <v>24</v>
      </c>
      <c r="O337" s="69">
        <v>1</v>
      </c>
      <c r="P337" s="26" t="s">
        <v>1413</v>
      </c>
      <c r="Q337" s="26" t="s">
        <v>793</v>
      </c>
      <c r="R337" s="4" t="s">
        <v>3143</v>
      </c>
      <c r="S337" s="561">
        <f t="shared" si="11"/>
        <v>358</v>
      </c>
      <c r="T337" s="26"/>
      <c r="U337" s="26"/>
      <c r="V337" s="27" t="s">
        <v>1171</v>
      </c>
      <c r="W337" s="27" t="s">
        <v>1171</v>
      </c>
      <c r="X337" s="27" t="s">
        <v>1171</v>
      </c>
      <c r="Y337" s="27" t="s">
        <v>1171</v>
      </c>
      <c r="Z337" s="27" t="s">
        <v>1171</v>
      </c>
      <c r="AA337" s="3" t="s">
        <v>1171</v>
      </c>
      <c r="AB337" s="3" t="s">
        <v>1170</v>
      </c>
      <c r="AC337" s="3" t="s">
        <v>1174</v>
      </c>
      <c r="AD337" s="20" t="s">
        <v>1401</v>
      </c>
      <c r="AE337" s="3" t="s">
        <v>1383</v>
      </c>
      <c r="AF337" s="22" t="s">
        <v>2322</v>
      </c>
      <c r="AG337" s="22" t="s">
        <v>2333</v>
      </c>
      <c r="AH337" s="22" t="s">
        <v>2322</v>
      </c>
      <c r="AI337" s="174" t="s">
        <v>2333</v>
      </c>
      <c r="AJ337" s="174" t="s">
        <v>2333</v>
      </c>
      <c r="AK337" s="174" t="s">
        <v>2333</v>
      </c>
      <c r="AL337" s="174" t="s">
        <v>3562</v>
      </c>
      <c r="AM337" s="174" t="s">
        <v>2333</v>
      </c>
      <c r="AN337" s="174" t="s">
        <v>3562</v>
      </c>
      <c r="AO337" s="174" t="s">
        <v>2333</v>
      </c>
      <c r="AP337" s="174" t="s">
        <v>1460</v>
      </c>
      <c r="AQ337" s="174" t="s">
        <v>2333</v>
      </c>
      <c r="AR337" s="174" t="s">
        <v>1460</v>
      </c>
      <c r="AS337" s="174" t="s">
        <v>2333</v>
      </c>
      <c r="AT337" s="174" t="s">
        <v>1460</v>
      </c>
      <c r="AU337" s="174" t="s">
        <v>2333</v>
      </c>
      <c r="AV337" s="137" t="s">
        <v>874</v>
      </c>
      <c r="AW337" s="132">
        <v>43851</v>
      </c>
      <c r="AX337" s="769" t="s">
        <v>7356</v>
      </c>
      <c r="AY337" s="772">
        <v>43991</v>
      </c>
      <c r="AZ337" s="105" t="s">
        <v>3097</v>
      </c>
      <c r="BA337" s="771" t="s">
        <v>1466</v>
      </c>
      <c r="BB337" s="770" t="s">
        <v>3191</v>
      </c>
      <c r="BC337" s="770" t="s">
        <v>3192</v>
      </c>
      <c r="BD337" s="367" t="s">
        <v>2544</v>
      </c>
      <c r="BE337" s="348" t="s">
        <v>3498</v>
      </c>
      <c r="BF337" s="511" t="s">
        <v>8068</v>
      </c>
    </row>
    <row r="338" spans="1:58" s="14" customFormat="1" ht="115.5" hidden="1" customHeight="1" x14ac:dyDescent="0.25">
      <c r="A338" s="28" t="s">
        <v>2082</v>
      </c>
      <c r="B338" s="5" t="s">
        <v>1813</v>
      </c>
      <c r="C338" s="44">
        <v>43630</v>
      </c>
      <c r="D338" s="44" t="s">
        <v>7366</v>
      </c>
      <c r="E338" s="28" t="s">
        <v>1331</v>
      </c>
      <c r="F338" s="49" t="s">
        <v>3509</v>
      </c>
      <c r="G338" s="20" t="s">
        <v>794</v>
      </c>
      <c r="H338" s="3" t="s">
        <v>795</v>
      </c>
      <c r="I338" s="3" t="s">
        <v>796</v>
      </c>
      <c r="J338" s="3" t="s">
        <v>569</v>
      </c>
      <c r="K338" s="1">
        <v>1</v>
      </c>
      <c r="L338" s="44">
        <v>43668</v>
      </c>
      <c r="M338" s="44">
        <v>43830</v>
      </c>
      <c r="N338" s="52">
        <f t="shared" si="10"/>
        <v>24</v>
      </c>
      <c r="O338" s="96">
        <v>0.4</v>
      </c>
      <c r="P338" s="26" t="s">
        <v>55</v>
      </c>
      <c r="Q338" s="26"/>
      <c r="R338" s="4" t="s">
        <v>4008</v>
      </c>
      <c r="S338" s="561">
        <f t="shared" si="11"/>
        <v>381</v>
      </c>
      <c r="T338" s="26"/>
      <c r="U338" s="26"/>
      <c r="V338" s="27" t="s">
        <v>1171</v>
      </c>
      <c r="W338" s="27" t="s">
        <v>1171</v>
      </c>
      <c r="X338" s="27" t="s">
        <v>1171</v>
      </c>
      <c r="Y338" s="27" t="s">
        <v>1171</v>
      </c>
      <c r="Z338" s="27" t="s">
        <v>1171</v>
      </c>
      <c r="AA338" s="3" t="s">
        <v>1171</v>
      </c>
      <c r="AB338" s="3" t="s">
        <v>1170</v>
      </c>
      <c r="AC338" s="3" t="s">
        <v>1174</v>
      </c>
      <c r="AD338" s="3" t="s">
        <v>1385</v>
      </c>
      <c r="AE338" s="3" t="s">
        <v>1493</v>
      </c>
      <c r="AF338" s="22" t="s">
        <v>1524</v>
      </c>
      <c r="AG338" s="22" t="s">
        <v>1661</v>
      </c>
      <c r="AH338" s="22" t="s">
        <v>2444</v>
      </c>
      <c r="AI338" s="174" t="s">
        <v>2503</v>
      </c>
      <c r="AJ338" s="174" t="s">
        <v>2880</v>
      </c>
      <c r="AK338" s="174" t="s">
        <v>3041</v>
      </c>
      <c r="AL338" s="9" t="s">
        <v>3880</v>
      </c>
      <c r="AM338" s="6" t="s">
        <v>4160</v>
      </c>
      <c r="AN338" s="39" t="s">
        <v>3562</v>
      </c>
      <c r="AO338" s="39" t="s">
        <v>5692</v>
      </c>
      <c r="AP338" s="39" t="s">
        <v>1460</v>
      </c>
      <c r="AQ338" s="39" t="s">
        <v>5692</v>
      </c>
      <c r="AR338" s="39" t="s">
        <v>1460</v>
      </c>
      <c r="AS338" s="39" t="s">
        <v>5692</v>
      </c>
      <c r="AT338" s="39" t="s">
        <v>1460</v>
      </c>
      <c r="AU338" s="39" t="s">
        <v>5692</v>
      </c>
      <c r="AV338" s="137" t="s">
        <v>1824</v>
      </c>
      <c r="AW338" s="131">
        <v>44377</v>
      </c>
      <c r="AX338" s="364" t="s">
        <v>2317</v>
      </c>
      <c r="AY338" s="131">
        <v>44377</v>
      </c>
      <c r="AZ338" s="105" t="s">
        <v>3991</v>
      </c>
      <c r="BA338" s="30" t="s">
        <v>3759</v>
      </c>
      <c r="BB338" s="30" t="s">
        <v>1460</v>
      </c>
      <c r="BC338" s="30" t="s">
        <v>1460</v>
      </c>
      <c r="BD338" s="367" t="s">
        <v>7350</v>
      </c>
      <c r="BE338" s="348" t="s">
        <v>3498</v>
      </c>
      <c r="BF338" s="29" t="s">
        <v>3835</v>
      </c>
    </row>
    <row r="339" spans="1:58" s="14" customFormat="1" ht="115.5" hidden="1" customHeight="1" x14ac:dyDescent="0.25">
      <c r="A339" s="28" t="s">
        <v>2083</v>
      </c>
      <c r="B339" s="5" t="s">
        <v>1813</v>
      </c>
      <c r="C339" s="44">
        <v>43630</v>
      </c>
      <c r="D339" s="44" t="s">
        <v>7366</v>
      </c>
      <c r="E339" s="28" t="s">
        <v>1331</v>
      </c>
      <c r="F339" s="49" t="s">
        <v>3509</v>
      </c>
      <c r="G339" s="20" t="s">
        <v>794</v>
      </c>
      <c r="H339" s="3" t="s">
        <v>795</v>
      </c>
      <c r="I339" s="3" t="s">
        <v>797</v>
      </c>
      <c r="J339" s="3" t="s">
        <v>798</v>
      </c>
      <c r="K339" s="1">
        <v>1</v>
      </c>
      <c r="L339" s="44">
        <v>43668</v>
      </c>
      <c r="M339" s="44">
        <v>43830</v>
      </c>
      <c r="N339" s="52">
        <f t="shared" si="10"/>
        <v>24</v>
      </c>
      <c r="O339" s="96">
        <v>0.4</v>
      </c>
      <c r="P339" s="26" t="s">
        <v>55</v>
      </c>
      <c r="Q339" s="26"/>
      <c r="R339" s="4" t="s">
        <v>4008</v>
      </c>
      <c r="S339" s="561">
        <f t="shared" si="11"/>
        <v>381</v>
      </c>
      <c r="T339" s="26"/>
      <c r="U339" s="26"/>
      <c r="V339" s="27" t="s">
        <v>1171</v>
      </c>
      <c r="W339" s="27" t="s">
        <v>1171</v>
      </c>
      <c r="X339" s="27" t="s">
        <v>1171</v>
      </c>
      <c r="Y339" s="27" t="s">
        <v>1171</v>
      </c>
      <c r="Z339" s="27" t="s">
        <v>1171</v>
      </c>
      <c r="AA339" s="3" t="s">
        <v>1171</v>
      </c>
      <c r="AB339" s="3" t="s">
        <v>1170</v>
      </c>
      <c r="AC339" s="3" t="s">
        <v>1174</v>
      </c>
      <c r="AD339" s="3" t="s">
        <v>1200</v>
      </c>
      <c r="AE339" s="3" t="s">
        <v>1494</v>
      </c>
      <c r="AF339" s="22" t="s">
        <v>1516</v>
      </c>
      <c r="AG339" s="22" t="s">
        <v>1588</v>
      </c>
      <c r="AH339" s="22" t="s">
        <v>2444</v>
      </c>
      <c r="AI339" s="174" t="s">
        <v>2504</v>
      </c>
      <c r="AJ339" s="174" t="s">
        <v>2881</v>
      </c>
      <c r="AK339" s="174" t="s">
        <v>3042</v>
      </c>
      <c r="AL339" s="9" t="s">
        <v>3880</v>
      </c>
      <c r="AM339" s="6" t="s">
        <v>4161</v>
      </c>
      <c r="AN339" s="39" t="s">
        <v>3562</v>
      </c>
      <c r="AO339" s="39" t="s">
        <v>5692</v>
      </c>
      <c r="AP339" s="39" t="s">
        <v>1460</v>
      </c>
      <c r="AQ339" s="39" t="s">
        <v>5692</v>
      </c>
      <c r="AR339" s="39" t="s">
        <v>1460</v>
      </c>
      <c r="AS339" s="39" t="s">
        <v>5692</v>
      </c>
      <c r="AT339" s="39" t="s">
        <v>1460</v>
      </c>
      <c r="AU339" s="39" t="s">
        <v>5692</v>
      </c>
      <c r="AV339" s="137" t="s">
        <v>1824</v>
      </c>
      <c r="AW339" s="131">
        <v>44377</v>
      </c>
      <c r="AX339" s="364" t="s">
        <v>2317</v>
      </c>
      <c r="AY339" s="131">
        <v>44377</v>
      </c>
      <c r="AZ339" s="105" t="s">
        <v>3991</v>
      </c>
      <c r="BA339" s="30" t="s">
        <v>3759</v>
      </c>
      <c r="BB339" s="30" t="s">
        <v>1460</v>
      </c>
      <c r="BC339" s="30" t="s">
        <v>1460</v>
      </c>
      <c r="BD339" s="367" t="s">
        <v>7350</v>
      </c>
      <c r="BE339" s="348" t="s">
        <v>3498</v>
      </c>
      <c r="BF339" s="29" t="s">
        <v>3835</v>
      </c>
    </row>
    <row r="340" spans="1:58" s="14" customFormat="1" ht="115.5" hidden="1" customHeight="1" x14ac:dyDescent="0.25">
      <c r="A340" s="28" t="s">
        <v>2084</v>
      </c>
      <c r="B340" s="5" t="s">
        <v>1813</v>
      </c>
      <c r="C340" s="44">
        <v>43630</v>
      </c>
      <c r="D340" s="44" t="s">
        <v>7366</v>
      </c>
      <c r="E340" s="28" t="s">
        <v>1331</v>
      </c>
      <c r="F340" s="49" t="s">
        <v>3509</v>
      </c>
      <c r="G340" s="20" t="s">
        <v>794</v>
      </c>
      <c r="H340" s="3" t="s">
        <v>795</v>
      </c>
      <c r="I340" s="3" t="s">
        <v>799</v>
      </c>
      <c r="J340" s="3" t="s">
        <v>800</v>
      </c>
      <c r="K340" s="1">
        <v>1</v>
      </c>
      <c r="L340" s="44">
        <v>43668</v>
      </c>
      <c r="M340" s="44">
        <v>43830</v>
      </c>
      <c r="N340" s="52">
        <f t="shared" si="10"/>
        <v>24</v>
      </c>
      <c r="O340" s="93">
        <v>0</v>
      </c>
      <c r="P340" s="26" t="s">
        <v>55</v>
      </c>
      <c r="Q340" s="26"/>
      <c r="R340" s="4" t="s">
        <v>4008</v>
      </c>
      <c r="S340" s="561">
        <f t="shared" si="11"/>
        <v>381</v>
      </c>
      <c r="T340" s="26"/>
      <c r="U340" s="26"/>
      <c r="V340" s="27" t="s">
        <v>1171</v>
      </c>
      <c r="W340" s="27" t="s">
        <v>1171</v>
      </c>
      <c r="X340" s="27" t="s">
        <v>1171</v>
      </c>
      <c r="Y340" s="27" t="s">
        <v>1171</v>
      </c>
      <c r="Z340" s="27" t="s">
        <v>1171</v>
      </c>
      <c r="AA340" s="3" t="s">
        <v>1171</v>
      </c>
      <c r="AB340" s="3" t="s">
        <v>1170</v>
      </c>
      <c r="AC340" s="3" t="s">
        <v>1174</v>
      </c>
      <c r="AD340" s="3" t="s">
        <v>1200</v>
      </c>
      <c r="AE340" s="3" t="s">
        <v>1495</v>
      </c>
      <c r="AF340" s="178" t="s">
        <v>1517</v>
      </c>
      <c r="AG340" s="3" t="s">
        <v>1531</v>
      </c>
      <c r="AH340" s="3" t="s">
        <v>2444</v>
      </c>
      <c r="AI340" s="174" t="s">
        <v>2504</v>
      </c>
      <c r="AJ340" s="174" t="s">
        <v>2882</v>
      </c>
      <c r="AK340" s="174" t="s">
        <v>3043</v>
      </c>
      <c r="AL340" s="9" t="s">
        <v>3880</v>
      </c>
      <c r="AM340" s="6" t="s">
        <v>4161</v>
      </c>
      <c r="AN340" s="39" t="s">
        <v>3562</v>
      </c>
      <c r="AO340" s="39" t="s">
        <v>5692</v>
      </c>
      <c r="AP340" s="39" t="s">
        <v>1460</v>
      </c>
      <c r="AQ340" s="39" t="s">
        <v>5692</v>
      </c>
      <c r="AR340" s="39" t="s">
        <v>1460</v>
      </c>
      <c r="AS340" s="39" t="s">
        <v>5692</v>
      </c>
      <c r="AT340" s="39" t="s">
        <v>1460</v>
      </c>
      <c r="AU340" s="39" t="s">
        <v>5692</v>
      </c>
      <c r="AV340" s="137" t="s">
        <v>1824</v>
      </c>
      <c r="AW340" s="131">
        <v>44377</v>
      </c>
      <c r="AX340" s="364" t="s">
        <v>2317</v>
      </c>
      <c r="AY340" s="131">
        <v>44377</v>
      </c>
      <c r="AZ340" s="105" t="s">
        <v>3991</v>
      </c>
      <c r="BA340" s="30" t="s">
        <v>3759</v>
      </c>
      <c r="BB340" s="30" t="s">
        <v>1460</v>
      </c>
      <c r="BC340" s="30" t="s">
        <v>1460</v>
      </c>
      <c r="BD340" s="367" t="s">
        <v>7350</v>
      </c>
      <c r="BE340" s="348" t="s">
        <v>3498</v>
      </c>
      <c r="BF340" s="29" t="s">
        <v>3835</v>
      </c>
    </row>
    <row r="341" spans="1:58" s="14" customFormat="1" ht="115.5" hidden="1" customHeight="1" x14ac:dyDescent="0.25">
      <c r="A341" s="28" t="s">
        <v>2085</v>
      </c>
      <c r="B341" s="5" t="s">
        <v>1813</v>
      </c>
      <c r="C341" s="44">
        <v>43630</v>
      </c>
      <c r="D341" s="44" t="s">
        <v>7366</v>
      </c>
      <c r="E341" s="28" t="s">
        <v>1331</v>
      </c>
      <c r="F341" s="49" t="s">
        <v>3509</v>
      </c>
      <c r="G341" s="20" t="s">
        <v>794</v>
      </c>
      <c r="H341" s="3" t="s">
        <v>795</v>
      </c>
      <c r="I341" s="3" t="s">
        <v>801</v>
      </c>
      <c r="J341" s="3" t="s">
        <v>652</v>
      </c>
      <c r="K341" s="1">
        <v>1</v>
      </c>
      <c r="L341" s="44">
        <v>43668</v>
      </c>
      <c r="M341" s="44">
        <v>43830</v>
      </c>
      <c r="N341" s="52">
        <f t="shared" si="10"/>
        <v>24</v>
      </c>
      <c r="O341" s="243">
        <v>0</v>
      </c>
      <c r="P341" s="26" t="s">
        <v>55</v>
      </c>
      <c r="Q341" s="26"/>
      <c r="R341" s="4" t="s">
        <v>4009</v>
      </c>
      <c r="S341" s="561">
        <f t="shared" si="11"/>
        <v>287</v>
      </c>
      <c r="T341" s="26"/>
      <c r="U341" s="26"/>
      <c r="V341" s="27" t="s">
        <v>1171</v>
      </c>
      <c r="W341" s="27" t="s">
        <v>1171</v>
      </c>
      <c r="X341" s="27" t="s">
        <v>1171</v>
      </c>
      <c r="Y341" s="27" t="s">
        <v>1171</v>
      </c>
      <c r="Z341" s="27" t="s">
        <v>1171</v>
      </c>
      <c r="AA341" s="3" t="s">
        <v>1171</v>
      </c>
      <c r="AB341" s="3" t="s">
        <v>1170</v>
      </c>
      <c r="AC341" s="3" t="s">
        <v>1174</v>
      </c>
      <c r="AD341" s="3" t="s">
        <v>1043</v>
      </c>
      <c r="AE341" s="3" t="s">
        <v>1525</v>
      </c>
      <c r="AF341" s="178" t="s">
        <v>1518</v>
      </c>
      <c r="AG341" s="16" t="s">
        <v>1530</v>
      </c>
      <c r="AH341" s="16" t="s">
        <v>2444</v>
      </c>
      <c r="AI341" s="174" t="s">
        <v>2504</v>
      </c>
      <c r="AJ341" s="174" t="s">
        <v>2883</v>
      </c>
      <c r="AK341" s="174" t="s">
        <v>3044</v>
      </c>
      <c r="AL341" s="9" t="s">
        <v>3881</v>
      </c>
      <c r="AM341" s="6" t="s">
        <v>4484</v>
      </c>
      <c r="AN341" s="39" t="s">
        <v>3562</v>
      </c>
      <c r="AO341" s="39" t="s">
        <v>5692</v>
      </c>
      <c r="AP341" s="39" t="s">
        <v>1460</v>
      </c>
      <c r="AQ341" s="39" t="s">
        <v>5692</v>
      </c>
      <c r="AR341" s="39" t="s">
        <v>1460</v>
      </c>
      <c r="AS341" s="39" t="s">
        <v>5692</v>
      </c>
      <c r="AT341" s="39" t="s">
        <v>1460</v>
      </c>
      <c r="AU341" s="39" t="s">
        <v>5692</v>
      </c>
      <c r="AV341" s="137" t="s">
        <v>1824</v>
      </c>
      <c r="AW341" s="131">
        <v>44377</v>
      </c>
      <c r="AX341" s="364" t="s">
        <v>2317</v>
      </c>
      <c r="AY341" s="131">
        <v>44377</v>
      </c>
      <c r="AZ341" s="105" t="s">
        <v>3991</v>
      </c>
      <c r="BA341" s="30" t="s">
        <v>3759</v>
      </c>
      <c r="BB341" s="30" t="s">
        <v>1460</v>
      </c>
      <c r="BC341" s="30" t="s">
        <v>1460</v>
      </c>
      <c r="BD341" s="367" t="s">
        <v>7350</v>
      </c>
      <c r="BE341" s="348" t="s">
        <v>3497</v>
      </c>
      <c r="BF341" s="29" t="s">
        <v>1460</v>
      </c>
    </row>
    <row r="342" spans="1:58" s="14" customFormat="1" ht="115.5" hidden="1" customHeight="1" x14ac:dyDescent="0.25">
      <c r="A342" s="68" t="s">
        <v>2085</v>
      </c>
      <c r="B342" s="299" t="s">
        <v>1813</v>
      </c>
      <c r="C342" s="446">
        <v>43630</v>
      </c>
      <c r="D342" s="44" t="s">
        <v>7366</v>
      </c>
      <c r="E342" s="68" t="s">
        <v>1331</v>
      </c>
      <c r="F342" s="447" t="s">
        <v>3889</v>
      </c>
      <c r="G342" s="246" t="s">
        <v>794</v>
      </c>
      <c r="H342" s="246" t="s">
        <v>3836</v>
      </c>
      <c r="I342" s="246" t="s">
        <v>3837</v>
      </c>
      <c r="J342" s="441" t="s">
        <v>238</v>
      </c>
      <c r="K342" s="247">
        <v>4</v>
      </c>
      <c r="L342" s="442">
        <v>43668</v>
      </c>
      <c r="M342" s="442">
        <v>44772</v>
      </c>
      <c r="N342" s="466">
        <f t="shared" si="10"/>
        <v>2</v>
      </c>
      <c r="O342" s="70">
        <v>2</v>
      </c>
      <c r="P342" s="26" t="s">
        <v>55</v>
      </c>
      <c r="Q342" s="26"/>
      <c r="R342" s="4" t="s">
        <v>6914</v>
      </c>
      <c r="S342" s="561">
        <f t="shared" si="11"/>
        <v>223</v>
      </c>
      <c r="T342" s="26"/>
      <c r="U342" s="26"/>
      <c r="V342" s="27"/>
      <c r="W342" s="27"/>
      <c r="X342" s="27"/>
      <c r="Y342" s="27"/>
      <c r="Z342" s="27"/>
      <c r="AA342" s="3"/>
      <c r="AB342" s="3"/>
      <c r="AC342" s="3"/>
      <c r="AD342" s="3"/>
      <c r="AE342" s="3"/>
      <c r="AF342" s="178"/>
      <c r="AG342" s="16"/>
      <c r="AH342" s="16"/>
      <c r="AI342" s="174"/>
      <c r="AJ342" s="174"/>
      <c r="AK342" s="174" t="s">
        <v>3044</v>
      </c>
      <c r="AL342" s="9" t="s">
        <v>3881</v>
      </c>
      <c r="AM342" s="4" t="s">
        <v>6057</v>
      </c>
      <c r="AN342" s="38" t="s">
        <v>6040</v>
      </c>
      <c r="AO342" s="4" t="s">
        <v>6075</v>
      </c>
      <c r="AP342" s="4" t="s">
        <v>6825</v>
      </c>
      <c r="AQ342" s="4" t="s">
        <v>6852</v>
      </c>
      <c r="AR342" s="4" t="s">
        <v>1460</v>
      </c>
      <c r="AS342" s="4" t="s">
        <v>6959</v>
      </c>
      <c r="AT342" s="4" t="s">
        <v>1460</v>
      </c>
      <c r="AU342" s="4" t="s">
        <v>6959</v>
      </c>
      <c r="AV342" s="137" t="s">
        <v>4476</v>
      </c>
      <c r="AW342" s="131">
        <v>44580</v>
      </c>
      <c r="AX342" s="364" t="s">
        <v>1021</v>
      </c>
      <c r="AY342" s="348"/>
      <c r="AZ342" s="30"/>
      <c r="BA342" s="30"/>
      <c r="BB342" s="30"/>
      <c r="BC342" s="30"/>
      <c r="BD342" s="367" t="s">
        <v>1193</v>
      </c>
      <c r="BE342" s="348"/>
      <c r="BF342" s="29"/>
    </row>
    <row r="343" spans="1:58" s="14" customFormat="1" ht="115.5" hidden="1" customHeight="1" x14ac:dyDescent="0.25">
      <c r="A343" s="28" t="s">
        <v>2086</v>
      </c>
      <c r="B343" s="5" t="s">
        <v>1813</v>
      </c>
      <c r="C343" s="44">
        <v>43630</v>
      </c>
      <c r="D343" s="44" t="s">
        <v>7076</v>
      </c>
      <c r="E343" s="28" t="s">
        <v>1332</v>
      </c>
      <c r="F343" s="47" t="s">
        <v>3510</v>
      </c>
      <c r="G343" s="20" t="s">
        <v>802</v>
      </c>
      <c r="H343" s="3" t="s">
        <v>803</v>
      </c>
      <c r="I343" s="3" t="s">
        <v>804</v>
      </c>
      <c r="J343" s="186" t="s">
        <v>546</v>
      </c>
      <c r="K343" s="19">
        <v>1</v>
      </c>
      <c r="L343" s="44">
        <v>43620</v>
      </c>
      <c r="M343" s="44">
        <v>43672</v>
      </c>
      <c r="N343" s="52">
        <f t="shared" si="10"/>
        <v>8</v>
      </c>
      <c r="O343" s="69">
        <v>1</v>
      </c>
      <c r="P343" s="26" t="s">
        <v>55</v>
      </c>
      <c r="Q343" s="26" t="s">
        <v>31</v>
      </c>
      <c r="R343" s="4" t="s">
        <v>873</v>
      </c>
      <c r="S343" s="561">
        <f t="shared" si="11"/>
        <v>316</v>
      </c>
      <c r="T343" s="26"/>
      <c r="U343" s="26"/>
      <c r="V343" s="27" t="s">
        <v>1171</v>
      </c>
      <c r="W343" s="27" t="s">
        <v>1171</v>
      </c>
      <c r="X343" s="27" t="s">
        <v>1171</v>
      </c>
      <c r="Y343" s="27" t="s">
        <v>1171</v>
      </c>
      <c r="Z343" s="27" t="s">
        <v>1171</v>
      </c>
      <c r="AA343" s="3" t="s">
        <v>1171</v>
      </c>
      <c r="AB343" s="3" t="s">
        <v>1170</v>
      </c>
      <c r="AC343" s="3" t="s">
        <v>1174</v>
      </c>
      <c r="AD343" s="3" t="s">
        <v>1035</v>
      </c>
      <c r="AE343" s="22" t="s">
        <v>1383</v>
      </c>
      <c r="AF343" s="22" t="s">
        <v>2322</v>
      </c>
      <c r="AG343" s="22" t="s">
        <v>2333</v>
      </c>
      <c r="AH343" s="22" t="s">
        <v>2322</v>
      </c>
      <c r="AI343" s="174" t="s">
        <v>2333</v>
      </c>
      <c r="AJ343" s="174" t="s">
        <v>2333</v>
      </c>
      <c r="AK343" s="174" t="s">
        <v>2333</v>
      </c>
      <c r="AL343" s="174" t="s">
        <v>3562</v>
      </c>
      <c r="AM343" s="174" t="s">
        <v>2333</v>
      </c>
      <c r="AN343" s="174" t="s">
        <v>3562</v>
      </c>
      <c r="AO343" s="174" t="s">
        <v>2333</v>
      </c>
      <c r="AP343" s="174" t="s">
        <v>1460</v>
      </c>
      <c r="AQ343" s="174" t="s">
        <v>2333</v>
      </c>
      <c r="AR343" s="174" t="s">
        <v>1460</v>
      </c>
      <c r="AS343" s="174" t="s">
        <v>2333</v>
      </c>
      <c r="AT343" s="174" t="s">
        <v>1460</v>
      </c>
      <c r="AU343" s="174" t="s">
        <v>2333</v>
      </c>
      <c r="AV343" s="137" t="s">
        <v>874</v>
      </c>
      <c r="AW343" s="131">
        <v>43829</v>
      </c>
      <c r="AX343" s="364" t="s">
        <v>1021</v>
      </c>
      <c r="AY343" s="366"/>
      <c r="AZ343" s="30"/>
      <c r="BA343" s="30"/>
      <c r="BB343" s="30"/>
      <c r="BC343" s="30"/>
      <c r="BD343" s="367" t="s">
        <v>1193</v>
      </c>
      <c r="BE343" s="348"/>
      <c r="BF343" s="29"/>
    </row>
    <row r="344" spans="1:58" s="14" customFormat="1" ht="115.5" hidden="1" customHeight="1" x14ac:dyDescent="0.25">
      <c r="A344" s="28" t="s">
        <v>2087</v>
      </c>
      <c r="B344" s="5" t="s">
        <v>1813</v>
      </c>
      <c r="C344" s="44">
        <v>43630</v>
      </c>
      <c r="D344" s="44" t="s">
        <v>7076</v>
      </c>
      <c r="E344" s="28" t="s">
        <v>1332</v>
      </c>
      <c r="F344" s="47" t="s">
        <v>3510</v>
      </c>
      <c r="G344" s="20" t="s">
        <v>802</v>
      </c>
      <c r="H344" s="3" t="s">
        <v>803</v>
      </c>
      <c r="I344" s="3" t="s">
        <v>804</v>
      </c>
      <c r="J344" s="186" t="s">
        <v>805</v>
      </c>
      <c r="K344" s="19">
        <v>1</v>
      </c>
      <c r="L344" s="44">
        <v>43634</v>
      </c>
      <c r="M344" s="44">
        <v>43672</v>
      </c>
      <c r="N344" s="52">
        <f t="shared" si="10"/>
        <v>6</v>
      </c>
      <c r="O344" s="69">
        <v>1</v>
      </c>
      <c r="P344" s="26" t="s">
        <v>55</v>
      </c>
      <c r="Q344" s="26" t="s">
        <v>31</v>
      </c>
      <c r="R344" s="4" t="s">
        <v>873</v>
      </c>
      <c r="S344" s="561">
        <f t="shared" si="11"/>
        <v>316</v>
      </c>
      <c r="T344" s="26"/>
      <c r="U344" s="26"/>
      <c r="V344" s="27" t="s">
        <v>1171</v>
      </c>
      <c r="W344" s="27" t="s">
        <v>1171</v>
      </c>
      <c r="X344" s="27" t="s">
        <v>1171</v>
      </c>
      <c r="Y344" s="27" t="s">
        <v>1171</v>
      </c>
      <c r="Z344" s="27" t="s">
        <v>1171</v>
      </c>
      <c r="AA344" s="3" t="s">
        <v>1171</v>
      </c>
      <c r="AB344" s="3" t="s">
        <v>1170</v>
      </c>
      <c r="AC344" s="3" t="s">
        <v>1174</v>
      </c>
      <c r="AD344" s="3" t="s">
        <v>1035</v>
      </c>
      <c r="AE344" s="22" t="s">
        <v>1383</v>
      </c>
      <c r="AF344" s="22" t="s">
        <v>2322</v>
      </c>
      <c r="AG344" s="22" t="s">
        <v>2333</v>
      </c>
      <c r="AH344" s="22" t="s">
        <v>2322</v>
      </c>
      <c r="AI344" s="174" t="s">
        <v>2333</v>
      </c>
      <c r="AJ344" s="174" t="s">
        <v>2333</v>
      </c>
      <c r="AK344" s="174" t="s">
        <v>2333</v>
      </c>
      <c r="AL344" s="174" t="s">
        <v>3562</v>
      </c>
      <c r="AM344" s="174" t="s">
        <v>2333</v>
      </c>
      <c r="AN344" s="174" t="s">
        <v>3562</v>
      </c>
      <c r="AO344" s="174" t="s">
        <v>2333</v>
      </c>
      <c r="AP344" s="174" t="s">
        <v>1460</v>
      </c>
      <c r="AQ344" s="174" t="s">
        <v>2333</v>
      </c>
      <c r="AR344" s="174" t="s">
        <v>1460</v>
      </c>
      <c r="AS344" s="174" t="s">
        <v>2333</v>
      </c>
      <c r="AT344" s="174" t="s">
        <v>1460</v>
      </c>
      <c r="AU344" s="174" t="s">
        <v>2333</v>
      </c>
      <c r="AV344" s="137" t="s">
        <v>874</v>
      </c>
      <c r="AW344" s="131">
        <v>43829</v>
      </c>
      <c r="AX344" s="364" t="s">
        <v>1021</v>
      </c>
      <c r="AY344" s="366"/>
      <c r="AZ344" s="30"/>
      <c r="BA344" s="30"/>
      <c r="BB344" s="30"/>
      <c r="BC344" s="30"/>
      <c r="BD344" s="367" t="s">
        <v>1193</v>
      </c>
      <c r="BE344" s="348"/>
      <c r="BF344" s="29"/>
    </row>
    <row r="345" spans="1:58" s="14" customFormat="1" ht="115.5" hidden="1" customHeight="1" x14ac:dyDescent="0.25">
      <c r="A345" s="28" t="s">
        <v>2088</v>
      </c>
      <c r="B345" s="5" t="s">
        <v>1813</v>
      </c>
      <c r="C345" s="44">
        <v>43630</v>
      </c>
      <c r="D345" s="44" t="s">
        <v>7076</v>
      </c>
      <c r="E345" s="28" t="s">
        <v>1332</v>
      </c>
      <c r="F345" s="47" t="s">
        <v>3510</v>
      </c>
      <c r="G345" s="20" t="s">
        <v>802</v>
      </c>
      <c r="H345" s="3" t="s">
        <v>803</v>
      </c>
      <c r="I345" s="3" t="s">
        <v>806</v>
      </c>
      <c r="J345" s="186" t="s">
        <v>546</v>
      </c>
      <c r="K345" s="19">
        <v>1</v>
      </c>
      <c r="L345" s="44">
        <v>43620</v>
      </c>
      <c r="M345" s="44">
        <v>43672</v>
      </c>
      <c r="N345" s="52">
        <f t="shared" si="10"/>
        <v>8</v>
      </c>
      <c r="O345" s="69">
        <v>1</v>
      </c>
      <c r="P345" s="26" t="s">
        <v>55</v>
      </c>
      <c r="Q345" s="26" t="s">
        <v>31</v>
      </c>
      <c r="R345" s="4" t="s">
        <v>3150</v>
      </c>
      <c r="S345" s="561">
        <f t="shared" si="11"/>
        <v>390</v>
      </c>
      <c r="T345" s="26"/>
      <c r="U345" s="26"/>
      <c r="V345" s="27" t="s">
        <v>1171</v>
      </c>
      <c r="W345" s="27" t="s">
        <v>1171</v>
      </c>
      <c r="X345" s="27" t="s">
        <v>1171</v>
      </c>
      <c r="Y345" s="27" t="s">
        <v>1171</v>
      </c>
      <c r="Z345" s="27" t="s">
        <v>1171</v>
      </c>
      <c r="AA345" s="3" t="s">
        <v>1171</v>
      </c>
      <c r="AB345" s="3" t="s">
        <v>1170</v>
      </c>
      <c r="AC345" s="3" t="s">
        <v>1174</v>
      </c>
      <c r="AD345" s="3" t="s">
        <v>1201</v>
      </c>
      <c r="AE345" s="3" t="s">
        <v>1429</v>
      </c>
      <c r="AF345" s="3" t="s">
        <v>2329</v>
      </c>
      <c r="AG345" s="3" t="s">
        <v>2331</v>
      </c>
      <c r="AH345" s="3" t="s">
        <v>2329</v>
      </c>
      <c r="AI345" s="6" t="s">
        <v>2331</v>
      </c>
      <c r="AJ345" s="6" t="s">
        <v>2331</v>
      </c>
      <c r="AK345" s="6" t="s">
        <v>2331</v>
      </c>
      <c r="AL345" s="6" t="s">
        <v>3562</v>
      </c>
      <c r="AM345" s="6" t="s">
        <v>2331</v>
      </c>
      <c r="AN345" s="6" t="s">
        <v>3562</v>
      </c>
      <c r="AO345" s="6" t="s">
        <v>2331</v>
      </c>
      <c r="AP345" s="6" t="s">
        <v>1460</v>
      </c>
      <c r="AQ345" s="6" t="s">
        <v>2331</v>
      </c>
      <c r="AR345" s="509" t="s">
        <v>1460</v>
      </c>
      <c r="AS345" s="509" t="s">
        <v>2331</v>
      </c>
      <c r="AT345" s="509" t="s">
        <v>1460</v>
      </c>
      <c r="AU345" s="509" t="s">
        <v>2331</v>
      </c>
      <c r="AV345" s="137" t="s">
        <v>874</v>
      </c>
      <c r="AW345" s="131">
        <v>43934</v>
      </c>
      <c r="AX345" s="364" t="s">
        <v>1021</v>
      </c>
      <c r="AY345" s="348"/>
      <c r="AZ345" s="30"/>
      <c r="BA345" s="30"/>
      <c r="BB345" s="30"/>
      <c r="BC345" s="30"/>
      <c r="BD345" s="367" t="s">
        <v>1193</v>
      </c>
      <c r="BE345" s="348"/>
      <c r="BF345" s="29"/>
    </row>
    <row r="346" spans="1:58" s="14" customFormat="1" ht="115.5" hidden="1" customHeight="1" x14ac:dyDescent="0.25">
      <c r="A346" s="28" t="s">
        <v>2089</v>
      </c>
      <c r="B346" s="5" t="s">
        <v>1813</v>
      </c>
      <c r="C346" s="44">
        <v>43630</v>
      </c>
      <c r="D346" s="44" t="s">
        <v>7076</v>
      </c>
      <c r="E346" s="28" t="s">
        <v>1332</v>
      </c>
      <c r="F346" s="47" t="s">
        <v>3510</v>
      </c>
      <c r="G346" s="75" t="s">
        <v>802</v>
      </c>
      <c r="H346" s="81" t="s">
        <v>803</v>
      </c>
      <c r="I346" s="81" t="s">
        <v>806</v>
      </c>
      <c r="J346" s="300" t="s">
        <v>805</v>
      </c>
      <c r="K346" s="85">
        <v>1</v>
      </c>
      <c r="L346" s="144">
        <v>43620</v>
      </c>
      <c r="M346" s="144">
        <v>43693</v>
      </c>
      <c r="N346" s="52">
        <f t="shared" si="10"/>
        <v>11</v>
      </c>
      <c r="O346" s="86">
        <v>1</v>
      </c>
      <c r="P346" s="26" t="s">
        <v>31</v>
      </c>
      <c r="Q346" s="26" t="s">
        <v>1421</v>
      </c>
      <c r="R346" s="4" t="s">
        <v>916</v>
      </c>
      <c r="S346" s="561">
        <f t="shared" si="11"/>
        <v>296</v>
      </c>
      <c r="T346" s="26"/>
      <c r="U346" s="26"/>
      <c r="V346" s="27" t="s">
        <v>1171</v>
      </c>
      <c r="W346" s="27" t="s">
        <v>1171</v>
      </c>
      <c r="X346" s="27" t="s">
        <v>1171</v>
      </c>
      <c r="Y346" s="27" t="s">
        <v>1171</v>
      </c>
      <c r="Z346" s="27" t="s">
        <v>1171</v>
      </c>
      <c r="AA346" s="3" t="s">
        <v>1171</v>
      </c>
      <c r="AB346" s="3" t="s">
        <v>1170</v>
      </c>
      <c r="AC346" s="3" t="s">
        <v>1174</v>
      </c>
      <c r="AD346" s="3" t="s">
        <v>1422</v>
      </c>
      <c r="AE346" s="81" t="s">
        <v>1422</v>
      </c>
      <c r="AF346" s="81" t="s">
        <v>2328</v>
      </c>
      <c r="AG346" s="81" t="s">
        <v>2332</v>
      </c>
      <c r="AH346" s="81" t="s">
        <v>2328</v>
      </c>
      <c r="AI346" s="181" t="s">
        <v>2332</v>
      </c>
      <c r="AJ346" s="509" t="s">
        <v>2332</v>
      </c>
      <c r="AK346" s="509" t="s">
        <v>2332</v>
      </c>
      <c r="AL346" s="104" t="s">
        <v>3562</v>
      </c>
      <c r="AM346" s="509" t="s">
        <v>5364</v>
      </c>
      <c r="AN346" s="104" t="s">
        <v>3562</v>
      </c>
      <c r="AO346" s="509" t="s">
        <v>5364</v>
      </c>
      <c r="AP346" s="509" t="s">
        <v>1460</v>
      </c>
      <c r="AQ346" s="509" t="s">
        <v>5364</v>
      </c>
      <c r="AR346" s="509" t="s">
        <v>1460</v>
      </c>
      <c r="AS346" s="509" t="s">
        <v>5364</v>
      </c>
      <c r="AT346" s="509" t="s">
        <v>1460</v>
      </c>
      <c r="AU346" s="509" t="s">
        <v>5364</v>
      </c>
      <c r="AV346" s="138" t="s">
        <v>874</v>
      </c>
      <c r="AW346" s="131">
        <v>43577</v>
      </c>
      <c r="AX346" s="364" t="s">
        <v>1021</v>
      </c>
      <c r="AY346" s="814"/>
      <c r="AZ346" s="97"/>
      <c r="BA346" s="97"/>
      <c r="BB346" s="97"/>
      <c r="BC346" s="97"/>
      <c r="BD346" s="367" t="s">
        <v>1193</v>
      </c>
      <c r="BE346" s="348"/>
      <c r="BF346" s="29"/>
    </row>
    <row r="347" spans="1:58" s="14" customFormat="1" ht="115.5" hidden="1" customHeight="1" x14ac:dyDescent="0.25">
      <c r="A347" s="28" t="s">
        <v>2090</v>
      </c>
      <c r="B347" s="5" t="s">
        <v>1813</v>
      </c>
      <c r="C347" s="44">
        <v>43630</v>
      </c>
      <c r="D347" s="44" t="s">
        <v>7076</v>
      </c>
      <c r="E347" s="28" t="s">
        <v>1332</v>
      </c>
      <c r="F347" s="47" t="s">
        <v>3510</v>
      </c>
      <c r="G347" s="20" t="s">
        <v>802</v>
      </c>
      <c r="H347" s="3" t="s">
        <v>803</v>
      </c>
      <c r="I347" s="3" t="s">
        <v>807</v>
      </c>
      <c r="J347" s="3" t="s">
        <v>808</v>
      </c>
      <c r="K347" s="19">
        <v>1</v>
      </c>
      <c r="L347" s="44">
        <v>43710</v>
      </c>
      <c r="M347" s="44">
        <v>44012</v>
      </c>
      <c r="N347" s="52">
        <f t="shared" si="10"/>
        <v>44</v>
      </c>
      <c r="O347" s="93">
        <v>0</v>
      </c>
      <c r="P347" s="27" t="s">
        <v>31</v>
      </c>
      <c r="Q347" s="26"/>
      <c r="R347" s="4" t="s">
        <v>4065</v>
      </c>
      <c r="S347" s="561">
        <f t="shared" si="11"/>
        <v>374</v>
      </c>
      <c r="T347" s="26"/>
      <c r="U347" s="26"/>
      <c r="V347" s="27" t="s">
        <v>1171</v>
      </c>
      <c r="W347" s="27" t="s">
        <v>1171</v>
      </c>
      <c r="X347" s="27" t="s">
        <v>1171</v>
      </c>
      <c r="Y347" s="27" t="s">
        <v>1171</v>
      </c>
      <c r="Z347" s="27" t="s">
        <v>1171</v>
      </c>
      <c r="AA347" s="3" t="s">
        <v>1171</v>
      </c>
      <c r="AB347" s="3" t="s">
        <v>1170</v>
      </c>
      <c r="AC347" s="3" t="s">
        <v>1174</v>
      </c>
      <c r="AD347" s="509" t="s">
        <v>1041</v>
      </c>
      <c r="AE347" s="509" t="s">
        <v>1619</v>
      </c>
      <c r="AF347" s="509" t="s">
        <v>1644</v>
      </c>
      <c r="AG347" s="509" t="s">
        <v>1654</v>
      </c>
      <c r="AH347" s="39" t="s">
        <v>2415</v>
      </c>
      <c r="AI347" s="509" t="s">
        <v>2416</v>
      </c>
      <c r="AJ347" s="509" t="s">
        <v>2970</v>
      </c>
      <c r="AK347" s="509" t="s">
        <v>3110</v>
      </c>
      <c r="AL347" s="509" t="s">
        <v>1460</v>
      </c>
      <c r="AM347" s="39" t="s">
        <v>4066</v>
      </c>
      <c r="AN347" s="39" t="s">
        <v>3562</v>
      </c>
      <c r="AO347" s="39" t="s">
        <v>5692</v>
      </c>
      <c r="AP347" s="39" t="s">
        <v>1460</v>
      </c>
      <c r="AQ347" s="39" t="s">
        <v>5692</v>
      </c>
      <c r="AR347" s="39" t="s">
        <v>1460</v>
      </c>
      <c r="AS347" s="39" t="s">
        <v>5692</v>
      </c>
      <c r="AT347" s="39" t="s">
        <v>1460</v>
      </c>
      <c r="AU347" s="39" t="s">
        <v>5692</v>
      </c>
      <c r="AV347" s="137" t="s">
        <v>1194</v>
      </c>
      <c r="AW347" s="131">
        <v>44377</v>
      </c>
      <c r="AX347" s="364" t="s">
        <v>2317</v>
      </c>
      <c r="AY347" s="131">
        <v>44377</v>
      </c>
      <c r="AZ347" s="105" t="s">
        <v>6493</v>
      </c>
      <c r="BA347" s="822" t="s">
        <v>3759</v>
      </c>
      <c r="BB347" s="822" t="s">
        <v>1460</v>
      </c>
      <c r="BC347" s="822" t="s">
        <v>1460</v>
      </c>
      <c r="BD347" s="367" t="s">
        <v>7350</v>
      </c>
      <c r="BE347" s="348" t="s">
        <v>3498</v>
      </c>
      <c r="BF347" s="29" t="s">
        <v>3838</v>
      </c>
    </row>
    <row r="348" spans="1:58" s="14" customFormat="1" ht="115.5" hidden="1" customHeight="1" x14ac:dyDescent="0.25">
      <c r="A348" s="28" t="s">
        <v>2091</v>
      </c>
      <c r="B348" s="5" t="s">
        <v>1813</v>
      </c>
      <c r="C348" s="44">
        <v>43630</v>
      </c>
      <c r="D348" s="44" t="s">
        <v>7076</v>
      </c>
      <c r="E348" s="28" t="s">
        <v>1332</v>
      </c>
      <c r="F348" s="47" t="s">
        <v>3510</v>
      </c>
      <c r="G348" s="98" t="s">
        <v>802</v>
      </c>
      <c r="H348" s="78" t="s">
        <v>803</v>
      </c>
      <c r="I348" s="78" t="s">
        <v>809</v>
      </c>
      <c r="J348" s="301" t="s">
        <v>238</v>
      </c>
      <c r="K348" s="141">
        <v>2</v>
      </c>
      <c r="L348" s="210">
        <v>43731</v>
      </c>
      <c r="M348" s="210">
        <v>43830</v>
      </c>
      <c r="N348" s="52">
        <f t="shared" si="10"/>
        <v>15</v>
      </c>
      <c r="O348" s="99">
        <v>2</v>
      </c>
      <c r="P348" s="26" t="s">
        <v>31</v>
      </c>
      <c r="Q348" s="26"/>
      <c r="R348" s="4" t="s">
        <v>3158</v>
      </c>
      <c r="S348" s="561">
        <f t="shared" si="11"/>
        <v>376</v>
      </c>
      <c r="T348" s="26"/>
      <c r="U348" s="26"/>
      <c r="V348" s="27" t="s">
        <v>1171</v>
      </c>
      <c r="W348" s="27" t="s">
        <v>1171</v>
      </c>
      <c r="X348" s="27" t="s">
        <v>1171</v>
      </c>
      <c r="Y348" s="27" t="s">
        <v>1171</v>
      </c>
      <c r="Z348" s="27" t="s">
        <v>1171</v>
      </c>
      <c r="AA348" s="3" t="s">
        <v>1171</v>
      </c>
      <c r="AB348" s="3" t="s">
        <v>1170</v>
      </c>
      <c r="AC348" s="3" t="s">
        <v>1174</v>
      </c>
      <c r="AD348" s="11" t="s">
        <v>1202</v>
      </c>
      <c r="AE348" s="100" t="s">
        <v>1621</v>
      </c>
      <c r="AF348" s="78" t="s">
        <v>2329</v>
      </c>
      <c r="AG348" s="78" t="s">
        <v>2331</v>
      </c>
      <c r="AH348" s="78" t="s">
        <v>2329</v>
      </c>
      <c r="AI348" s="183" t="s">
        <v>2331</v>
      </c>
      <c r="AJ348" s="509" t="s">
        <v>2331</v>
      </c>
      <c r="AK348" s="509" t="s">
        <v>2331</v>
      </c>
      <c r="AL348" s="509" t="s">
        <v>3562</v>
      </c>
      <c r="AM348" s="509" t="s">
        <v>2331</v>
      </c>
      <c r="AN348" s="509" t="s">
        <v>3562</v>
      </c>
      <c r="AO348" s="509" t="s">
        <v>2331</v>
      </c>
      <c r="AP348" s="509" t="s">
        <v>1460</v>
      </c>
      <c r="AQ348" s="509" t="s">
        <v>2331</v>
      </c>
      <c r="AR348" s="509" t="s">
        <v>1460</v>
      </c>
      <c r="AS348" s="509" t="s">
        <v>2331</v>
      </c>
      <c r="AT348" s="509" t="s">
        <v>1460</v>
      </c>
      <c r="AU348" s="509" t="s">
        <v>2331</v>
      </c>
      <c r="AV348" s="137" t="s">
        <v>874</v>
      </c>
      <c r="AW348" s="131">
        <v>43943</v>
      </c>
      <c r="AX348" s="364" t="s">
        <v>1021</v>
      </c>
      <c r="AY348" s="348"/>
      <c r="AZ348" s="102"/>
      <c r="BA348" s="102"/>
      <c r="BB348" s="102"/>
      <c r="BC348" s="102"/>
      <c r="BD348" s="367" t="s">
        <v>1193</v>
      </c>
      <c r="BE348" s="348"/>
      <c r="BF348" s="29"/>
    </row>
    <row r="349" spans="1:58" s="14" customFormat="1" ht="115.5" hidden="1" customHeight="1" x14ac:dyDescent="0.25">
      <c r="A349" s="28" t="s">
        <v>2092</v>
      </c>
      <c r="B349" s="5" t="s">
        <v>1813</v>
      </c>
      <c r="C349" s="44">
        <v>43630</v>
      </c>
      <c r="D349" s="44" t="s">
        <v>7076</v>
      </c>
      <c r="E349" s="28" t="s">
        <v>1332</v>
      </c>
      <c r="F349" s="47" t="s">
        <v>3510</v>
      </c>
      <c r="G349" s="20" t="s">
        <v>802</v>
      </c>
      <c r="H349" s="3" t="s">
        <v>803</v>
      </c>
      <c r="I349" s="3" t="s">
        <v>810</v>
      </c>
      <c r="J349" s="3" t="s">
        <v>811</v>
      </c>
      <c r="K349" s="19">
        <v>1</v>
      </c>
      <c r="L349" s="44">
        <v>43892</v>
      </c>
      <c r="M349" s="44">
        <v>44012</v>
      </c>
      <c r="N349" s="52">
        <f t="shared" si="10"/>
        <v>18</v>
      </c>
      <c r="O349" s="93">
        <v>0</v>
      </c>
      <c r="P349" s="27" t="s">
        <v>31</v>
      </c>
      <c r="Q349" s="26"/>
      <c r="R349" s="4" t="s">
        <v>4065</v>
      </c>
      <c r="S349" s="561">
        <f t="shared" si="11"/>
        <v>374</v>
      </c>
      <c r="T349" s="26"/>
      <c r="U349" s="26"/>
      <c r="V349" s="27" t="s">
        <v>1171</v>
      </c>
      <c r="W349" s="27" t="s">
        <v>1171</v>
      </c>
      <c r="X349" s="27" t="s">
        <v>1171</v>
      </c>
      <c r="Y349" s="27" t="s">
        <v>1171</v>
      </c>
      <c r="Z349" s="27" t="s">
        <v>1171</v>
      </c>
      <c r="AA349" s="3" t="s">
        <v>1171</v>
      </c>
      <c r="AB349" s="3" t="s">
        <v>1170</v>
      </c>
      <c r="AC349" s="3" t="s">
        <v>1174</v>
      </c>
      <c r="AD349" s="509" t="s">
        <v>1041</v>
      </c>
      <c r="AE349" s="11" t="s">
        <v>1620</v>
      </c>
      <c r="AF349" s="11" t="s">
        <v>1645</v>
      </c>
      <c r="AG349" s="11" t="s">
        <v>1646</v>
      </c>
      <c r="AH349" s="514" t="s">
        <v>2412</v>
      </c>
      <c r="AI349" s="11" t="s">
        <v>2417</v>
      </c>
      <c r="AJ349" s="11" t="s">
        <v>2971</v>
      </c>
      <c r="AK349" s="11" t="s">
        <v>3111</v>
      </c>
      <c r="AL349" s="509" t="s">
        <v>1460</v>
      </c>
      <c r="AM349" s="39" t="s">
        <v>4067</v>
      </c>
      <c r="AN349" s="39" t="s">
        <v>3562</v>
      </c>
      <c r="AO349" s="39" t="s">
        <v>5692</v>
      </c>
      <c r="AP349" s="39" t="s">
        <v>1460</v>
      </c>
      <c r="AQ349" s="39" t="s">
        <v>5692</v>
      </c>
      <c r="AR349" s="39" t="s">
        <v>1460</v>
      </c>
      <c r="AS349" s="39" t="s">
        <v>5692</v>
      </c>
      <c r="AT349" s="39" t="s">
        <v>1460</v>
      </c>
      <c r="AU349" s="39" t="s">
        <v>5692</v>
      </c>
      <c r="AV349" s="137" t="s">
        <v>1194</v>
      </c>
      <c r="AW349" s="131">
        <v>44377</v>
      </c>
      <c r="AX349" s="364" t="s">
        <v>2317</v>
      </c>
      <c r="AY349" s="131">
        <v>44377</v>
      </c>
      <c r="AZ349" s="105" t="s">
        <v>6493</v>
      </c>
      <c r="BA349" s="822" t="s">
        <v>3759</v>
      </c>
      <c r="BB349" s="822" t="s">
        <v>1460</v>
      </c>
      <c r="BC349" s="822" t="s">
        <v>1460</v>
      </c>
      <c r="BD349" s="367" t="s">
        <v>7350</v>
      </c>
      <c r="BE349" s="348" t="s">
        <v>3498</v>
      </c>
      <c r="BF349" s="29" t="s">
        <v>3838</v>
      </c>
    </row>
    <row r="350" spans="1:58" s="14" customFormat="1" ht="115.5" hidden="1" customHeight="1" x14ac:dyDescent="0.25">
      <c r="A350" s="28" t="s">
        <v>2093</v>
      </c>
      <c r="B350" s="5" t="s">
        <v>1813</v>
      </c>
      <c r="C350" s="44">
        <v>43630</v>
      </c>
      <c r="D350" s="44" t="s">
        <v>7076</v>
      </c>
      <c r="E350" s="28" t="s">
        <v>1332</v>
      </c>
      <c r="F350" s="47" t="s">
        <v>3510</v>
      </c>
      <c r="G350" s="74" t="s">
        <v>802</v>
      </c>
      <c r="H350" s="89" t="s">
        <v>812</v>
      </c>
      <c r="I350" s="89" t="s">
        <v>813</v>
      </c>
      <c r="J350" s="65" t="s">
        <v>652</v>
      </c>
      <c r="K350" s="77">
        <v>1</v>
      </c>
      <c r="L350" s="146">
        <v>43588</v>
      </c>
      <c r="M350" s="146">
        <v>43672</v>
      </c>
      <c r="N350" s="52">
        <f t="shared" si="10"/>
        <v>12</v>
      </c>
      <c r="O350" s="90">
        <v>1</v>
      </c>
      <c r="P350" s="26" t="s">
        <v>55</v>
      </c>
      <c r="Q350" s="26"/>
      <c r="R350" s="4" t="s">
        <v>4010</v>
      </c>
      <c r="S350" s="561">
        <f t="shared" si="11"/>
        <v>201</v>
      </c>
      <c r="T350" s="26"/>
      <c r="U350" s="26"/>
      <c r="V350" s="27" t="s">
        <v>1171</v>
      </c>
      <c r="W350" s="27" t="s">
        <v>1171</v>
      </c>
      <c r="X350" s="27" t="s">
        <v>1171</v>
      </c>
      <c r="Y350" s="27" t="s">
        <v>1171</v>
      </c>
      <c r="Z350" s="27" t="s">
        <v>1171</v>
      </c>
      <c r="AA350" s="3" t="s">
        <v>1171</v>
      </c>
      <c r="AB350" s="3" t="s">
        <v>1170</v>
      </c>
      <c r="AC350" s="3" t="s">
        <v>1174</v>
      </c>
      <c r="AD350" s="3" t="s">
        <v>1203</v>
      </c>
      <c r="AE350" s="89" t="s">
        <v>1388</v>
      </c>
      <c r="AF350" s="89" t="s">
        <v>2329</v>
      </c>
      <c r="AG350" s="89" t="s">
        <v>2331</v>
      </c>
      <c r="AH350" s="89" t="s">
        <v>2329</v>
      </c>
      <c r="AI350" s="104" t="s">
        <v>2331</v>
      </c>
      <c r="AJ350" s="6" t="s">
        <v>2331</v>
      </c>
      <c r="AK350" s="6" t="s">
        <v>2331</v>
      </c>
      <c r="AL350" s="6" t="s">
        <v>3562</v>
      </c>
      <c r="AM350" s="6" t="s">
        <v>2331</v>
      </c>
      <c r="AN350" s="6" t="s">
        <v>3562</v>
      </c>
      <c r="AO350" s="6" t="s">
        <v>2331</v>
      </c>
      <c r="AP350" s="6" t="s">
        <v>1460</v>
      </c>
      <c r="AQ350" s="6" t="s">
        <v>2331</v>
      </c>
      <c r="AR350" s="509" t="s">
        <v>1460</v>
      </c>
      <c r="AS350" s="509" t="s">
        <v>2331</v>
      </c>
      <c r="AT350" s="509" t="s">
        <v>1460</v>
      </c>
      <c r="AU350" s="509" t="s">
        <v>2331</v>
      </c>
      <c r="AV350" s="636" t="s">
        <v>874</v>
      </c>
      <c r="AW350" s="173">
        <v>43934</v>
      </c>
      <c r="AX350" s="364" t="s">
        <v>1021</v>
      </c>
      <c r="AY350" s="66"/>
      <c r="AZ350" s="33"/>
      <c r="BA350" s="33"/>
      <c r="BB350" s="33"/>
      <c r="BC350" s="33"/>
      <c r="BD350" s="367" t="s">
        <v>1193</v>
      </c>
      <c r="BE350" s="348"/>
      <c r="BF350" s="29"/>
    </row>
    <row r="351" spans="1:58" s="14" customFormat="1" ht="115.5" hidden="1" customHeight="1" x14ac:dyDescent="0.25">
      <c r="A351" s="28" t="s">
        <v>2094</v>
      </c>
      <c r="B351" s="5" t="s">
        <v>1813</v>
      </c>
      <c r="C351" s="44">
        <v>43630</v>
      </c>
      <c r="D351" s="44" t="s">
        <v>7076</v>
      </c>
      <c r="E351" s="28" t="s">
        <v>1332</v>
      </c>
      <c r="F351" s="47" t="s">
        <v>3510</v>
      </c>
      <c r="G351" s="20" t="s">
        <v>802</v>
      </c>
      <c r="H351" s="3" t="s">
        <v>812</v>
      </c>
      <c r="I351" s="3" t="s">
        <v>814</v>
      </c>
      <c r="J351" s="5" t="s">
        <v>652</v>
      </c>
      <c r="K351" s="19">
        <v>1</v>
      </c>
      <c r="L351" s="44">
        <v>43588</v>
      </c>
      <c r="M351" s="44">
        <v>43672</v>
      </c>
      <c r="N351" s="52">
        <f t="shared" si="10"/>
        <v>12</v>
      </c>
      <c r="O351" s="69">
        <v>1</v>
      </c>
      <c r="P351" s="26" t="s">
        <v>55</v>
      </c>
      <c r="Q351" s="26"/>
      <c r="R351" s="4" t="s">
        <v>3168</v>
      </c>
      <c r="S351" s="561">
        <f t="shared" si="11"/>
        <v>271</v>
      </c>
      <c r="T351" s="26"/>
      <c r="U351" s="26"/>
      <c r="V351" s="27" t="s">
        <v>1171</v>
      </c>
      <c r="W351" s="27" t="s">
        <v>1171</v>
      </c>
      <c r="X351" s="27" t="s">
        <v>1171</v>
      </c>
      <c r="Y351" s="27" t="s">
        <v>1171</v>
      </c>
      <c r="Z351" s="27" t="s">
        <v>1171</v>
      </c>
      <c r="AA351" s="3" t="s">
        <v>1171</v>
      </c>
      <c r="AB351" s="3" t="s">
        <v>1170</v>
      </c>
      <c r="AC351" s="3" t="s">
        <v>1174</v>
      </c>
      <c r="AD351" s="3" t="s">
        <v>1203</v>
      </c>
      <c r="AE351" s="3" t="s">
        <v>1526</v>
      </c>
      <c r="AF351" s="3" t="s">
        <v>1519</v>
      </c>
      <c r="AG351" s="3" t="s">
        <v>1589</v>
      </c>
      <c r="AH351" s="270" t="s">
        <v>2324</v>
      </c>
      <c r="AI351" s="6" t="s">
        <v>2320</v>
      </c>
      <c r="AJ351" s="6" t="s">
        <v>2320</v>
      </c>
      <c r="AK351" s="6" t="s">
        <v>2320</v>
      </c>
      <c r="AL351" s="6" t="s">
        <v>3562</v>
      </c>
      <c r="AM351" s="6" t="s">
        <v>2320</v>
      </c>
      <c r="AN351" s="6" t="s">
        <v>3562</v>
      </c>
      <c r="AO351" s="6" t="s">
        <v>2320</v>
      </c>
      <c r="AP351" s="6" t="s">
        <v>1460</v>
      </c>
      <c r="AQ351" s="6" t="s">
        <v>2320</v>
      </c>
      <c r="AR351" s="509" t="s">
        <v>1460</v>
      </c>
      <c r="AS351" s="509" t="s">
        <v>2320</v>
      </c>
      <c r="AT351" s="509" t="s">
        <v>1460</v>
      </c>
      <c r="AU351" s="509" t="s">
        <v>2320</v>
      </c>
      <c r="AV351" s="137" t="s">
        <v>1017</v>
      </c>
      <c r="AW351" s="131">
        <v>44025</v>
      </c>
      <c r="AX351" s="364" t="s">
        <v>1021</v>
      </c>
      <c r="AY351" s="348"/>
      <c r="AZ351" s="30"/>
      <c r="BA351" s="30"/>
      <c r="BB351" s="30"/>
      <c r="BC351" s="30"/>
      <c r="BD351" s="367" t="s">
        <v>1193</v>
      </c>
      <c r="BE351" s="348"/>
      <c r="BF351" s="29"/>
    </row>
    <row r="352" spans="1:58" s="14" customFormat="1" ht="115.5" hidden="1" customHeight="1" x14ac:dyDescent="0.25">
      <c r="A352" s="28" t="s">
        <v>2095</v>
      </c>
      <c r="B352" s="5" t="s">
        <v>1813</v>
      </c>
      <c r="C352" s="44">
        <v>43630</v>
      </c>
      <c r="D352" s="44" t="s">
        <v>7076</v>
      </c>
      <c r="E352" s="28" t="s">
        <v>1332</v>
      </c>
      <c r="F352" s="47" t="s">
        <v>3510</v>
      </c>
      <c r="G352" s="20" t="s">
        <v>802</v>
      </c>
      <c r="H352" s="3" t="s">
        <v>812</v>
      </c>
      <c r="I352" s="3" t="s">
        <v>815</v>
      </c>
      <c r="J352" s="5" t="s">
        <v>652</v>
      </c>
      <c r="K352" s="19">
        <v>1</v>
      </c>
      <c r="L352" s="44">
        <v>43588</v>
      </c>
      <c r="M352" s="44">
        <v>43672</v>
      </c>
      <c r="N352" s="52">
        <f t="shared" si="10"/>
        <v>12</v>
      </c>
      <c r="O352" s="69">
        <v>1</v>
      </c>
      <c r="P352" s="26" t="s">
        <v>55</v>
      </c>
      <c r="Q352" s="26"/>
      <c r="R352" s="4" t="s">
        <v>3169</v>
      </c>
      <c r="S352" s="561">
        <f t="shared" si="11"/>
        <v>270</v>
      </c>
      <c r="T352" s="26"/>
      <c r="U352" s="26"/>
      <c r="V352" s="27" t="s">
        <v>1171</v>
      </c>
      <c r="W352" s="27" t="s">
        <v>1171</v>
      </c>
      <c r="X352" s="27" t="s">
        <v>1171</v>
      </c>
      <c r="Y352" s="27" t="s">
        <v>1171</v>
      </c>
      <c r="Z352" s="27" t="s">
        <v>1171</v>
      </c>
      <c r="AA352" s="3" t="s">
        <v>1171</v>
      </c>
      <c r="AB352" s="3" t="s">
        <v>1170</v>
      </c>
      <c r="AC352" s="3" t="s">
        <v>1174</v>
      </c>
      <c r="AD352" s="3" t="s">
        <v>1203</v>
      </c>
      <c r="AE352" s="3" t="s">
        <v>1527</v>
      </c>
      <c r="AF352" s="3" t="s">
        <v>1520</v>
      </c>
      <c r="AG352" s="3" t="s">
        <v>1589</v>
      </c>
      <c r="AH352" s="270" t="s">
        <v>2324</v>
      </c>
      <c r="AI352" s="6" t="s">
        <v>2320</v>
      </c>
      <c r="AJ352" s="6" t="s">
        <v>2320</v>
      </c>
      <c r="AK352" s="6" t="s">
        <v>2320</v>
      </c>
      <c r="AL352" s="6" t="s">
        <v>3562</v>
      </c>
      <c r="AM352" s="6" t="s">
        <v>2320</v>
      </c>
      <c r="AN352" s="6" t="s">
        <v>3562</v>
      </c>
      <c r="AO352" s="6" t="s">
        <v>2320</v>
      </c>
      <c r="AP352" s="6" t="s">
        <v>1460</v>
      </c>
      <c r="AQ352" s="6" t="s">
        <v>2320</v>
      </c>
      <c r="AR352" s="509" t="s">
        <v>1460</v>
      </c>
      <c r="AS352" s="509" t="s">
        <v>2320</v>
      </c>
      <c r="AT352" s="509" t="s">
        <v>1460</v>
      </c>
      <c r="AU352" s="509" t="s">
        <v>2320</v>
      </c>
      <c r="AV352" s="137" t="s">
        <v>1017</v>
      </c>
      <c r="AW352" s="131">
        <v>44025</v>
      </c>
      <c r="AX352" s="364" t="s">
        <v>1021</v>
      </c>
      <c r="AY352" s="348"/>
      <c r="AZ352" s="30"/>
      <c r="BA352" s="30"/>
      <c r="BB352" s="30"/>
      <c r="BC352" s="30"/>
      <c r="BD352" s="367" t="s">
        <v>1193</v>
      </c>
      <c r="BE352" s="348"/>
      <c r="BF352" s="29"/>
    </row>
    <row r="353" spans="1:58" s="14" customFormat="1" ht="115.5" hidden="1" customHeight="1" x14ac:dyDescent="0.25">
      <c r="A353" s="28" t="s">
        <v>2096</v>
      </c>
      <c r="B353" s="5" t="s">
        <v>1813</v>
      </c>
      <c r="C353" s="44">
        <v>43630</v>
      </c>
      <c r="D353" s="44" t="s">
        <v>7076</v>
      </c>
      <c r="E353" s="28" t="s">
        <v>1332</v>
      </c>
      <c r="F353" s="47" t="s">
        <v>3510</v>
      </c>
      <c r="G353" s="20" t="s">
        <v>802</v>
      </c>
      <c r="H353" s="3" t="s">
        <v>812</v>
      </c>
      <c r="I353" s="3" t="s">
        <v>816</v>
      </c>
      <c r="J353" s="5" t="s">
        <v>652</v>
      </c>
      <c r="K353" s="19">
        <v>1</v>
      </c>
      <c r="L353" s="44">
        <v>43588</v>
      </c>
      <c r="M353" s="44">
        <v>43672</v>
      </c>
      <c r="N353" s="52">
        <f t="shared" si="10"/>
        <v>12</v>
      </c>
      <c r="O353" s="69">
        <v>1</v>
      </c>
      <c r="P353" s="26" t="s">
        <v>55</v>
      </c>
      <c r="Q353" s="26"/>
      <c r="R353" s="4" t="s">
        <v>3169</v>
      </c>
      <c r="S353" s="561">
        <f t="shared" si="11"/>
        <v>270</v>
      </c>
      <c r="T353" s="26"/>
      <c r="U353" s="26"/>
      <c r="V353" s="27" t="s">
        <v>1171</v>
      </c>
      <c r="W353" s="27" t="s">
        <v>1171</v>
      </c>
      <c r="X353" s="27" t="s">
        <v>1171</v>
      </c>
      <c r="Y353" s="27" t="s">
        <v>1171</v>
      </c>
      <c r="Z353" s="27" t="s">
        <v>1171</v>
      </c>
      <c r="AA353" s="3" t="s">
        <v>1171</v>
      </c>
      <c r="AB353" s="3" t="s">
        <v>1170</v>
      </c>
      <c r="AC353" s="3" t="s">
        <v>1174</v>
      </c>
      <c r="AD353" s="3" t="s">
        <v>1203</v>
      </c>
      <c r="AE353" s="3" t="s">
        <v>1528</v>
      </c>
      <c r="AF353" s="3" t="s">
        <v>1521</v>
      </c>
      <c r="AG353" s="3" t="s">
        <v>1589</v>
      </c>
      <c r="AH353" s="270" t="s">
        <v>2324</v>
      </c>
      <c r="AI353" s="6" t="s">
        <v>2320</v>
      </c>
      <c r="AJ353" s="6" t="s">
        <v>2320</v>
      </c>
      <c r="AK353" s="6" t="s">
        <v>2320</v>
      </c>
      <c r="AL353" s="6" t="s">
        <v>3562</v>
      </c>
      <c r="AM353" s="6" t="s">
        <v>2320</v>
      </c>
      <c r="AN353" s="6" t="s">
        <v>3562</v>
      </c>
      <c r="AO353" s="6" t="s">
        <v>2320</v>
      </c>
      <c r="AP353" s="6" t="s">
        <v>1460</v>
      </c>
      <c r="AQ353" s="6" t="s">
        <v>2320</v>
      </c>
      <c r="AR353" s="509" t="s">
        <v>1460</v>
      </c>
      <c r="AS353" s="509" t="s">
        <v>2320</v>
      </c>
      <c r="AT353" s="509" t="s">
        <v>1460</v>
      </c>
      <c r="AU353" s="509" t="s">
        <v>2320</v>
      </c>
      <c r="AV353" s="137" t="s">
        <v>1017</v>
      </c>
      <c r="AW353" s="131">
        <v>44025</v>
      </c>
      <c r="AX353" s="364" t="s">
        <v>1021</v>
      </c>
      <c r="AY353" s="348"/>
      <c r="AZ353" s="30"/>
      <c r="BA353" s="30"/>
      <c r="BB353" s="30"/>
      <c r="BC353" s="30"/>
      <c r="BD353" s="367" t="s">
        <v>1193</v>
      </c>
      <c r="BE353" s="348"/>
      <c r="BF353" s="29"/>
    </row>
    <row r="354" spans="1:58" s="14" customFormat="1" ht="115.5" hidden="1" customHeight="1" x14ac:dyDescent="0.25">
      <c r="A354" s="28" t="s">
        <v>2097</v>
      </c>
      <c r="B354" s="5" t="s">
        <v>1813</v>
      </c>
      <c r="C354" s="44">
        <v>43630</v>
      </c>
      <c r="D354" s="44" t="s">
        <v>7076</v>
      </c>
      <c r="E354" s="28" t="s">
        <v>1332</v>
      </c>
      <c r="F354" s="47" t="s">
        <v>3510</v>
      </c>
      <c r="G354" s="20" t="s">
        <v>802</v>
      </c>
      <c r="H354" s="3" t="s">
        <v>812</v>
      </c>
      <c r="I354" s="3" t="s">
        <v>817</v>
      </c>
      <c r="J354" s="186" t="s">
        <v>546</v>
      </c>
      <c r="K354" s="19">
        <v>1</v>
      </c>
      <c r="L354" s="44">
        <v>43620</v>
      </c>
      <c r="M354" s="44">
        <v>43672</v>
      </c>
      <c r="N354" s="52">
        <f t="shared" si="10"/>
        <v>8</v>
      </c>
      <c r="O354" s="69">
        <v>1</v>
      </c>
      <c r="P354" s="26" t="s">
        <v>31</v>
      </c>
      <c r="Q354" s="26" t="s">
        <v>55</v>
      </c>
      <c r="R354" s="4" t="s">
        <v>4011</v>
      </c>
      <c r="S354" s="561">
        <f t="shared" si="11"/>
        <v>239</v>
      </c>
      <c r="T354" s="26"/>
      <c r="U354" s="26"/>
      <c r="V354" s="27" t="s">
        <v>1171</v>
      </c>
      <c r="W354" s="27" t="s">
        <v>1171</v>
      </c>
      <c r="X354" s="27" t="s">
        <v>1171</v>
      </c>
      <c r="Y354" s="27" t="s">
        <v>1171</v>
      </c>
      <c r="Z354" s="27" t="s">
        <v>1171</v>
      </c>
      <c r="AA354" s="3" t="s">
        <v>1171</v>
      </c>
      <c r="AB354" s="3" t="s">
        <v>1170</v>
      </c>
      <c r="AC354" s="3" t="s">
        <v>1174</v>
      </c>
      <c r="AD354" s="3" t="s">
        <v>1203</v>
      </c>
      <c r="AE354" s="3" t="s">
        <v>1616</v>
      </c>
      <c r="AF354" s="3" t="s">
        <v>2329</v>
      </c>
      <c r="AG354" s="3" t="s">
        <v>2331</v>
      </c>
      <c r="AH354" s="3" t="s">
        <v>2329</v>
      </c>
      <c r="AI354" s="509" t="s">
        <v>2331</v>
      </c>
      <c r="AJ354" s="509" t="s">
        <v>2331</v>
      </c>
      <c r="AK354" s="509" t="s">
        <v>2331</v>
      </c>
      <c r="AL354" s="509" t="s">
        <v>3562</v>
      </c>
      <c r="AM354" s="509" t="s">
        <v>2331</v>
      </c>
      <c r="AN354" s="509" t="s">
        <v>3562</v>
      </c>
      <c r="AO354" s="509" t="s">
        <v>2331</v>
      </c>
      <c r="AP354" s="509" t="s">
        <v>1460</v>
      </c>
      <c r="AQ354" s="509" t="s">
        <v>2331</v>
      </c>
      <c r="AR354" s="509" t="s">
        <v>1460</v>
      </c>
      <c r="AS354" s="509" t="s">
        <v>2331</v>
      </c>
      <c r="AT354" s="509" t="s">
        <v>1460</v>
      </c>
      <c r="AU354" s="509" t="s">
        <v>2331</v>
      </c>
      <c r="AV354" s="137" t="s">
        <v>874</v>
      </c>
      <c r="AW354" s="131">
        <v>43934</v>
      </c>
      <c r="AX354" s="364" t="s">
        <v>1021</v>
      </c>
      <c r="AY354" s="348"/>
      <c r="AZ354" s="822"/>
      <c r="BA354" s="822"/>
      <c r="BB354" s="822"/>
      <c r="BC354" s="822"/>
      <c r="BD354" s="367" t="s">
        <v>1193</v>
      </c>
      <c r="BE354" s="348"/>
      <c r="BF354" s="29"/>
    </row>
    <row r="355" spans="1:58" s="14" customFormat="1" ht="115.5" hidden="1" customHeight="1" x14ac:dyDescent="0.25">
      <c r="A355" s="28" t="s">
        <v>2098</v>
      </c>
      <c r="B355" s="5" t="s">
        <v>1813</v>
      </c>
      <c r="C355" s="44">
        <v>43630</v>
      </c>
      <c r="D355" s="44" t="s">
        <v>7076</v>
      </c>
      <c r="E355" s="28" t="s">
        <v>1332</v>
      </c>
      <c r="F355" s="47" t="s">
        <v>3510</v>
      </c>
      <c r="G355" s="20" t="s">
        <v>802</v>
      </c>
      <c r="H355" s="3" t="s">
        <v>812</v>
      </c>
      <c r="I355" s="3" t="s">
        <v>817</v>
      </c>
      <c r="J355" s="186" t="s">
        <v>805</v>
      </c>
      <c r="K355" s="19">
        <v>1</v>
      </c>
      <c r="L355" s="44">
        <v>43634</v>
      </c>
      <c r="M355" s="44">
        <v>43672</v>
      </c>
      <c r="N355" s="52">
        <f t="shared" si="10"/>
        <v>6</v>
      </c>
      <c r="O355" s="69">
        <v>1</v>
      </c>
      <c r="P355" s="26" t="s">
        <v>55</v>
      </c>
      <c r="Q355" s="26" t="s">
        <v>26</v>
      </c>
      <c r="R355" s="4" t="s">
        <v>3151</v>
      </c>
      <c r="S355" s="561">
        <f t="shared" si="11"/>
        <v>262</v>
      </c>
      <c r="T355" s="26"/>
      <c r="U355" s="26"/>
      <c r="V355" s="27" t="s">
        <v>1171</v>
      </c>
      <c r="W355" s="27" t="s">
        <v>1171</v>
      </c>
      <c r="X355" s="27" t="s">
        <v>1171</v>
      </c>
      <c r="Y355" s="27" t="s">
        <v>1171</v>
      </c>
      <c r="Z355" s="27" t="s">
        <v>1171</v>
      </c>
      <c r="AA355" s="3" t="s">
        <v>1171</v>
      </c>
      <c r="AB355" s="3" t="s">
        <v>1170</v>
      </c>
      <c r="AC355" s="3" t="s">
        <v>1174</v>
      </c>
      <c r="AD355" s="3" t="s">
        <v>1203</v>
      </c>
      <c r="AE355" s="3" t="s">
        <v>1388</v>
      </c>
      <c r="AF355" s="3" t="s">
        <v>2329</v>
      </c>
      <c r="AG355" s="3" t="s">
        <v>2331</v>
      </c>
      <c r="AH355" s="3" t="s">
        <v>2329</v>
      </c>
      <c r="AI355" s="6" t="s">
        <v>2331</v>
      </c>
      <c r="AJ355" s="6" t="s">
        <v>2331</v>
      </c>
      <c r="AK355" s="6" t="s">
        <v>2331</v>
      </c>
      <c r="AL355" s="6" t="s">
        <v>3562</v>
      </c>
      <c r="AM355" s="6" t="s">
        <v>2331</v>
      </c>
      <c r="AN355" s="6" t="s">
        <v>3562</v>
      </c>
      <c r="AO355" s="6" t="s">
        <v>2331</v>
      </c>
      <c r="AP355" s="6" t="s">
        <v>1460</v>
      </c>
      <c r="AQ355" s="6" t="s">
        <v>2331</v>
      </c>
      <c r="AR355" s="509" t="s">
        <v>1460</v>
      </c>
      <c r="AS355" s="509" t="s">
        <v>2331</v>
      </c>
      <c r="AT355" s="509" t="s">
        <v>1460</v>
      </c>
      <c r="AU355" s="509" t="s">
        <v>2331</v>
      </c>
      <c r="AV355" s="137" t="s">
        <v>874</v>
      </c>
      <c r="AW355" s="131">
        <v>43934</v>
      </c>
      <c r="AX355" s="364" t="s">
        <v>1021</v>
      </c>
      <c r="AY355" s="348"/>
      <c r="AZ355" s="30"/>
      <c r="BA355" s="30"/>
      <c r="BB355" s="30"/>
      <c r="BC355" s="30"/>
      <c r="BD355" s="367" t="s">
        <v>1193</v>
      </c>
      <c r="BE355" s="348"/>
      <c r="BF355" s="29"/>
    </row>
    <row r="356" spans="1:58" s="14" customFormat="1" ht="115.5" hidden="1" customHeight="1" x14ac:dyDescent="0.25">
      <c r="A356" s="28" t="s">
        <v>2099</v>
      </c>
      <c r="B356" s="5" t="s">
        <v>1813</v>
      </c>
      <c r="C356" s="44">
        <v>43630</v>
      </c>
      <c r="D356" s="44" t="s">
        <v>7076</v>
      </c>
      <c r="E356" s="28" t="s">
        <v>1332</v>
      </c>
      <c r="F356" s="47" t="s">
        <v>3510</v>
      </c>
      <c r="G356" s="20" t="s">
        <v>802</v>
      </c>
      <c r="H356" s="3" t="s">
        <v>812</v>
      </c>
      <c r="I356" s="3" t="s">
        <v>818</v>
      </c>
      <c r="J356" s="17" t="s">
        <v>671</v>
      </c>
      <c r="K356" s="19">
        <v>1</v>
      </c>
      <c r="L356" s="44">
        <v>43690</v>
      </c>
      <c r="M356" s="44">
        <v>43707</v>
      </c>
      <c r="N356" s="52">
        <f t="shared" si="10"/>
        <v>3</v>
      </c>
      <c r="O356" s="93">
        <v>0</v>
      </c>
      <c r="P356" s="26" t="s">
        <v>55</v>
      </c>
      <c r="Q356" s="26" t="s">
        <v>26</v>
      </c>
      <c r="R356" s="4" t="s">
        <v>4065</v>
      </c>
      <c r="S356" s="561">
        <f t="shared" si="11"/>
        <v>374</v>
      </c>
      <c r="T356" s="26"/>
      <c r="U356" s="26"/>
      <c r="V356" s="27" t="s">
        <v>1171</v>
      </c>
      <c r="W356" s="27" t="s">
        <v>1171</v>
      </c>
      <c r="X356" s="27" t="s">
        <v>1171</v>
      </c>
      <c r="Y356" s="27" t="s">
        <v>1171</v>
      </c>
      <c r="Z356" s="27" t="s">
        <v>1171</v>
      </c>
      <c r="AA356" s="3" t="s">
        <v>1171</v>
      </c>
      <c r="AB356" s="3" t="s">
        <v>1170</v>
      </c>
      <c r="AC356" s="3" t="s">
        <v>1174</v>
      </c>
      <c r="AD356" s="3" t="s">
        <v>1437</v>
      </c>
      <c r="AE356" s="3" t="s">
        <v>1444</v>
      </c>
      <c r="AF356" s="3" t="s">
        <v>1522</v>
      </c>
      <c r="AG356" s="3" t="s">
        <v>1560</v>
      </c>
      <c r="AH356" s="3" t="s">
        <v>2445</v>
      </c>
      <c r="AI356" s="6" t="s">
        <v>2505</v>
      </c>
      <c r="AJ356" s="6" t="s">
        <v>2903</v>
      </c>
      <c r="AK356" s="6" t="s">
        <v>3081</v>
      </c>
      <c r="AL356" s="9" t="s">
        <v>3882</v>
      </c>
      <c r="AM356" s="6" t="s">
        <v>4068</v>
      </c>
      <c r="AN356" s="39" t="s">
        <v>3562</v>
      </c>
      <c r="AO356" s="39" t="s">
        <v>5692</v>
      </c>
      <c r="AP356" s="39" t="s">
        <v>1460</v>
      </c>
      <c r="AQ356" s="39" t="s">
        <v>5692</v>
      </c>
      <c r="AR356" s="39" t="s">
        <v>1460</v>
      </c>
      <c r="AS356" s="39" t="s">
        <v>5692</v>
      </c>
      <c r="AT356" s="39" t="s">
        <v>1460</v>
      </c>
      <c r="AU356" s="39" t="s">
        <v>5692</v>
      </c>
      <c r="AV356" s="137" t="s">
        <v>1194</v>
      </c>
      <c r="AW356" s="131">
        <v>44377</v>
      </c>
      <c r="AX356" s="364" t="s">
        <v>2317</v>
      </c>
      <c r="AY356" s="131">
        <v>44377</v>
      </c>
      <c r="AZ356" s="105" t="s">
        <v>3991</v>
      </c>
      <c r="BA356" s="30" t="s">
        <v>3759</v>
      </c>
      <c r="BB356" s="30" t="s">
        <v>1460</v>
      </c>
      <c r="BC356" s="30" t="s">
        <v>1460</v>
      </c>
      <c r="BD356" s="367" t="s">
        <v>7350</v>
      </c>
      <c r="BE356" s="348" t="s">
        <v>3498</v>
      </c>
      <c r="BF356" s="29" t="s">
        <v>3838</v>
      </c>
    </row>
    <row r="357" spans="1:58" s="14" customFormat="1" ht="115.5" hidden="1" customHeight="1" x14ac:dyDescent="0.25">
      <c r="A357" s="28" t="s">
        <v>2100</v>
      </c>
      <c r="B357" s="5" t="s">
        <v>1813</v>
      </c>
      <c r="C357" s="44">
        <v>43630</v>
      </c>
      <c r="D357" s="44" t="s">
        <v>7076</v>
      </c>
      <c r="E357" s="28" t="s">
        <v>1332</v>
      </c>
      <c r="F357" s="47" t="s">
        <v>3510</v>
      </c>
      <c r="G357" s="20" t="s">
        <v>802</v>
      </c>
      <c r="H357" s="3" t="s">
        <v>812</v>
      </c>
      <c r="I357" s="3" t="s">
        <v>818</v>
      </c>
      <c r="J357" s="17" t="s">
        <v>805</v>
      </c>
      <c r="K357" s="19">
        <v>1</v>
      </c>
      <c r="L357" s="44">
        <v>43710</v>
      </c>
      <c r="M357" s="44">
        <v>43826</v>
      </c>
      <c r="N357" s="52">
        <f t="shared" si="10"/>
        <v>17</v>
      </c>
      <c r="O357" s="93">
        <v>0</v>
      </c>
      <c r="P357" s="26" t="s">
        <v>55</v>
      </c>
      <c r="Q357" s="26" t="s">
        <v>26</v>
      </c>
      <c r="R357" s="4" t="s">
        <v>4065</v>
      </c>
      <c r="S357" s="561">
        <f t="shared" si="11"/>
        <v>374</v>
      </c>
      <c r="T357" s="26"/>
      <c r="U357" s="26"/>
      <c r="V357" s="27" t="s">
        <v>1171</v>
      </c>
      <c r="W357" s="27" t="s">
        <v>1171</v>
      </c>
      <c r="X357" s="27" t="s">
        <v>1171</v>
      </c>
      <c r="Y357" s="27" t="s">
        <v>1171</v>
      </c>
      <c r="Z357" s="27" t="s">
        <v>1171</v>
      </c>
      <c r="AA357" s="3" t="s">
        <v>1171</v>
      </c>
      <c r="AB357" s="3" t="s">
        <v>1170</v>
      </c>
      <c r="AC357" s="3" t="s">
        <v>1174</v>
      </c>
      <c r="AD357" s="3" t="s">
        <v>1427</v>
      </c>
      <c r="AE357" s="3" t="s">
        <v>1529</v>
      </c>
      <c r="AF357" s="3" t="s">
        <v>1522</v>
      </c>
      <c r="AG357" s="3" t="s">
        <v>1590</v>
      </c>
      <c r="AH357" s="3" t="s">
        <v>2446</v>
      </c>
      <c r="AI357" s="6" t="s">
        <v>2483</v>
      </c>
      <c r="AJ357" s="6" t="s">
        <v>3009</v>
      </c>
      <c r="AK357" s="6" t="s">
        <v>3081</v>
      </c>
      <c r="AL357" s="9" t="s">
        <v>3882</v>
      </c>
      <c r="AM357" s="6" t="s">
        <v>4069</v>
      </c>
      <c r="AN357" s="39" t="s">
        <v>3562</v>
      </c>
      <c r="AO357" s="39" t="s">
        <v>5692</v>
      </c>
      <c r="AP357" s="39" t="s">
        <v>1460</v>
      </c>
      <c r="AQ357" s="39" t="s">
        <v>5692</v>
      </c>
      <c r="AR357" s="39" t="s">
        <v>1460</v>
      </c>
      <c r="AS357" s="39" t="s">
        <v>5692</v>
      </c>
      <c r="AT357" s="39" t="s">
        <v>1460</v>
      </c>
      <c r="AU357" s="39" t="s">
        <v>5692</v>
      </c>
      <c r="AV357" s="137" t="s">
        <v>1194</v>
      </c>
      <c r="AW357" s="131">
        <v>44377</v>
      </c>
      <c r="AX357" s="364" t="s">
        <v>2317</v>
      </c>
      <c r="AY357" s="131">
        <v>44377</v>
      </c>
      <c r="AZ357" s="105" t="s">
        <v>3991</v>
      </c>
      <c r="BA357" s="30" t="s">
        <v>3759</v>
      </c>
      <c r="BB357" s="30" t="s">
        <v>1460</v>
      </c>
      <c r="BC357" s="30" t="s">
        <v>1460</v>
      </c>
      <c r="BD357" s="367" t="s">
        <v>7350</v>
      </c>
      <c r="BE357" s="348" t="s">
        <v>3498</v>
      </c>
      <c r="BF357" s="35" t="s">
        <v>3838</v>
      </c>
    </row>
    <row r="358" spans="1:58" s="14" customFormat="1" ht="115.5" hidden="1" customHeight="1" x14ac:dyDescent="0.25">
      <c r="A358" s="28" t="s">
        <v>2101</v>
      </c>
      <c r="B358" s="5" t="s">
        <v>1813</v>
      </c>
      <c r="C358" s="44">
        <v>43630</v>
      </c>
      <c r="D358" s="44" t="s">
        <v>7076</v>
      </c>
      <c r="E358" s="28" t="s">
        <v>1332</v>
      </c>
      <c r="F358" s="47" t="s">
        <v>3510</v>
      </c>
      <c r="G358" s="20" t="s">
        <v>802</v>
      </c>
      <c r="H358" s="3" t="s">
        <v>812</v>
      </c>
      <c r="I358" s="3" t="s">
        <v>819</v>
      </c>
      <c r="J358" s="5" t="s">
        <v>820</v>
      </c>
      <c r="K358" s="19">
        <v>1</v>
      </c>
      <c r="L358" s="44">
        <v>43668</v>
      </c>
      <c r="M358" s="44">
        <v>44012</v>
      </c>
      <c r="N358" s="52">
        <f t="shared" si="10"/>
        <v>50</v>
      </c>
      <c r="O358" s="69">
        <v>1</v>
      </c>
      <c r="P358" s="26" t="s">
        <v>55</v>
      </c>
      <c r="Q358" s="26" t="s">
        <v>26</v>
      </c>
      <c r="R358" s="4" t="s">
        <v>3152</v>
      </c>
      <c r="S358" s="561">
        <f t="shared" si="11"/>
        <v>173</v>
      </c>
      <c r="T358" s="26"/>
      <c r="U358" s="26"/>
      <c r="V358" s="27" t="s">
        <v>1171</v>
      </c>
      <c r="W358" s="27" t="s">
        <v>1171</v>
      </c>
      <c r="X358" s="27" t="s">
        <v>1171</v>
      </c>
      <c r="Y358" s="27" t="s">
        <v>1171</v>
      </c>
      <c r="Z358" s="27" t="s">
        <v>1171</v>
      </c>
      <c r="AA358" s="3" t="s">
        <v>1171</v>
      </c>
      <c r="AB358" s="3" t="s">
        <v>1170</v>
      </c>
      <c r="AC358" s="3" t="s">
        <v>1174</v>
      </c>
      <c r="AD358" s="3" t="s">
        <v>1042</v>
      </c>
      <c r="AE358" s="3" t="s">
        <v>1386</v>
      </c>
      <c r="AF358" s="3" t="s">
        <v>2329</v>
      </c>
      <c r="AG358" s="3" t="s">
        <v>2331</v>
      </c>
      <c r="AH358" s="3" t="s">
        <v>2329</v>
      </c>
      <c r="AI358" s="6" t="s">
        <v>2331</v>
      </c>
      <c r="AJ358" s="6" t="s">
        <v>2331</v>
      </c>
      <c r="AK358" s="6" t="s">
        <v>2331</v>
      </c>
      <c r="AL358" s="6" t="s">
        <v>3562</v>
      </c>
      <c r="AM358" s="6" t="s">
        <v>2331</v>
      </c>
      <c r="AN358" s="6" t="s">
        <v>3562</v>
      </c>
      <c r="AO358" s="6" t="s">
        <v>2331</v>
      </c>
      <c r="AP358" s="6" t="s">
        <v>1460</v>
      </c>
      <c r="AQ358" s="6" t="s">
        <v>2331</v>
      </c>
      <c r="AR358" s="509" t="s">
        <v>1460</v>
      </c>
      <c r="AS358" s="509" t="s">
        <v>2331</v>
      </c>
      <c r="AT358" s="509" t="s">
        <v>1460</v>
      </c>
      <c r="AU358" s="509" t="s">
        <v>2331</v>
      </c>
      <c r="AV358" s="137" t="s">
        <v>874</v>
      </c>
      <c r="AW358" s="131">
        <v>43934</v>
      </c>
      <c r="AX358" s="364" t="s">
        <v>1021</v>
      </c>
      <c r="AY358" s="348"/>
      <c r="AZ358" s="30"/>
      <c r="BA358" s="30"/>
      <c r="BB358" s="30"/>
      <c r="BC358" s="30"/>
      <c r="BD358" s="367" t="s">
        <v>1193</v>
      </c>
      <c r="BE358" s="348"/>
      <c r="BF358" s="29"/>
    </row>
    <row r="359" spans="1:58" s="14" customFormat="1" ht="115.5" hidden="1" customHeight="1" x14ac:dyDescent="0.25">
      <c r="A359" s="28" t="s">
        <v>2102</v>
      </c>
      <c r="B359" s="5" t="s">
        <v>1813</v>
      </c>
      <c r="C359" s="44">
        <v>43630</v>
      </c>
      <c r="D359" s="44" t="s">
        <v>7076</v>
      </c>
      <c r="E359" s="28" t="s">
        <v>1333</v>
      </c>
      <c r="F359" s="47" t="s">
        <v>2484</v>
      </c>
      <c r="G359" s="3" t="s">
        <v>821</v>
      </c>
      <c r="H359" s="3" t="s">
        <v>822</v>
      </c>
      <c r="I359" s="3" t="s">
        <v>823</v>
      </c>
      <c r="J359" s="186" t="s">
        <v>687</v>
      </c>
      <c r="K359" s="1">
        <v>1</v>
      </c>
      <c r="L359" s="44">
        <v>43668</v>
      </c>
      <c r="M359" s="44">
        <v>43830</v>
      </c>
      <c r="N359" s="52">
        <f t="shared" si="10"/>
        <v>24</v>
      </c>
      <c r="O359" s="69">
        <v>1</v>
      </c>
      <c r="P359" s="263" t="s">
        <v>55</v>
      </c>
      <c r="Q359" s="365"/>
      <c r="R359" s="4" t="s">
        <v>3079</v>
      </c>
      <c r="S359" s="561">
        <f t="shared" si="11"/>
        <v>373</v>
      </c>
      <c r="T359" s="26"/>
      <c r="U359" s="26"/>
      <c r="V359" s="27" t="s">
        <v>1171</v>
      </c>
      <c r="W359" s="27" t="s">
        <v>1171</v>
      </c>
      <c r="X359" s="27" t="s">
        <v>1171</v>
      </c>
      <c r="Y359" s="27" t="s">
        <v>1171</v>
      </c>
      <c r="Z359" s="27" t="s">
        <v>1171</v>
      </c>
      <c r="AA359" s="3" t="s">
        <v>1171</v>
      </c>
      <c r="AB359" s="3" t="s">
        <v>1170</v>
      </c>
      <c r="AC359" s="3" t="s">
        <v>1174</v>
      </c>
      <c r="AD359" s="3" t="s">
        <v>1387</v>
      </c>
      <c r="AE359" s="3" t="s">
        <v>1496</v>
      </c>
      <c r="AF359" s="178" t="s">
        <v>1523</v>
      </c>
      <c r="AG359" s="3" t="s">
        <v>1591</v>
      </c>
      <c r="AH359" s="3" t="s">
        <v>2447</v>
      </c>
      <c r="AI359" s="6" t="s">
        <v>2490</v>
      </c>
      <c r="AJ359" s="6" t="s">
        <v>2884</v>
      </c>
      <c r="AK359" s="104" t="s">
        <v>3096</v>
      </c>
      <c r="AL359" s="104" t="s">
        <v>3562</v>
      </c>
      <c r="AM359" s="6" t="s">
        <v>5364</v>
      </c>
      <c r="AN359" s="104" t="s">
        <v>3562</v>
      </c>
      <c r="AO359" s="6" t="s">
        <v>5364</v>
      </c>
      <c r="AP359" s="6" t="s">
        <v>1460</v>
      </c>
      <c r="AQ359" s="6" t="s">
        <v>5364</v>
      </c>
      <c r="AR359" s="509" t="s">
        <v>1460</v>
      </c>
      <c r="AS359" s="509" t="s">
        <v>5364</v>
      </c>
      <c r="AT359" s="509" t="s">
        <v>1460</v>
      </c>
      <c r="AU359" s="509" t="s">
        <v>5364</v>
      </c>
      <c r="AV359" s="636" t="s">
        <v>874</v>
      </c>
      <c r="AW359" s="173">
        <v>44202</v>
      </c>
      <c r="AX359" s="364" t="s">
        <v>1021</v>
      </c>
      <c r="AY359" s="66"/>
      <c r="AZ359" s="33"/>
      <c r="BA359" s="33"/>
      <c r="BB359" s="33"/>
      <c r="BC359" s="33"/>
      <c r="BD359" s="367" t="s">
        <v>1193</v>
      </c>
      <c r="BE359" s="66"/>
      <c r="BF359" s="108"/>
    </row>
    <row r="360" spans="1:58" s="14" customFormat="1" ht="115.5" hidden="1" customHeight="1" x14ac:dyDescent="0.25">
      <c r="A360" s="28" t="s">
        <v>2103</v>
      </c>
      <c r="B360" s="5" t="s">
        <v>7075</v>
      </c>
      <c r="C360" s="44">
        <v>43675</v>
      </c>
      <c r="D360" s="44" t="s">
        <v>7077</v>
      </c>
      <c r="E360" s="28" t="s">
        <v>1283</v>
      </c>
      <c r="F360" s="46" t="s">
        <v>8099</v>
      </c>
      <c r="G360" s="3" t="s">
        <v>824</v>
      </c>
      <c r="H360" s="22" t="s">
        <v>898</v>
      </c>
      <c r="I360" s="3" t="s">
        <v>899</v>
      </c>
      <c r="J360" s="5" t="s">
        <v>825</v>
      </c>
      <c r="K360" s="1">
        <v>1</v>
      </c>
      <c r="L360" s="133">
        <v>43724</v>
      </c>
      <c r="M360" s="133">
        <v>43819</v>
      </c>
      <c r="N360" s="52">
        <f t="shared" si="10"/>
        <v>14</v>
      </c>
      <c r="O360" s="69">
        <v>1</v>
      </c>
      <c r="P360" s="25" t="s">
        <v>793</v>
      </c>
      <c r="Q360" s="25" t="s">
        <v>895</v>
      </c>
      <c r="R360" s="4" t="s">
        <v>3121</v>
      </c>
      <c r="S360" s="561">
        <f t="shared" si="11"/>
        <v>180</v>
      </c>
      <c r="T360" s="25"/>
      <c r="U360" s="25"/>
      <c r="V360" s="186"/>
      <c r="W360" s="27" t="s">
        <v>1171</v>
      </c>
      <c r="X360" s="27" t="s">
        <v>1171</v>
      </c>
      <c r="Y360" s="27" t="s">
        <v>1171</v>
      </c>
      <c r="Z360" s="27" t="s">
        <v>1171</v>
      </c>
      <c r="AA360" s="3" t="s">
        <v>1171</v>
      </c>
      <c r="AB360" s="3" t="s">
        <v>1185</v>
      </c>
      <c r="AC360" s="3" t="s">
        <v>1174</v>
      </c>
      <c r="AD360" s="3" t="s">
        <v>919</v>
      </c>
      <c r="AE360" s="3" t="s">
        <v>1459</v>
      </c>
      <c r="AF360" s="3" t="s">
        <v>1662</v>
      </c>
      <c r="AG360" s="3" t="s">
        <v>1663</v>
      </c>
      <c r="AH360" s="3" t="s">
        <v>2525</v>
      </c>
      <c r="AI360" s="6" t="s">
        <v>2526</v>
      </c>
      <c r="AJ360" s="6" t="s">
        <v>2872</v>
      </c>
      <c r="AK360" s="6" t="s">
        <v>2872</v>
      </c>
      <c r="AL360" s="104" t="s">
        <v>3562</v>
      </c>
      <c r="AM360" s="6" t="s">
        <v>5364</v>
      </c>
      <c r="AN360" s="104" t="s">
        <v>3562</v>
      </c>
      <c r="AO360" s="6" t="s">
        <v>5364</v>
      </c>
      <c r="AP360" s="6" t="s">
        <v>1460</v>
      </c>
      <c r="AQ360" s="6" t="s">
        <v>5364</v>
      </c>
      <c r="AR360" s="509" t="s">
        <v>1460</v>
      </c>
      <c r="AS360" s="509" t="s">
        <v>5364</v>
      </c>
      <c r="AT360" s="509" t="s">
        <v>1460</v>
      </c>
      <c r="AU360" s="509" t="s">
        <v>5364</v>
      </c>
      <c r="AV360" s="137" t="s">
        <v>1017</v>
      </c>
      <c r="AW360" s="131">
        <v>44130</v>
      </c>
      <c r="AX360" s="364" t="s">
        <v>1021</v>
      </c>
      <c r="AY360" s="348"/>
      <c r="AZ360" s="30"/>
      <c r="BA360" s="30"/>
      <c r="BB360" s="30"/>
      <c r="BC360" s="30"/>
      <c r="BD360" s="367" t="s">
        <v>1193</v>
      </c>
      <c r="BE360" s="348"/>
      <c r="BF360" s="29"/>
    </row>
    <row r="361" spans="1:58" s="14" customFormat="1" ht="115.5" hidden="1" customHeight="1" x14ac:dyDescent="0.25">
      <c r="A361" s="28" t="s">
        <v>2104</v>
      </c>
      <c r="B361" s="5" t="s">
        <v>7075</v>
      </c>
      <c r="C361" s="44">
        <v>43675</v>
      </c>
      <c r="D361" s="44" t="s">
        <v>7076</v>
      </c>
      <c r="E361" s="28" t="s">
        <v>1371</v>
      </c>
      <c r="F361" s="46" t="s">
        <v>8029</v>
      </c>
      <c r="G361" s="3" t="s">
        <v>824</v>
      </c>
      <c r="H361" s="22" t="s">
        <v>2527</v>
      </c>
      <c r="I361" s="3" t="s">
        <v>899</v>
      </c>
      <c r="J361" s="5" t="s">
        <v>825</v>
      </c>
      <c r="K361" s="1">
        <v>1</v>
      </c>
      <c r="L361" s="133">
        <v>43724</v>
      </c>
      <c r="M361" s="133">
        <v>43819</v>
      </c>
      <c r="N361" s="52">
        <f t="shared" si="10"/>
        <v>14</v>
      </c>
      <c r="O361" s="69">
        <v>1</v>
      </c>
      <c r="P361" s="25" t="s">
        <v>897</v>
      </c>
      <c r="Q361" s="25" t="s">
        <v>896</v>
      </c>
      <c r="R361" s="4" t="s">
        <v>3120</v>
      </c>
      <c r="S361" s="561">
        <f t="shared" si="11"/>
        <v>181</v>
      </c>
      <c r="T361" s="25"/>
      <c r="U361" s="25"/>
      <c r="V361" s="186"/>
      <c r="W361" s="27" t="s">
        <v>1171</v>
      </c>
      <c r="X361" s="27" t="s">
        <v>1171</v>
      </c>
      <c r="Y361" s="27" t="s">
        <v>1171</v>
      </c>
      <c r="Z361" s="27" t="s">
        <v>1171</v>
      </c>
      <c r="AA361" s="3" t="s">
        <v>1171</v>
      </c>
      <c r="AB361" s="3" t="s">
        <v>1185</v>
      </c>
      <c r="AC361" s="3" t="s">
        <v>1174</v>
      </c>
      <c r="AD361" s="3" t="s">
        <v>919</v>
      </c>
      <c r="AE361" s="3" t="s">
        <v>2528</v>
      </c>
      <c r="AF361" s="3" t="s">
        <v>2529</v>
      </c>
      <c r="AG361" s="3" t="s">
        <v>1663</v>
      </c>
      <c r="AH361" s="3" t="s">
        <v>2530</v>
      </c>
      <c r="AI361" s="6" t="s">
        <v>2526</v>
      </c>
      <c r="AJ361" s="6" t="s">
        <v>2872</v>
      </c>
      <c r="AK361" s="6" t="s">
        <v>2872</v>
      </c>
      <c r="AL361" s="104" t="s">
        <v>3562</v>
      </c>
      <c r="AM361" s="6" t="s">
        <v>5364</v>
      </c>
      <c r="AN361" s="104" t="s">
        <v>3562</v>
      </c>
      <c r="AO361" s="6" t="s">
        <v>5364</v>
      </c>
      <c r="AP361" s="6" t="s">
        <v>1460</v>
      </c>
      <c r="AQ361" s="6" t="s">
        <v>5364</v>
      </c>
      <c r="AR361" s="509" t="s">
        <v>1460</v>
      </c>
      <c r="AS361" s="509" t="s">
        <v>5364</v>
      </c>
      <c r="AT361" s="509" t="s">
        <v>1460</v>
      </c>
      <c r="AU361" s="509" t="s">
        <v>5364</v>
      </c>
      <c r="AV361" s="137" t="s">
        <v>1017</v>
      </c>
      <c r="AW361" s="131">
        <v>44130</v>
      </c>
      <c r="AX361" s="364" t="s">
        <v>1021</v>
      </c>
      <c r="AY361" s="348"/>
      <c r="AZ361" s="30"/>
      <c r="BA361" s="30"/>
      <c r="BB361" s="30"/>
      <c r="BC361" s="30"/>
      <c r="BD361" s="367" t="s">
        <v>1193</v>
      </c>
      <c r="BE361" s="348"/>
      <c r="BF361" s="29"/>
    </row>
    <row r="362" spans="1:58" s="14" customFormat="1" ht="115.5" hidden="1" customHeight="1" x14ac:dyDescent="0.25">
      <c r="A362" s="28" t="s">
        <v>2105</v>
      </c>
      <c r="B362" s="5" t="s">
        <v>1850</v>
      </c>
      <c r="C362" s="44">
        <v>43670</v>
      </c>
      <c r="D362" s="44" t="s">
        <v>7077</v>
      </c>
      <c r="E362" s="28" t="s">
        <v>1372</v>
      </c>
      <c r="F362" s="46" t="s">
        <v>1816</v>
      </c>
      <c r="G362" s="3" t="s">
        <v>826</v>
      </c>
      <c r="H362" s="22" t="s">
        <v>2531</v>
      </c>
      <c r="I362" s="22" t="s">
        <v>827</v>
      </c>
      <c r="J362" s="22" t="s">
        <v>828</v>
      </c>
      <c r="K362" s="19">
        <v>1</v>
      </c>
      <c r="L362" s="44">
        <v>43710</v>
      </c>
      <c r="M362" s="44">
        <v>43830</v>
      </c>
      <c r="N362" s="52">
        <f t="shared" si="10"/>
        <v>18</v>
      </c>
      <c r="O362" s="69">
        <v>1</v>
      </c>
      <c r="P362" s="26" t="s">
        <v>233</v>
      </c>
      <c r="Q362" s="26"/>
      <c r="R362" s="4" t="s">
        <v>3144</v>
      </c>
      <c r="S362" s="561">
        <f t="shared" si="11"/>
        <v>370</v>
      </c>
      <c r="T362" s="27" t="s">
        <v>1171</v>
      </c>
      <c r="U362" s="27" t="s">
        <v>1171</v>
      </c>
      <c r="V362" s="27" t="s">
        <v>1171</v>
      </c>
      <c r="W362" s="27" t="s">
        <v>1171</v>
      </c>
      <c r="X362" s="27" t="s">
        <v>1171</v>
      </c>
      <c r="Y362" s="27" t="s">
        <v>1171</v>
      </c>
      <c r="Z362" s="27" t="s">
        <v>1171</v>
      </c>
      <c r="AA362" s="3" t="s">
        <v>1171</v>
      </c>
      <c r="AB362" s="3" t="s">
        <v>1184</v>
      </c>
      <c r="AC362" s="3" t="s">
        <v>1174</v>
      </c>
      <c r="AD362" s="16" t="s">
        <v>920</v>
      </c>
      <c r="AE362" s="16" t="s">
        <v>1383</v>
      </c>
      <c r="AF362" s="22" t="s">
        <v>2322</v>
      </c>
      <c r="AG362" s="22" t="s">
        <v>2333</v>
      </c>
      <c r="AH362" s="22" t="s">
        <v>2322</v>
      </c>
      <c r="AI362" s="174" t="s">
        <v>2333</v>
      </c>
      <c r="AJ362" s="174" t="s">
        <v>2333</v>
      </c>
      <c r="AK362" s="174" t="s">
        <v>2333</v>
      </c>
      <c r="AL362" s="174" t="s">
        <v>3562</v>
      </c>
      <c r="AM362" s="174" t="s">
        <v>2333</v>
      </c>
      <c r="AN362" s="174" t="s">
        <v>3562</v>
      </c>
      <c r="AO362" s="174" t="s">
        <v>2333</v>
      </c>
      <c r="AP362" s="174" t="s">
        <v>1460</v>
      </c>
      <c r="AQ362" s="174" t="s">
        <v>2333</v>
      </c>
      <c r="AR362" s="174" t="s">
        <v>1460</v>
      </c>
      <c r="AS362" s="174" t="s">
        <v>2333</v>
      </c>
      <c r="AT362" s="174" t="s">
        <v>1460</v>
      </c>
      <c r="AU362" s="174" t="s">
        <v>2333</v>
      </c>
      <c r="AV362" s="137" t="s">
        <v>874</v>
      </c>
      <c r="AW362" s="131">
        <v>43851</v>
      </c>
      <c r="AX362" s="364" t="s">
        <v>7356</v>
      </c>
      <c r="AY362" s="512">
        <v>44183</v>
      </c>
      <c r="AZ362" s="510" t="s">
        <v>6494</v>
      </c>
      <c r="BA362" s="510" t="s">
        <v>3194</v>
      </c>
      <c r="BB362" s="30" t="s">
        <v>3195</v>
      </c>
      <c r="BC362" s="30" t="s">
        <v>3192</v>
      </c>
      <c r="BD362" s="367" t="s">
        <v>2544</v>
      </c>
      <c r="BE362" s="348" t="s">
        <v>3498</v>
      </c>
      <c r="BF362" s="31" t="s">
        <v>3527</v>
      </c>
    </row>
    <row r="363" spans="1:58" s="14" customFormat="1" ht="115.5" hidden="1" customHeight="1" x14ac:dyDescent="0.25">
      <c r="A363" s="28" t="s">
        <v>2106</v>
      </c>
      <c r="B363" s="5" t="s">
        <v>1850</v>
      </c>
      <c r="C363" s="44">
        <v>43670</v>
      </c>
      <c r="D363" s="44" t="s">
        <v>7077</v>
      </c>
      <c r="E363" s="28" t="s">
        <v>1373</v>
      </c>
      <c r="F363" s="46" t="s">
        <v>3012</v>
      </c>
      <c r="G363" s="3" t="s">
        <v>931</v>
      </c>
      <c r="H363" s="3" t="s">
        <v>829</v>
      </c>
      <c r="I363" s="3" t="s">
        <v>2532</v>
      </c>
      <c r="J363" s="3" t="s">
        <v>2533</v>
      </c>
      <c r="K363" s="19">
        <v>200</v>
      </c>
      <c r="L363" s="44">
        <v>43709</v>
      </c>
      <c r="M363" s="44">
        <v>44012</v>
      </c>
      <c r="N363" s="52">
        <f t="shared" si="10"/>
        <v>44</v>
      </c>
      <c r="O363" s="93">
        <v>105</v>
      </c>
      <c r="P363" s="27" t="s">
        <v>51</v>
      </c>
      <c r="Q363" s="27"/>
      <c r="R363" s="4" t="s">
        <v>6709</v>
      </c>
      <c r="S363" s="561">
        <f t="shared" si="11"/>
        <v>349</v>
      </c>
      <c r="T363" s="27" t="s">
        <v>1171</v>
      </c>
      <c r="U363" s="27" t="s">
        <v>1171</v>
      </c>
      <c r="V363" s="27" t="s">
        <v>1171</v>
      </c>
      <c r="W363" s="27" t="s">
        <v>1171</v>
      </c>
      <c r="X363" s="27" t="s">
        <v>1171</v>
      </c>
      <c r="Y363" s="27" t="s">
        <v>1171</v>
      </c>
      <c r="Z363" s="27" t="s">
        <v>1171</v>
      </c>
      <c r="AA363" s="3" t="s">
        <v>1171</v>
      </c>
      <c r="AB363" s="3" t="s">
        <v>1184</v>
      </c>
      <c r="AC363" s="3" t="s">
        <v>1174</v>
      </c>
      <c r="AD363" s="3" t="s">
        <v>1438</v>
      </c>
      <c r="AE363" s="3" t="s">
        <v>1609</v>
      </c>
      <c r="AF363" s="509" t="s">
        <v>1626</v>
      </c>
      <c r="AG363" s="20" t="s">
        <v>2521</v>
      </c>
      <c r="AH363" s="509" t="s">
        <v>2396</v>
      </c>
      <c r="AI363" s="509" t="s">
        <v>2522</v>
      </c>
      <c r="AJ363" s="509" t="s">
        <v>2972</v>
      </c>
      <c r="AK363" s="509" t="s">
        <v>3112</v>
      </c>
      <c r="AL363" s="509" t="s">
        <v>1460</v>
      </c>
      <c r="AM363" s="139" t="s">
        <v>5695</v>
      </c>
      <c r="AN363" s="39" t="s">
        <v>3562</v>
      </c>
      <c r="AO363" s="39" t="s">
        <v>5692</v>
      </c>
      <c r="AP363" s="39" t="s">
        <v>1460</v>
      </c>
      <c r="AQ363" s="39" t="s">
        <v>5692</v>
      </c>
      <c r="AR363" s="39" t="s">
        <v>1460</v>
      </c>
      <c r="AS363" s="39" t="s">
        <v>5692</v>
      </c>
      <c r="AT363" s="39" t="s">
        <v>1460</v>
      </c>
      <c r="AU363" s="39" t="s">
        <v>5692</v>
      </c>
      <c r="AV363" s="137" t="s">
        <v>1194</v>
      </c>
      <c r="AW363" s="131">
        <v>44377</v>
      </c>
      <c r="AX363" s="364" t="s">
        <v>2317</v>
      </c>
      <c r="AY363" s="131">
        <v>44377</v>
      </c>
      <c r="AZ363" s="105" t="s">
        <v>6493</v>
      </c>
      <c r="BA363" s="822" t="s">
        <v>3759</v>
      </c>
      <c r="BB363" s="822" t="s">
        <v>1460</v>
      </c>
      <c r="BC363" s="822" t="s">
        <v>1460</v>
      </c>
      <c r="BD363" s="367" t="s">
        <v>7350</v>
      </c>
      <c r="BE363" s="348" t="s">
        <v>3498</v>
      </c>
      <c r="BF363" s="511" t="s">
        <v>3975</v>
      </c>
    </row>
    <row r="364" spans="1:58" s="14" customFormat="1" ht="115.5" hidden="1" customHeight="1" x14ac:dyDescent="0.25">
      <c r="A364" s="68" t="s">
        <v>2107</v>
      </c>
      <c r="B364" s="5" t="s">
        <v>1850</v>
      </c>
      <c r="C364" s="44">
        <v>43670</v>
      </c>
      <c r="D364" s="44" t="s">
        <v>7077</v>
      </c>
      <c r="E364" s="28" t="s">
        <v>1373</v>
      </c>
      <c r="F364" s="46" t="s">
        <v>1817</v>
      </c>
      <c r="G364" s="3" t="s">
        <v>931</v>
      </c>
      <c r="H364" s="3" t="s">
        <v>830</v>
      </c>
      <c r="I364" s="3" t="s">
        <v>831</v>
      </c>
      <c r="J364" s="5" t="s">
        <v>832</v>
      </c>
      <c r="K364" s="19">
        <v>2</v>
      </c>
      <c r="L364" s="44">
        <v>43709</v>
      </c>
      <c r="M364" s="44">
        <v>44012</v>
      </c>
      <c r="N364" s="52">
        <f t="shared" si="10"/>
        <v>44</v>
      </c>
      <c r="O364" s="69">
        <v>2</v>
      </c>
      <c r="P364" s="27" t="s">
        <v>26</v>
      </c>
      <c r="Q364" s="27" t="s">
        <v>51</v>
      </c>
      <c r="R364" s="4" t="s">
        <v>3171</v>
      </c>
      <c r="S364" s="561">
        <f t="shared" si="11"/>
        <v>375</v>
      </c>
      <c r="T364" s="27" t="s">
        <v>1171</v>
      </c>
      <c r="U364" s="27" t="s">
        <v>1171</v>
      </c>
      <c r="V364" s="27" t="s">
        <v>1171</v>
      </c>
      <c r="W364" s="27" t="s">
        <v>1171</v>
      </c>
      <c r="X364" s="27" t="s">
        <v>1171</v>
      </c>
      <c r="Y364" s="27" t="s">
        <v>1171</v>
      </c>
      <c r="Z364" s="27" t="s">
        <v>1171</v>
      </c>
      <c r="AA364" s="3" t="s">
        <v>1171</v>
      </c>
      <c r="AB364" s="3" t="s">
        <v>1184</v>
      </c>
      <c r="AC364" s="3" t="s">
        <v>1174</v>
      </c>
      <c r="AD364" s="3" t="s">
        <v>1439</v>
      </c>
      <c r="AE364" s="3" t="s">
        <v>1610</v>
      </c>
      <c r="AF364" s="509" t="s">
        <v>1627</v>
      </c>
      <c r="AG364" s="3" t="s">
        <v>2310</v>
      </c>
      <c r="AH364" s="270" t="s">
        <v>2873</v>
      </c>
      <c r="AI364" s="509" t="s">
        <v>2874</v>
      </c>
      <c r="AJ364" s="509" t="s">
        <v>2874</v>
      </c>
      <c r="AK364" s="509" t="s">
        <v>2874</v>
      </c>
      <c r="AL364" s="509" t="s">
        <v>3562</v>
      </c>
      <c r="AM364" s="509" t="s">
        <v>2874</v>
      </c>
      <c r="AN364" s="509" t="s">
        <v>3562</v>
      </c>
      <c r="AO364" s="509" t="s">
        <v>2874</v>
      </c>
      <c r="AP364" s="509" t="s">
        <v>1460</v>
      </c>
      <c r="AQ364" s="509" t="s">
        <v>2874</v>
      </c>
      <c r="AR364" s="509" t="s">
        <v>1460</v>
      </c>
      <c r="AS364" s="509" t="s">
        <v>2874</v>
      </c>
      <c r="AT364" s="509" t="s">
        <v>1460</v>
      </c>
      <c r="AU364" s="509" t="s">
        <v>2874</v>
      </c>
      <c r="AV364" s="137" t="s">
        <v>874</v>
      </c>
      <c r="AW364" s="131">
        <v>44026</v>
      </c>
      <c r="AX364" s="364" t="s">
        <v>1021</v>
      </c>
      <c r="AY364" s="348"/>
      <c r="AZ364" s="822"/>
      <c r="BA364" s="822"/>
      <c r="BB364" s="822"/>
      <c r="BC364" s="822"/>
      <c r="BD364" s="367" t="s">
        <v>1193</v>
      </c>
      <c r="BE364" s="348"/>
      <c r="BF364" s="29"/>
    </row>
    <row r="365" spans="1:58" s="14" customFormat="1" ht="115.5" hidden="1" customHeight="1" x14ac:dyDescent="0.25">
      <c r="A365" s="28" t="s">
        <v>2108</v>
      </c>
      <c r="B365" s="5" t="s">
        <v>1850</v>
      </c>
      <c r="C365" s="44">
        <v>43670</v>
      </c>
      <c r="D365" s="44" t="s">
        <v>7077</v>
      </c>
      <c r="E365" s="28" t="s">
        <v>1373</v>
      </c>
      <c r="F365" s="46" t="s">
        <v>1817</v>
      </c>
      <c r="G365" s="3" t="s">
        <v>931</v>
      </c>
      <c r="H365" s="3" t="s">
        <v>833</v>
      </c>
      <c r="I365" s="3" t="s">
        <v>834</v>
      </c>
      <c r="J365" s="5" t="s">
        <v>1441</v>
      </c>
      <c r="K365" s="19">
        <v>40</v>
      </c>
      <c r="L365" s="44">
        <v>43709</v>
      </c>
      <c r="M365" s="44">
        <v>44012</v>
      </c>
      <c r="N365" s="52">
        <f t="shared" si="10"/>
        <v>44</v>
      </c>
      <c r="O365" s="69">
        <v>40</v>
      </c>
      <c r="P365" s="27" t="s">
        <v>51</v>
      </c>
      <c r="Q365" s="27"/>
      <c r="R365" s="8" t="s">
        <v>4168</v>
      </c>
      <c r="S365" s="561">
        <f t="shared" si="11"/>
        <v>232</v>
      </c>
      <c r="T365" s="27" t="s">
        <v>1171</v>
      </c>
      <c r="U365" s="27" t="s">
        <v>1171</v>
      </c>
      <c r="V365" s="27" t="s">
        <v>1171</v>
      </c>
      <c r="W365" s="27" t="s">
        <v>1171</v>
      </c>
      <c r="X365" s="27" t="s">
        <v>1171</v>
      </c>
      <c r="Y365" s="27" t="s">
        <v>1171</v>
      </c>
      <c r="Z365" s="27" t="s">
        <v>1171</v>
      </c>
      <c r="AA365" s="3" t="s">
        <v>1171</v>
      </c>
      <c r="AB365" s="3" t="s">
        <v>1184</v>
      </c>
      <c r="AC365" s="3" t="s">
        <v>1174</v>
      </c>
      <c r="AD365" s="3" t="s">
        <v>1430</v>
      </c>
      <c r="AE365" s="3" t="s">
        <v>1611</v>
      </c>
      <c r="AF365" s="509" t="s">
        <v>1628</v>
      </c>
      <c r="AG365" s="3" t="s">
        <v>2315</v>
      </c>
      <c r="AH365" s="509" t="s">
        <v>2397</v>
      </c>
      <c r="AI365" s="509" t="s">
        <v>2523</v>
      </c>
      <c r="AJ365" s="509" t="s">
        <v>2397</v>
      </c>
      <c r="AK365" s="509" t="s">
        <v>3113</v>
      </c>
      <c r="AL365" s="509" t="s">
        <v>4107</v>
      </c>
      <c r="AM365" s="509" t="s">
        <v>7023</v>
      </c>
      <c r="AN365" s="104" t="s">
        <v>3562</v>
      </c>
      <c r="AO365" s="104" t="s">
        <v>5587</v>
      </c>
      <c r="AP365" s="104" t="s">
        <v>1460</v>
      </c>
      <c r="AQ365" s="104" t="s">
        <v>5587</v>
      </c>
      <c r="AR365" s="104" t="s">
        <v>1460</v>
      </c>
      <c r="AS365" s="104" t="s">
        <v>5587</v>
      </c>
      <c r="AT365" s="104" t="s">
        <v>1460</v>
      </c>
      <c r="AU365" s="104" t="s">
        <v>5587</v>
      </c>
      <c r="AV365" s="137" t="s">
        <v>1017</v>
      </c>
      <c r="AW365" s="131">
        <v>44393</v>
      </c>
      <c r="AX365" s="364" t="s">
        <v>1021</v>
      </c>
      <c r="AY365" s="348"/>
      <c r="AZ365" s="822"/>
      <c r="BA365" s="822"/>
      <c r="BB365" s="822"/>
      <c r="BC365" s="822"/>
      <c r="BD365" s="367" t="s">
        <v>1193</v>
      </c>
      <c r="BE365" s="348"/>
      <c r="BF365" s="29"/>
    </row>
    <row r="366" spans="1:58" s="14" customFormat="1" ht="115.5" hidden="1" customHeight="1" x14ac:dyDescent="0.25">
      <c r="A366" s="28" t="s">
        <v>2109</v>
      </c>
      <c r="B366" s="5" t="s">
        <v>1850</v>
      </c>
      <c r="C366" s="44">
        <v>43670</v>
      </c>
      <c r="D366" s="44" t="s">
        <v>7077</v>
      </c>
      <c r="E366" s="28" t="s">
        <v>1373</v>
      </c>
      <c r="F366" s="46" t="s">
        <v>1817</v>
      </c>
      <c r="G366" s="3" t="s">
        <v>931</v>
      </c>
      <c r="H366" s="3" t="s">
        <v>833</v>
      </c>
      <c r="I366" s="3" t="s">
        <v>835</v>
      </c>
      <c r="J366" s="5" t="s">
        <v>836</v>
      </c>
      <c r="K366" s="19">
        <v>2</v>
      </c>
      <c r="L366" s="44">
        <v>43709</v>
      </c>
      <c r="M366" s="44">
        <v>44012</v>
      </c>
      <c r="N366" s="52">
        <f t="shared" si="10"/>
        <v>44</v>
      </c>
      <c r="O366" s="69">
        <v>2</v>
      </c>
      <c r="P366" s="27" t="s">
        <v>51</v>
      </c>
      <c r="Q366" s="27"/>
      <c r="R366" s="4" t="s">
        <v>4168</v>
      </c>
      <c r="S366" s="561">
        <f t="shared" si="11"/>
        <v>232</v>
      </c>
      <c r="T366" s="27" t="s">
        <v>1171</v>
      </c>
      <c r="U366" s="27" t="s">
        <v>1171</v>
      </c>
      <c r="V366" s="27" t="s">
        <v>1171</v>
      </c>
      <c r="W366" s="27" t="s">
        <v>1171</v>
      </c>
      <c r="X366" s="27" t="s">
        <v>1171</v>
      </c>
      <c r="Y366" s="27" t="s">
        <v>1171</v>
      </c>
      <c r="Z366" s="27" t="s">
        <v>1171</v>
      </c>
      <c r="AA366" s="3" t="s">
        <v>1171</v>
      </c>
      <c r="AB366" s="3" t="s">
        <v>1184</v>
      </c>
      <c r="AC366" s="3" t="s">
        <v>1174</v>
      </c>
      <c r="AD366" s="3" t="s">
        <v>1431</v>
      </c>
      <c r="AE366" s="3" t="s">
        <v>1612</v>
      </c>
      <c r="AF366" s="509" t="s">
        <v>1629</v>
      </c>
      <c r="AG366" s="3" t="s">
        <v>1635</v>
      </c>
      <c r="AH366" s="509" t="s">
        <v>2398</v>
      </c>
      <c r="AI366" s="509" t="s">
        <v>2524</v>
      </c>
      <c r="AJ366" s="509" t="s">
        <v>2973</v>
      </c>
      <c r="AK366" s="513" t="s">
        <v>3040</v>
      </c>
      <c r="AL366" s="509" t="s">
        <v>4108</v>
      </c>
      <c r="AM366" s="513" t="s">
        <v>7024</v>
      </c>
      <c r="AN366" s="104" t="s">
        <v>3562</v>
      </c>
      <c r="AO366" s="104" t="s">
        <v>5587</v>
      </c>
      <c r="AP366" s="104" t="s">
        <v>1460</v>
      </c>
      <c r="AQ366" s="104" t="s">
        <v>5587</v>
      </c>
      <c r="AR366" s="104" t="s">
        <v>1460</v>
      </c>
      <c r="AS366" s="104" t="s">
        <v>5587</v>
      </c>
      <c r="AT366" s="104" t="s">
        <v>1460</v>
      </c>
      <c r="AU366" s="104" t="s">
        <v>5587</v>
      </c>
      <c r="AV366" s="137" t="s">
        <v>1017</v>
      </c>
      <c r="AW366" s="131">
        <v>44393</v>
      </c>
      <c r="AX366" s="364" t="s">
        <v>1021</v>
      </c>
      <c r="AY366" s="348"/>
      <c r="AZ366" s="822"/>
      <c r="BA366" s="822"/>
      <c r="BB366" s="822"/>
      <c r="BC366" s="822"/>
      <c r="BD366" s="367" t="s">
        <v>1193</v>
      </c>
      <c r="BE366" s="348"/>
      <c r="BF366" s="29"/>
    </row>
    <row r="367" spans="1:58" s="14" customFormat="1" ht="115.5" hidden="1" customHeight="1" x14ac:dyDescent="0.25">
      <c r="A367" s="28" t="s">
        <v>2110</v>
      </c>
      <c r="B367" s="5" t="s">
        <v>1850</v>
      </c>
      <c r="C367" s="44">
        <v>43670</v>
      </c>
      <c r="D367" s="44" t="s">
        <v>7077</v>
      </c>
      <c r="E367" s="28" t="s">
        <v>1373</v>
      </c>
      <c r="F367" s="46" t="s">
        <v>1817</v>
      </c>
      <c r="G367" s="3" t="s">
        <v>931</v>
      </c>
      <c r="H367" s="3" t="s">
        <v>837</v>
      </c>
      <c r="I367" s="3" t="s">
        <v>838</v>
      </c>
      <c r="J367" s="5" t="s">
        <v>839</v>
      </c>
      <c r="K367" s="19">
        <v>2</v>
      </c>
      <c r="L367" s="44">
        <v>43709</v>
      </c>
      <c r="M367" s="44">
        <v>44012</v>
      </c>
      <c r="N367" s="52">
        <f t="shared" si="10"/>
        <v>44</v>
      </c>
      <c r="O367" s="69">
        <v>2</v>
      </c>
      <c r="P367" s="27" t="s">
        <v>51</v>
      </c>
      <c r="Q367" s="27"/>
      <c r="R367" s="4" t="s">
        <v>4169</v>
      </c>
      <c r="S367" s="561">
        <f t="shared" si="11"/>
        <v>233</v>
      </c>
      <c r="T367" s="27" t="s">
        <v>1171</v>
      </c>
      <c r="U367" s="27" t="s">
        <v>1171</v>
      </c>
      <c r="V367" s="27" t="s">
        <v>1171</v>
      </c>
      <c r="W367" s="27" t="s">
        <v>1171</v>
      </c>
      <c r="X367" s="27" t="s">
        <v>1171</v>
      </c>
      <c r="Y367" s="27" t="s">
        <v>1171</v>
      </c>
      <c r="Z367" s="27" t="s">
        <v>1171</v>
      </c>
      <c r="AA367" s="3" t="s">
        <v>1171</v>
      </c>
      <c r="AB367" s="3" t="s">
        <v>1184</v>
      </c>
      <c r="AC367" s="3" t="s">
        <v>1174</v>
      </c>
      <c r="AD367" s="3" t="s">
        <v>1432</v>
      </c>
      <c r="AE367" s="3" t="s">
        <v>1613</v>
      </c>
      <c r="AF367" s="509" t="s">
        <v>1630</v>
      </c>
      <c r="AG367" s="3" t="s">
        <v>1636</v>
      </c>
      <c r="AH367" s="514" t="s">
        <v>2399</v>
      </c>
      <c r="AI367" s="509" t="s">
        <v>2538</v>
      </c>
      <c r="AJ367" s="509" t="s">
        <v>2974</v>
      </c>
      <c r="AK367" s="509" t="s">
        <v>3114</v>
      </c>
      <c r="AL367" s="509" t="s">
        <v>4109</v>
      </c>
      <c r="AM367" s="509" t="s">
        <v>7025</v>
      </c>
      <c r="AN367" s="104" t="s">
        <v>3562</v>
      </c>
      <c r="AO367" s="104" t="s">
        <v>5587</v>
      </c>
      <c r="AP367" s="104" t="s">
        <v>1460</v>
      </c>
      <c r="AQ367" s="104" t="s">
        <v>5587</v>
      </c>
      <c r="AR367" s="104" t="s">
        <v>1460</v>
      </c>
      <c r="AS367" s="104" t="s">
        <v>5587</v>
      </c>
      <c r="AT367" s="104" t="s">
        <v>1460</v>
      </c>
      <c r="AU367" s="104" t="s">
        <v>5587</v>
      </c>
      <c r="AV367" s="137" t="s">
        <v>1017</v>
      </c>
      <c r="AW367" s="131">
        <v>44393</v>
      </c>
      <c r="AX367" s="364" t="s">
        <v>1021</v>
      </c>
      <c r="AY367" s="348"/>
      <c r="AZ367" s="822"/>
      <c r="BA367" s="822"/>
      <c r="BB367" s="822"/>
      <c r="BC367" s="822"/>
      <c r="BD367" s="367" t="s">
        <v>1193</v>
      </c>
      <c r="BE367" s="348"/>
      <c r="BF367" s="29"/>
    </row>
    <row r="368" spans="1:58" s="14" customFormat="1" ht="115.5" hidden="1" customHeight="1" x14ac:dyDescent="0.25">
      <c r="A368" s="28" t="s">
        <v>2111</v>
      </c>
      <c r="B368" s="5" t="s">
        <v>1850</v>
      </c>
      <c r="C368" s="44">
        <v>43670</v>
      </c>
      <c r="D368" s="44" t="s">
        <v>7077</v>
      </c>
      <c r="E368" s="28" t="s">
        <v>1373</v>
      </c>
      <c r="F368" s="46" t="s">
        <v>1817</v>
      </c>
      <c r="G368" s="3" t="s">
        <v>931</v>
      </c>
      <c r="H368" s="3" t="s">
        <v>837</v>
      </c>
      <c r="I368" s="3" t="s">
        <v>831</v>
      </c>
      <c r="J368" s="5" t="s">
        <v>840</v>
      </c>
      <c r="K368" s="19">
        <v>2</v>
      </c>
      <c r="L368" s="44">
        <v>43709</v>
      </c>
      <c r="M368" s="44">
        <v>44012</v>
      </c>
      <c r="N368" s="52">
        <f t="shared" si="10"/>
        <v>44</v>
      </c>
      <c r="O368" s="69">
        <v>2</v>
      </c>
      <c r="P368" s="27" t="s">
        <v>51</v>
      </c>
      <c r="Q368" s="27"/>
      <c r="R368" s="4" t="s">
        <v>4169</v>
      </c>
      <c r="S368" s="561">
        <f t="shared" si="11"/>
        <v>233</v>
      </c>
      <c r="T368" s="27" t="s">
        <v>1171</v>
      </c>
      <c r="U368" s="27" t="s">
        <v>1171</v>
      </c>
      <c r="V368" s="27" t="s">
        <v>1171</v>
      </c>
      <c r="W368" s="27" t="s">
        <v>1171</v>
      </c>
      <c r="X368" s="27" t="s">
        <v>1171</v>
      </c>
      <c r="Y368" s="27" t="s">
        <v>1171</v>
      </c>
      <c r="Z368" s="27" t="s">
        <v>1171</v>
      </c>
      <c r="AA368" s="3" t="s">
        <v>1171</v>
      </c>
      <c r="AB368" s="3" t="s">
        <v>1184</v>
      </c>
      <c r="AC368" s="3" t="s">
        <v>1174</v>
      </c>
      <c r="AD368" s="3" t="s">
        <v>1432</v>
      </c>
      <c r="AE368" s="4" t="s">
        <v>1614</v>
      </c>
      <c r="AF368" s="509" t="s">
        <v>1631</v>
      </c>
      <c r="AG368" s="3" t="s">
        <v>1637</v>
      </c>
      <c r="AH368" s="514" t="s">
        <v>2399</v>
      </c>
      <c r="AI368" s="514" t="s">
        <v>2539</v>
      </c>
      <c r="AJ368" s="509" t="s">
        <v>2974</v>
      </c>
      <c r="AK368" s="509" t="s">
        <v>3115</v>
      </c>
      <c r="AL368" s="514" t="s">
        <v>4109</v>
      </c>
      <c r="AM368" s="514" t="s">
        <v>7025</v>
      </c>
      <c r="AN368" s="104" t="s">
        <v>3562</v>
      </c>
      <c r="AO368" s="104" t="s">
        <v>5587</v>
      </c>
      <c r="AP368" s="104" t="s">
        <v>1460</v>
      </c>
      <c r="AQ368" s="104" t="s">
        <v>5587</v>
      </c>
      <c r="AR368" s="104" t="s">
        <v>1460</v>
      </c>
      <c r="AS368" s="104" t="s">
        <v>5587</v>
      </c>
      <c r="AT368" s="104" t="s">
        <v>1460</v>
      </c>
      <c r="AU368" s="104" t="s">
        <v>5587</v>
      </c>
      <c r="AV368" s="137" t="s">
        <v>1017</v>
      </c>
      <c r="AW368" s="131">
        <v>44393</v>
      </c>
      <c r="AX368" s="364" t="s">
        <v>1021</v>
      </c>
      <c r="AY368" s="348"/>
      <c r="AZ368" s="822"/>
      <c r="BA368" s="822"/>
      <c r="BB368" s="822"/>
      <c r="BC368" s="822"/>
      <c r="BD368" s="367" t="s">
        <v>1193</v>
      </c>
      <c r="BE368" s="348"/>
      <c r="BF368" s="29"/>
    </row>
    <row r="369" spans="1:271" s="14" customFormat="1" ht="115.5" hidden="1" customHeight="1" x14ac:dyDescent="0.25">
      <c r="A369" s="28" t="s">
        <v>2112</v>
      </c>
      <c r="B369" s="5" t="s">
        <v>1850</v>
      </c>
      <c r="C369" s="44">
        <v>43670</v>
      </c>
      <c r="D369" s="44" t="s">
        <v>7077</v>
      </c>
      <c r="E369" s="28" t="s">
        <v>1373</v>
      </c>
      <c r="F369" s="46" t="s">
        <v>1817</v>
      </c>
      <c r="G369" s="3" t="s">
        <v>931</v>
      </c>
      <c r="H369" s="3" t="s">
        <v>841</v>
      </c>
      <c r="I369" s="3" t="s">
        <v>842</v>
      </c>
      <c r="J369" s="5" t="s">
        <v>843</v>
      </c>
      <c r="K369" s="19">
        <v>3</v>
      </c>
      <c r="L369" s="44">
        <v>43709</v>
      </c>
      <c r="M369" s="44">
        <v>44012</v>
      </c>
      <c r="N369" s="52">
        <f t="shared" si="10"/>
        <v>44</v>
      </c>
      <c r="O369" s="69">
        <v>3</v>
      </c>
      <c r="P369" s="27" t="s">
        <v>26</v>
      </c>
      <c r="Q369" s="27" t="s">
        <v>51</v>
      </c>
      <c r="R369" s="4" t="s">
        <v>3172</v>
      </c>
      <c r="S369" s="561">
        <f t="shared" si="11"/>
        <v>239</v>
      </c>
      <c r="T369" s="27" t="s">
        <v>1171</v>
      </c>
      <c r="U369" s="27" t="s">
        <v>1171</v>
      </c>
      <c r="V369" s="27" t="s">
        <v>1171</v>
      </c>
      <c r="W369" s="27" t="s">
        <v>1171</v>
      </c>
      <c r="X369" s="27" t="s">
        <v>1171</v>
      </c>
      <c r="Y369" s="27" t="s">
        <v>1171</v>
      </c>
      <c r="Z369" s="27" t="s">
        <v>1171</v>
      </c>
      <c r="AA369" s="3" t="s">
        <v>1171</v>
      </c>
      <c r="AB369" s="3" t="s">
        <v>1184</v>
      </c>
      <c r="AC369" s="3" t="s">
        <v>1174</v>
      </c>
      <c r="AD369" s="3" t="s">
        <v>1433</v>
      </c>
      <c r="AE369" s="3" t="s">
        <v>1615</v>
      </c>
      <c r="AF369" s="509" t="s">
        <v>1632</v>
      </c>
      <c r="AG369" s="3" t="s">
        <v>2311</v>
      </c>
      <c r="AH369" s="270" t="s">
        <v>2873</v>
      </c>
      <c r="AI369" s="509" t="s">
        <v>2874</v>
      </c>
      <c r="AJ369" s="509" t="s">
        <v>2874</v>
      </c>
      <c r="AK369" s="509" t="s">
        <v>2874</v>
      </c>
      <c r="AL369" s="509" t="s">
        <v>3562</v>
      </c>
      <c r="AM369" s="509" t="s">
        <v>2874</v>
      </c>
      <c r="AN369" s="509" t="s">
        <v>3562</v>
      </c>
      <c r="AO369" s="509" t="s">
        <v>2874</v>
      </c>
      <c r="AP369" s="509" t="s">
        <v>1460</v>
      </c>
      <c r="AQ369" s="509" t="s">
        <v>2874</v>
      </c>
      <c r="AR369" s="509" t="s">
        <v>1460</v>
      </c>
      <c r="AS369" s="509" t="s">
        <v>2874</v>
      </c>
      <c r="AT369" s="509" t="s">
        <v>1460</v>
      </c>
      <c r="AU369" s="509" t="s">
        <v>2874</v>
      </c>
      <c r="AV369" s="137" t="s">
        <v>874</v>
      </c>
      <c r="AW369" s="131">
        <v>44026</v>
      </c>
      <c r="AX369" s="364" t="s">
        <v>1021</v>
      </c>
      <c r="AY369" s="348"/>
      <c r="AZ369" s="822"/>
      <c r="BA369" s="822"/>
      <c r="BB369" s="822"/>
      <c r="BC369" s="822"/>
      <c r="BD369" s="367" t="s">
        <v>1193</v>
      </c>
      <c r="BE369" s="348"/>
      <c r="BF369" s="29"/>
    </row>
    <row r="370" spans="1:271" s="14" customFormat="1" ht="115.5" hidden="1" customHeight="1" x14ac:dyDescent="0.25">
      <c r="A370" s="28" t="s">
        <v>2113</v>
      </c>
      <c r="B370" s="5" t="s">
        <v>1850</v>
      </c>
      <c r="C370" s="44">
        <v>43670</v>
      </c>
      <c r="D370" s="44" t="s">
        <v>7077</v>
      </c>
      <c r="E370" s="28" t="s">
        <v>1373</v>
      </c>
      <c r="F370" s="46" t="s">
        <v>1817</v>
      </c>
      <c r="G370" s="3" t="s">
        <v>931</v>
      </c>
      <c r="H370" s="3" t="s">
        <v>841</v>
      </c>
      <c r="I370" s="3" t="s">
        <v>831</v>
      </c>
      <c r="J370" s="5" t="s">
        <v>844</v>
      </c>
      <c r="K370" s="19">
        <v>2</v>
      </c>
      <c r="L370" s="44">
        <v>43709</v>
      </c>
      <c r="M370" s="44">
        <v>44012</v>
      </c>
      <c r="N370" s="52">
        <f t="shared" si="10"/>
        <v>44</v>
      </c>
      <c r="O370" s="585">
        <v>2</v>
      </c>
      <c r="P370" s="27" t="s">
        <v>51</v>
      </c>
      <c r="Q370" s="27"/>
      <c r="R370" s="4" t="s">
        <v>3124</v>
      </c>
      <c r="S370" s="561">
        <f t="shared" si="11"/>
        <v>188</v>
      </c>
      <c r="T370" s="27" t="s">
        <v>1171</v>
      </c>
      <c r="U370" s="27" t="s">
        <v>1171</v>
      </c>
      <c r="V370" s="27" t="s">
        <v>1171</v>
      </c>
      <c r="W370" s="27" t="s">
        <v>1171</v>
      </c>
      <c r="X370" s="27" t="s">
        <v>1171</v>
      </c>
      <c r="Y370" s="27" t="s">
        <v>1171</v>
      </c>
      <c r="Z370" s="27" t="s">
        <v>1171</v>
      </c>
      <c r="AA370" s="3" t="s">
        <v>1171</v>
      </c>
      <c r="AB370" s="3" t="s">
        <v>1184</v>
      </c>
      <c r="AC370" s="3" t="s">
        <v>1174</v>
      </c>
      <c r="AD370" s="3" t="s">
        <v>1431</v>
      </c>
      <c r="AE370" s="3" t="s">
        <v>1624</v>
      </c>
      <c r="AF370" s="509" t="s">
        <v>1648</v>
      </c>
      <c r="AG370" s="3" t="s">
        <v>2312</v>
      </c>
      <c r="AH370" s="509" t="s">
        <v>2399</v>
      </c>
      <c r="AI370" s="509" t="s">
        <v>2540</v>
      </c>
      <c r="AJ370" s="509" t="s">
        <v>2872</v>
      </c>
      <c r="AK370" s="509" t="s">
        <v>2872</v>
      </c>
      <c r="AL370" s="104" t="s">
        <v>3562</v>
      </c>
      <c r="AM370" s="509" t="s">
        <v>5364</v>
      </c>
      <c r="AN370" s="104" t="s">
        <v>3562</v>
      </c>
      <c r="AO370" s="509" t="s">
        <v>5364</v>
      </c>
      <c r="AP370" s="509" t="s">
        <v>1460</v>
      </c>
      <c r="AQ370" s="509" t="s">
        <v>5364</v>
      </c>
      <c r="AR370" s="509" t="s">
        <v>1460</v>
      </c>
      <c r="AS370" s="509" t="s">
        <v>5364</v>
      </c>
      <c r="AT370" s="509" t="s">
        <v>1460</v>
      </c>
      <c r="AU370" s="509" t="s">
        <v>5364</v>
      </c>
      <c r="AV370" s="137" t="s">
        <v>1017</v>
      </c>
      <c r="AW370" s="131">
        <v>44125</v>
      </c>
      <c r="AX370" s="364" t="s">
        <v>1021</v>
      </c>
      <c r="AY370" s="348"/>
      <c r="AZ370" s="822"/>
      <c r="BA370" s="822"/>
      <c r="BB370" s="822"/>
      <c r="BC370" s="822"/>
      <c r="BD370" s="367" t="s">
        <v>1193</v>
      </c>
      <c r="BE370" s="348"/>
      <c r="BF370" s="29"/>
    </row>
    <row r="371" spans="1:271" s="14" customFormat="1" ht="115.5" hidden="1" customHeight="1" x14ac:dyDescent="0.25">
      <c r="A371" s="28" t="s">
        <v>2114</v>
      </c>
      <c r="B371" s="5" t="s">
        <v>1850</v>
      </c>
      <c r="C371" s="44">
        <v>43670</v>
      </c>
      <c r="D371" s="44" t="s">
        <v>7077</v>
      </c>
      <c r="E371" s="28" t="s">
        <v>1374</v>
      </c>
      <c r="F371" s="46" t="s">
        <v>5775</v>
      </c>
      <c r="G371" s="3" t="s">
        <v>845</v>
      </c>
      <c r="H371" s="22" t="s">
        <v>846</v>
      </c>
      <c r="I371" s="22" t="s">
        <v>847</v>
      </c>
      <c r="J371" s="264" t="s">
        <v>848</v>
      </c>
      <c r="K371" s="1">
        <v>3</v>
      </c>
      <c r="L371" s="44">
        <v>43710</v>
      </c>
      <c r="M371" s="44">
        <v>43784</v>
      </c>
      <c r="N371" s="52">
        <f t="shared" si="10"/>
        <v>11</v>
      </c>
      <c r="O371" s="69">
        <v>3</v>
      </c>
      <c r="P371" s="26" t="s">
        <v>849</v>
      </c>
      <c r="Q371" s="26"/>
      <c r="R371" s="4" t="s">
        <v>3176</v>
      </c>
      <c r="S371" s="561">
        <f t="shared" si="11"/>
        <v>175</v>
      </c>
      <c r="T371" s="27" t="s">
        <v>1171</v>
      </c>
      <c r="U371" s="27" t="s">
        <v>1171</v>
      </c>
      <c r="V371" s="27" t="s">
        <v>1171</v>
      </c>
      <c r="W371" s="27" t="s">
        <v>1171</v>
      </c>
      <c r="X371" s="27" t="s">
        <v>1171</v>
      </c>
      <c r="Y371" s="27" t="s">
        <v>1171</v>
      </c>
      <c r="Z371" s="27" t="s">
        <v>1171</v>
      </c>
      <c r="AA371" s="3" t="s">
        <v>1171</v>
      </c>
      <c r="AB371" s="3" t="s">
        <v>1184</v>
      </c>
      <c r="AC371" s="3" t="s">
        <v>1174</v>
      </c>
      <c r="AD371" s="22" t="s">
        <v>915</v>
      </c>
      <c r="AE371" s="3" t="s">
        <v>1455</v>
      </c>
      <c r="AF371" s="3" t="s">
        <v>5698</v>
      </c>
      <c r="AG371" s="3" t="s">
        <v>2309</v>
      </c>
      <c r="AH371" s="270" t="s">
        <v>2324</v>
      </c>
      <c r="AI371" s="6" t="s">
        <v>2320</v>
      </c>
      <c r="AJ371" s="6" t="s">
        <v>2320</v>
      </c>
      <c r="AK371" s="6" t="s">
        <v>2320</v>
      </c>
      <c r="AL371" s="6" t="s">
        <v>3562</v>
      </c>
      <c r="AM371" s="6" t="s">
        <v>2320</v>
      </c>
      <c r="AN371" s="6" t="s">
        <v>3562</v>
      </c>
      <c r="AO371" s="6" t="s">
        <v>2320</v>
      </c>
      <c r="AP371" s="6" t="s">
        <v>1460</v>
      </c>
      <c r="AQ371" s="6" t="s">
        <v>2320</v>
      </c>
      <c r="AR371" s="509" t="s">
        <v>1460</v>
      </c>
      <c r="AS371" s="509" t="s">
        <v>2320</v>
      </c>
      <c r="AT371" s="509" t="s">
        <v>1460</v>
      </c>
      <c r="AU371" s="509" t="s">
        <v>2320</v>
      </c>
      <c r="AV371" s="137" t="s">
        <v>874</v>
      </c>
      <c r="AW371" s="131">
        <v>44033</v>
      </c>
      <c r="AX371" s="364" t="s">
        <v>1021</v>
      </c>
      <c r="AY371" s="348"/>
      <c r="AZ371" s="30"/>
      <c r="BA371" s="30"/>
      <c r="BB371" s="30"/>
      <c r="BC371" s="30"/>
      <c r="BD371" s="367" t="s">
        <v>1193</v>
      </c>
      <c r="BE371" s="348"/>
      <c r="BF371" s="29"/>
    </row>
    <row r="372" spans="1:271" s="14" customFormat="1" ht="115.5" hidden="1" customHeight="1" x14ac:dyDescent="0.25">
      <c r="A372" s="28" t="s">
        <v>2115</v>
      </c>
      <c r="B372" s="5" t="s">
        <v>1850</v>
      </c>
      <c r="C372" s="44">
        <v>43670</v>
      </c>
      <c r="D372" s="44" t="s">
        <v>7077</v>
      </c>
      <c r="E372" s="28" t="s">
        <v>1374</v>
      </c>
      <c r="F372" s="46" t="s">
        <v>5775</v>
      </c>
      <c r="G372" s="3" t="s">
        <v>845</v>
      </c>
      <c r="H372" s="22" t="s">
        <v>850</v>
      </c>
      <c r="I372" s="3" t="s">
        <v>851</v>
      </c>
      <c r="J372" s="3" t="s">
        <v>852</v>
      </c>
      <c r="K372" s="142">
        <v>1</v>
      </c>
      <c r="L372" s="44">
        <v>43787</v>
      </c>
      <c r="M372" s="44">
        <v>43830</v>
      </c>
      <c r="N372" s="52">
        <f t="shared" si="10"/>
        <v>7</v>
      </c>
      <c r="O372" s="93">
        <v>1</v>
      </c>
      <c r="P372" s="26" t="s">
        <v>849</v>
      </c>
      <c r="Q372" s="26"/>
      <c r="R372" s="4" t="s">
        <v>3094</v>
      </c>
      <c r="S372" s="561">
        <f t="shared" si="11"/>
        <v>342</v>
      </c>
      <c r="T372" s="27" t="s">
        <v>1171</v>
      </c>
      <c r="U372" s="27" t="s">
        <v>1171</v>
      </c>
      <c r="V372" s="27" t="s">
        <v>1171</v>
      </c>
      <c r="W372" s="27" t="s">
        <v>1171</v>
      </c>
      <c r="X372" s="27" t="s">
        <v>1171</v>
      </c>
      <c r="Y372" s="27" t="s">
        <v>1171</v>
      </c>
      <c r="Z372" s="27" t="s">
        <v>1171</v>
      </c>
      <c r="AA372" s="3" t="s">
        <v>1171</v>
      </c>
      <c r="AB372" s="3" t="s">
        <v>1184</v>
      </c>
      <c r="AC372" s="3" t="s">
        <v>1174</v>
      </c>
      <c r="AD372" s="3" t="s">
        <v>1045</v>
      </c>
      <c r="AE372" s="3" t="s">
        <v>1455</v>
      </c>
      <c r="AF372" s="3" t="s">
        <v>5699</v>
      </c>
      <c r="AG372" s="187" t="s">
        <v>1674</v>
      </c>
      <c r="AH372" s="3" t="s">
        <v>2337</v>
      </c>
      <c r="AI372" s="188" t="s">
        <v>2336</v>
      </c>
      <c r="AJ372" s="174" t="s">
        <v>3562</v>
      </c>
      <c r="AK372" s="174" t="s">
        <v>5693</v>
      </c>
      <c r="AL372" s="174" t="s">
        <v>3562</v>
      </c>
      <c r="AM372" s="174" t="s">
        <v>5693</v>
      </c>
      <c r="AN372" s="174" t="s">
        <v>3562</v>
      </c>
      <c r="AO372" s="174" t="s">
        <v>5693</v>
      </c>
      <c r="AP372" s="174" t="s">
        <v>1460</v>
      </c>
      <c r="AQ372" s="174" t="s">
        <v>5693</v>
      </c>
      <c r="AR372" s="174" t="s">
        <v>1460</v>
      </c>
      <c r="AS372" s="174" t="s">
        <v>5693</v>
      </c>
      <c r="AT372" s="174" t="s">
        <v>1460</v>
      </c>
      <c r="AU372" s="174" t="s">
        <v>5693</v>
      </c>
      <c r="AV372" s="137" t="s">
        <v>1824</v>
      </c>
      <c r="AW372" s="131">
        <v>44070</v>
      </c>
      <c r="AX372" s="364" t="s">
        <v>2317</v>
      </c>
      <c r="AY372" s="131">
        <v>44070</v>
      </c>
      <c r="AZ372" s="107" t="s">
        <v>2313</v>
      </c>
      <c r="BA372" s="30" t="s">
        <v>1823</v>
      </c>
      <c r="BB372" s="30" t="s">
        <v>1460</v>
      </c>
      <c r="BC372" s="30" t="s">
        <v>1460</v>
      </c>
      <c r="BD372" s="367" t="s">
        <v>7350</v>
      </c>
      <c r="BE372" s="348" t="s">
        <v>3497</v>
      </c>
      <c r="BF372" s="29" t="s">
        <v>1460</v>
      </c>
    </row>
    <row r="373" spans="1:271" s="14" customFormat="1" ht="115.5" hidden="1" customHeight="1" x14ac:dyDescent="0.25">
      <c r="A373" s="68" t="s">
        <v>2115</v>
      </c>
      <c r="B373" s="299" t="s">
        <v>1850</v>
      </c>
      <c r="C373" s="446">
        <v>43670</v>
      </c>
      <c r="D373" s="44" t="s">
        <v>7077</v>
      </c>
      <c r="E373" s="68" t="s">
        <v>1374</v>
      </c>
      <c r="F373" s="199" t="s">
        <v>6282</v>
      </c>
      <c r="G373" s="20" t="s">
        <v>845</v>
      </c>
      <c r="H373" s="20" t="s">
        <v>1843</v>
      </c>
      <c r="I373" s="20" t="s">
        <v>1844</v>
      </c>
      <c r="J373" s="299" t="s">
        <v>693</v>
      </c>
      <c r="K373" s="467">
        <v>1</v>
      </c>
      <c r="L373" s="446">
        <v>43922</v>
      </c>
      <c r="M373" s="446">
        <v>44439</v>
      </c>
      <c r="N373" s="466">
        <f t="shared" si="10"/>
        <v>22</v>
      </c>
      <c r="O373" s="70">
        <v>1</v>
      </c>
      <c r="P373" s="26" t="s">
        <v>849</v>
      </c>
      <c r="Q373" s="26"/>
      <c r="R373" s="4" t="s">
        <v>6710</v>
      </c>
      <c r="S373" s="561">
        <f t="shared" si="11"/>
        <v>282</v>
      </c>
      <c r="T373" s="27" t="s">
        <v>1171</v>
      </c>
      <c r="U373" s="27" t="s">
        <v>1171</v>
      </c>
      <c r="V373" s="27" t="s">
        <v>1171</v>
      </c>
      <c r="W373" s="27" t="s">
        <v>1171</v>
      </c>
      <c r="X373" s="27" t="s">
        <v>1171</v>
      </c>
      <c r="Y373" s="27" t="s">
        <v>1171</v>
      </c>
      <c r="Z373" s="27" t="s">
        <v>1171</v>
      </c>
      <c r="AA373" s="3" t="s">
        <v>1171</v>
      </c>
      <c r="AB373" s="3" t="s">
        <v>1184</v>
      </c>
      <c r="AC373" s="3" t="s">
        <v>1174</v>
      </c>
      <c r="AD373" s="3" t="s">
        <v>1045</v>
      </c>
      <c r="AE373" s="3" t="s">
        <v>1455</v>
      </c>
      <c r="AF373" s="3" t="s">
        <v>5699</v>
      </c>
      <c r="AG373" s="187" t="s">
        <v>1674</v>
      </c>
      <c r="AH373" s="3" t="s">
        <v>2381</v>
      </c>
      <c r="AI373" s="188" t="s">
        <v>2869</v>
      </c>
      <c r="AJ373" s="188" t="s">
        <v>2949</v>
      </c>
      <c r="AK373" s="188" t="s">
        <v>2960</v>
      </c>
      <c r="AL373" s="261" t="s">
        <v>3919</v>
      </c>
      <c r="AM373" s="188" t="s">
        <v>4031</v>
      </c>
      <c r="AN373" s="188" t="s">
        <v>5748</v>
      </c>
      <c r="AO373" s="202" t="s">
        <v>6275</v>
      </c>
      <c r="AP373" s="6" t="s">
        <v>1460</v>
      </c>
      <c r="AQ373" s="6" t="s">
        <v>6445</v>
      </c>
      <c r="AR373" s="509" t="s">
        <v>1460</v>
      </c>
      <c r="AS373" s="509" t="s">
        <v>6445</v>
      </c>
      <c r="AT373" s="509" t="s">
        <v>1460</v>
      </c>
      <c r="AU373" s="509" t="s">
        <v>6445</v>
      </c>
      <c r="AV373" s="137" t="s">
        <v>874</v>
      </c>
      <c r="AW373" s="131">
        <v>44477</v>
      </c>
      <c r="AX373" s="364" t="s">
        <v>1021</v>
      </c>
      <c r="AY373" s="348"/>
      <c r="AZ373" s="30"/>
      <c r="BA373" s="30"/>
      <c r="BB373" s="30"/>
      <c r="BC373" s="30"/>
      <c r="BD373" s="367" t="s">
        <v>1193</v>
      </c>
      <c r="BE373" s="348"/>
      <c r="BF373" s="29"/>
    </row>
    <row r="374" spans="1:271" s="14" customFormat="1" ht="115.5" hidden="1" customHeight="1" x14ac:dyDescent="0.25">
      <c r="A374" s="28" t="s">
        <v>2116</v>
      </c>
      <c r="B374" s="143" t="s">
        <v>1850</v>
      </c>
      <c r="C374" s="144">
        <v>43670</v>
      </c>
      <c r="D374" s="44" t="s">
        <v>7077</v>
      </c>
      <c r="E374" s="28" t="s">
        <v>1375</v>
      </c>
      <c r="F374" s="111" t="s">
        <v>1818</v>
      </c>
      <c r="G374" s="81" t="s">
        <v>853</v>
      </c>
      <c r="H374" s="82" t="s">
        <v>854</v>
      </c>
      <c r="I374" s="82" t="s">
        <v>2958</v>
      </c>
      <c r="J374" s="82" t="s">
        <v>848</v>
      </c>
      <c r="K374" s="145">
        <v>10</v>
      </c>
      <c r="L374" s="144">
        <v>43710</v>
      </c>
      <c r="M374" s="144">
        <v>43830</v>
      </c>
      <c r="N374" s="52">
        <f t="shared" si="10"/>
        <v>18</v>
      </c>
      <c r="O374" s="262">
        <v>4</v>
      </c>
      <c r="P374" s="84" t="s">
        <v>849</v>
      </c>
      <c r="Q374" s="26"/>
      <c r="R374" s="4" t="s">
        <v>4084</v>
      </c>
      <c r="S374" s="561">
        <f t="shared" si="11"/>
        <v>298</v>
      </c>
      <c r="T374" s="87" t="s">
        <v>1171</v>
      </c>
      <c r="U374" s="87" t="s">
        <v>1171</v>
      </c>
      <c r="V374" s="87" t="s">
        <v>1171</v>
      </c>
      <c r="W374" s="87" t="s">
        <v>1171</v>
      </c>
      <c r="X374" s="87" t="s">
        <v>1171</v>
      </c>
      <c r="Y374" s="87" t="s">
        <v>1171</v>
      </c>
      <c r="Z374" s="87" t="s">
        <v>1171</v>
      </c>
      <c r="AA374" s="81" t="s">
        <v>1171</v>
      </c>
      <c r="AB374" s="81" t="s">
        <v>1184</v>
      </c>
      <c r="AC374" s="81" t="s">
        <v>1174</v>
      </c>
      <c r="AD374" s="82" t="s">
        <v>7291</v>
      </c>
      <c r="AE374" s="81" t="s">
        <v>1455</v>
      </c>
      <c r="AF374" s="81" t="s">
        <v>5700</v>
      </c>
      <c r="AG374" s="81" t="s">
        <v>2308</v>
      </c>
      <c r="AH374" s="140" t="s">
        <v>2382</v>
      </c>
      <c r="AI374" s="189" t="s">
        <v>7292</v>
      </c>
      <c r="AJ374" s="181" t="s">
        <v>2959</v>
      </c>
      <c r="AK374" s="114" t="s">
        <v>7293</v>
      </c>
      <c r="AL374" s="10" t="s">
        <v>3964</v>
      </c>
      <c r="AM374" s="39" t="s">
        <v>4019</v>
      </c>
      <c r="AN374" s="39" t="s">
        <v>3562</v>
      </c>
      <c r="AO374" s="39" t="s">
        <v>5692</v>
      </c>
      <c r="AP374" s="39" t="s">
        <v>1460</v>
      </c>
      <c r="AQ374" s="39" t="s">
        <v>5692</v>
      </c>
      <c r="AR374" s="39" t="s">
        <v>1460</v>
      </c>
      <c r="AS374" s="39" t="s">
        <v>5692</v>
      </c>
      <c r="AT374" s="39" t="s">
        <v>1460</v>
      </c>
      <c r="AU374" s="39" t="s">
        <v>5692</v>
      </c>
      <c r="AV374" s="137" t="s">
        <v>1824</v>
      </c>
      <c r="AW374" s="131">
        <v>44377</v>
      </c>
      <c r="AX374" s="364" t="s">
        <v>7356</v>
      </c>
      <c r="AY374" s="512">
        <v>44183</v>
      </c>
      <c r="AZ374" s="510" t="s">
        <v>6495</v>
      </c>
      <c r="BA374" s="510" t="s">
        <v>3194</v>
      </c>
      <c r="BB374" s="30" t="s">
        <v>3195</v>
      </c>
      <c r="BC374" s="30" t="s">
        <v>3192</v>
      </c>
      <c r="BD374" s="367" t="s">
        <v>2544</v>
      </c>
      <c r="BE374" s="348" t="s">
        <v>3498</v>
      </c>
      <c r="BF374" s="29" t="s">
        <v>3299</v>
      </c>
    </row>
    <row r="375" spans="1:271" s="14" customFormat="1" ht="115.5" hidden="1" customHeight="1" x14ac:dyDescent="0.25">
      <c r="A375" s="68" t="s">
        <v>2116</v>
      </c>
      <c r="B375" s="469" t="s">
        <v>1850</v>
      </c>
      <c r="C375" s="448">
        <v>43670</v>
      </c>
      <c r="D375" s="44" t="s">
        <v>7077</v>
      </c>
      <c r="E375" s="68" t="s">
        <v>1375</v>
      </c>
      <c r="F375" s="449" t="s">
        <v>6283</v>
      </c>
      <c r="G375" s="450" t="s">
        <v>853</v>
      </c>
      <c r="H375" s="450" t="s">
        <v>3957</v>
      </c>
      <c r="I375" s="450" t="s">
        <v>3958</v>
      </c>
      <c r="J375" s="450" t="s">
        <v>3959</v>
      </c>
      <c r="K375" s="470">
        <v>1</v>
      </c>
      <c r="L375" s="471">
        <v>44392</v>
      </c>
      <c r="M375" s="472">
        <v>44561</v>
      </c>
      <c r="N375" s="466">
        <f t="shared" si="10"/>
        <v>25</v>
      </c>
      <c r="O375" s="70">
        <v>1</v>
      </c>
      <c r="P375" s="84" t="s">
        <v>849</v>
      </c>
      <c r="Q375" s="26"/>
      <c r="R375" s="4" t="s">
        <v>6870</v>
      </c>
      <c r="S375" s="561">
        <f t="shared" si="11"/>
        <v>353</v>
      </c>
      <c r="T375" s="87" t="s">
        <v>1171</v>
      </c>
      <c r="U375" s="87" t="s">
        <v>1171</v>
      </c>
      <c r="V375" s="87" t="s">
        <v>1171</v>
      </c>
      <c r="W375" s="87" t="s">
        <v>1171</v>
      </c>
      <c r="X375" s="87"/>
      <c r="Y375" s="87"/>
      <c r="Z375" s="87"/>
      <c r="AA375" s="81"/>
      <c r="AB375" s="81" t="s">
        <v>1184</v>
      </c>
      <c r="AC375" s="81" t="s">
        <v>1174</v>
      </c>
      <c r="AD375" s="82" t="s">
        <v>7291</v>
      </c>
      <c r="AE375" s="81" t="s">
        <v>1455</v>
      </c>
      <c r="AF375" s="81" t="s">
        <v>5700</v>
      </c>
      <c r="AG375" s="81" t="s">
        <v>2308</v>
      </c>
      <c r="AH375" s="140" t="s">
        <v>2382</v>
      </c>
      <c r="AI375" s="189" t="s">
        <v>7292</v>
      </c>
      <c r="AJ375" s="181" t="s">
        <v>2959</v>
      </c>
      <c r="AK375" s="513" t="s">
        <v>7293</v>
      </c>
      <c r="AL375" s="10" t="s">
        <v>3964</v>
      </c>
      <c r="AM375" s="39" t="s">
        <v>4019</v>
      </c>
      <c r="AN375" s="174" t="s">
        <v>5749</v>
      </c>
      <c r="AO375" s="39" t="s">
        <v>6085</v>
      </c>
      <c r="AP375" s="509" t="s">
        <v>6632</v>
      </c>
      <c r="AQ375" s="39" t="s">
        <v>6869</v>
      </c>
      <c r="AR375" s="4" t="s">
        <v>1460</v>
      </c>
      <c r="AS375" s="4" t="s">
        <v>6958</v>
      </c>
      <c r="AT375" s="4" t="s">
        <v>1460</v>
      </c>
      <c r="AU375" s="4" t="s">
        <v>6958</v>
      </c>
      <c r="AV375" s="137" t="s">
        <v>874</v>
      </c>
      <c r="AW375" s="131">
        <v>44580</v>
      </c>
      <c r="AX375" s="364" t="s">
        <v>1021</v>
      </c>
      <c r="AY375" s="512"/>
      <c r="AZ375" s="510"/>
      <c r="BA375" s="510"/>
      <c r="BB375" s="30"/>
      <c r="BC375" s="30"/>
      <c r="BD375" s="367" t="s">
        <v>1193</v>
      </c>
      <c r="BE375" s="348"/>
      <c r="BF375" s="29"/>
    </row>
    <row r="376" spans="1:271" s="14" customFormat="1" ht="115.5" hidden="1" customHeight="1" x14ac:dyDescent="0.25">
      <c r="A376" s="28" t="s">
        <v>2117</v>
      </c>
      <c r="B376" s="5" t="s">
        <v>1850</v>
      </c>
      <c r="C376" s="44">
        <v>43670</v>
      </c>
      <c r="D376" s="44" t="s">
        <v>7077</v>
      </c>
      <c r="E376" s="28" t="s">
        <v>1375</v>
      </c>
      <c r="F376" s="46" t="s">
        <v>1818</v>
      </c>
      <c r="G376" s="3" t="s">
        <v>853</v>
      </c>
      <c r="H376" s="22" t="s">
        <v>855</v>
      </c>
      <c r="I376" s="22" t="s">
        <v>856</v>
      </c>
      <c r="J376" s="264" t="s">
        <v>848</v>
      </c>
      <c r="K376" s="134">
        <v>10</v>
      </c>
      <c r="L376" s="44">
        <v>43831</v>
      </c>
      <c r="M376" s="44">
        <v>44012</v>
      </c>
      <c r="N376" s="52">
        <f t="shared" si="10"/>
        <v>26</v>
      </c>
      <c r="O376" s="93">
        <v>0</v>
      </c>
      <c r="P376" s="26" t="s">
        <v>849</v>
      </c>
      <c r="Q376" s="26"/>
      <c r="R376" s="4" t="s">
        <v>4085</v>
      </c>
      <c r="S376" s="561">
        <f t="shared" si="11"/>
        <v>298</v>
      </c>
      <c r="T376" s="27" t="s">
        <v>1171</v>
      </c>
      <c r="U376" s="27" t="s">
        <v>1171</v>
      </c>
      <c r="V376" s="27" t="s">
        <v>1171</v>
      </c>
      <c r="W376" s="27" t="s">
        <v>1171</v>
      </c>
      <c r="X376" s="27" t="s">
        <v>1171</v>
      </c>
      <c r="Y376" s="27" t="s">
        <v>1171</v>
      </c>
      <c r="Z376" s="27" t="s">
        <v>1171</v>
      </c>
      <c r="AA376" s="3" t="s">
        <v>1171</v>
      </c>
      <c r="AB376" s="3" t="s">
        <v>1184</v>
      </c>
      <c r="AC376" s="3" t="s">
        <v>1174</v>
      </c>
      <c r="AD376" s="22" t="s">
        <v>2316</v>
      </c>
      <c r="AE376" s="3" t="s">
        <v>1456</v>
      </c>
      <c r="AF376" s="3" t="s">
        <v>5701</v>
      </c>
      <c r="AG376" s="3" t="s">
        <v>2314</v>
      </c>
      <c r="AH376" s="17" t="s">
        <v>2383</v>
      </c>
      <c r="AI376" s="6" t="s">
        <v>7081</v>
      </c>
      <c r="AJ376" s="6" t="s">
        <v>2950</v>
      </c>
      <c r="AK376" s="6" t="s">
        <v>7294</v>
      </c>
      <c r="AL376" s="10" t="s">
        <v>3920</v>
      </c>
      <c r="AM376" s="39" t="s">
        <v>7295</v>
      </c>
      <c r="AN376" s="39" t="s">
        <v>3562</v>
      </c>
      <c r="AO376" s="39" t="s">
        <v>5692</v>
      </c>
      <c r="AP376" s="509" t="s">
        <v>1460</v>
      </c>
      <c r="AQ376" s="39" t="s">
        <v>5692</v>
      </c>
      <c r="AR376" s="39" t="s">
        <v>1460</v>
      </c>
      <c r="AS376" s="39" t="s">
        <v>5692</v>
      </c>
      <c r="AT376" s="39" t="s">
        <v>1460</v>
      </c>
      <c r="AU376" s="39" t="s">
        <v>5692</v>
      </c>
      <c r="AV376" s="137" t="s">
        <v>1824</v>
      </c>
      <c r="AW376" s="131">
        <v>44377</v>
      </c>
      <c r="AX376" s="364" t="s">
        <v>7356</v>
      </c>
      <c r="AY376" s="512">
        <v>44183</v>
      </c>
      <c r="AZ376" s="510" t="s">
        <v>6495</v>
      </c>
      <c r="BA376" s="510" t="s">
        <v>3194</v>
      </c>
      <c r="BB376" s="30" t="s">
        <v>3195</v>
      </c>
      <c r="BC376" s="30" t="s">
        <v>3192</v>
      </c>
      <c r="BD376" s="367" t="s">
        <v>2544</v>
      </c>
      <c r="BE376" s="348" t="s">
        <v>3498</v>
      </c>
      <c r="BF376" s="29" t="s">
        <v>3299</v>
      </c>
    </row>
    <row r="377" spans="1:271" s="14" customFormat="1" ht="115.5" hidden="1" customHeight="1" x14ac:dyDescent="0.25">
      <c r="A377" s="68" t="s">
        <v>2117</v>
      </c>
      <c r="B377" s="299" t="s">
        <v>1850</v>
      </c>
      <c r="C377" s="446">
        <v>43670</v>
      </c>
      <c r="D377" s="44" t="s">
        <v>7077</v>
      </c>
      <c r="E377" s="68" t="s">
        <v>1375</v>
      </c>
      <c r="F377" s="199" t="s">
        <v>6283</v>
      </c>
      <c r="G377" s="451" t="s">
        <v>853</v>
      </c>
      <c r="H377" s="451" t="s">
        <v>3960</v>
      </c>
      <c r="I377" s="473" t="s">
        <v>3961</v>
      </c>
      <c r="J377" s="473" t="s">
        <v>3959</v>
      </c>
      <c r="K377" s="474">
        <v>1</v>
      </c>
      <c r="L377" s="475">
        <v>44392</v>
      </c>
      <c r="M377" s="476">
        <v>44561</v>
      </c>
      <c r="N377" s="466">
        <f t="shared" si="10"/>
        <v>25</v>
      </c>
      <c r="O377" s="426">
        <v>1</v>
      </c>
      <c r="P377" s="26" t="s">
        <v>849</v>
      </c>
      <c r="Q377" s="26"/>
      <c r="R377" s="4" t="s">
        <v>6711</v>
      </c>
      <c r="S377" s="561">
        <f t="shared" si="11"/>
        <v>302</v>
      </c>
      <c r="T377" s="87" t="s">
        <v>1171</v>
      </c>
      <c r="U377" s="87" t="s">
        <v>1171</v>
      </c>
      <c r="V377" s="87" t="s">
        <v>1171</v>
      </c>
      <c r="W377" s="87" t="s">
        <v>1171</v>
      </c>
      <c r="X377" s="190"/>
      <c r="Y377" s="190"/>
      <c r="Z377" s="190"/>
      <c r="AA377" s="89"/>
      <c r="AB377" s="3" t="s">
        <v>1184</v>
      </c>
      <c r="AC377" s="3" t="s">
        <v>1174</v>
      </c>
      <c r="AD377" s="22" t="s">
        <v>2316</v>
      </c>
      <c r="AE377" s="3" t="s">
        <v>1456</v>
      </c>
      <c r="AF377" s="3" t="s">
        <v>5701</v>
      </c>
      <c r="AG377" s="3" t="s">
        <v>2314</v>
      </c>
      <c r="AH377" s="17" t="s">
        <v>2383</v>
      </c>
      <c r="AI377" s="509" t="s">
        <v>7081</v>
      </c>
      <c r="AJ377" s="509" t="s">
        <v>2950</v>
      </c>
      <c r="AK377" s="509" t="s">
        <v>7294</v>
      </c>
      <c r="AL377" s="10" t="s">
        <v>3920</v>
      </c>
      <c r="AM377" s="39" t="s">
        <v>7295</v>
      </c>
      <c r="AN377" s="39" t="s">
        <v>5750</v>
      </c>
      <c r="AO377" s="39" t="s">
        <v>6010</v>
      </c>
      <c r="AP377" s="509" t="s">
        <v>6633</v>
      </c>
      <c r="AQ377" s="39" t="s">
        <v>6657</v>
      </c>
      <c r="AR377" s="4" t="s">
        <v>1460</v>
      </c>
      <c r="AS377" s="4" t="s">
        <v>6958</v>
      </c>
      <c r="AT377" s="4" t="s">
        <v>1460</v>
      </c>
      <c r="AU377" s="4" t="s">
        <v>6958</v>
      </c>
      <c r="AV377" s="137" t="s">
        <v>874</v>
      </c>
      <c r="AW377" s="131">
        <v>44575</v>
      </c>
      <c r="AX377" s="364" t="s">
        <v>1021</v>
      </c>
      <c r="AY377" s="512"/>
      <c r="AZ377" s="510"/>
      <c r="BA377" s="510"/>
      <c r="BB377" s="30"/>
      <c r="BC377" s="30"/>
      <c r="BD377" s="367" t="s">
        <v>1193</v>
      </c>
      <c r="BE377" s="348"/>
      <c r="BF377" s="29"/>
    </row>
    <row r="378" spans="1:271" s="14" customFormat="1" ht="115.5" hidden="1" customHeight="1" x14ac:dyDescent="0.25">
      <c r="A378" s="28" t="s">
        <v>2118</v>
      </c>
      <c r="B378" s="65" t="s">
        <v>1850</v>
      </c>
      <c r="C378" s="146">
        <v>43670</v>
      </c>
      <c r="D378" s="44" t="s">
        <v>7077</v>
      </c>
      <c r="E378" s="28" t="s">
        <v>1376</v>
      </c>
      <c r="F378" s="112" t="s">
        <v>1819</v>
      </c>
      <c r="G378" s="89" t="s">
        <v>857</v>
      </c>
      <c r="H378" s="89" t="s">
        <v>858</v>
      </c>
      <c r="I378" s="89" t="s">
        <v>859</v>
      </c>
      <c r="J378" s="89" t="s">
        <v>860</v>
      </c>
      <c r="K378" s="77">
        <v>1</v>
      </c>
      <c r="L378" s="146">
        <v>43689</v>
      </c>
      <c r="M378" s="146">
        <v>43714</v>
      </c>
      <c r="N378" s="52">
        <f t="shared" si="10"/>
        <v>4</v>
      </c>
      <c r="O378" s="90">
        <v>1</v>
      </c>
      <c r="P378" s="91" t="s">
        <v>15</v>
      </c>
      <c r="Q378" s="24" t="s">
        <v>636</v>
      </c>
      <c r="R378" s="63" t="s">
        <v>879</v>
      </c>
      <c r="S378" s="561">
        <f t="shared" si="11"/>
        <v>233</v>
      </c>
      <c r="T378" s="190" t="s">
        <v>1171</v>
      </c>
      <c r="U378" s="190" t="s">
        <v>1171</v>
      </c>
      <c r="V378" s="190" t="s">
        <v>1171</v>
      </c>
      <c r="W378" s="190" t="s">
        <v>1171</v>
      </c>
      <c r="X378" s="190" t="s">
        <v>1171</v>
      </c>
      <c r="Y378" s="190" t="s">
        <v>1171</v>
      </c>
      <c r="Z378" s="190" t="s">
        <v>1171</v>
      </c>
      <c r="AA378" s="89" t="s">
        <v>1171</v>
      </c>
      <c r="AB378" s="89" t="s">
        <v>1184</v>
      </c>
      <c r="AC378" s="89" t="s">
        <v>1174</v>
      </c>
      <c r="AD378" s="89" t="s">
        <v>1204</v>
      </c>
      <c r="AE378" s="89" t="s">
        <v>1383</v>
      </c>
      <c r="AF378" s="147" t="s">
        <v>2322</v>
      </c>
      <c r="AG378" s="147" t="s">
        <v>2333</v>
      </c>
      <c r="AH378" s="22" t="s">
        <v>2322</v>
      </c>
      <c r="AI378" s="174" t="s">
        <v>2333</v>
      </c>
      <c r="AJ378" s="174" t="s">
        <v>2333</v>
      </c>
      <c r="AK378" s="174" t="s">
        <v>2333</v>
      </c>
      <c r="AL378" s="10" t="s">
        <v>3921</v>
      </c>
      <c r="AM378" s="174" t="s">
        <v>2333</v>
      </c>
      <c r="AN378" s="174" t="s">
        <v>3562</v>
      </c>
      <c r="AO378" s="174" t="s">
        <v>2333</v>
      </c>
      <c r="AP378" s="509" t="s">
        <v>1460</v>
      </c>
      <c r="AQ378" s="174" t="s">
        <v>2333</v>
      </c>
      <c r="AR378" s="174" t="s">
        <v>1460</v>
      </c>
      <c r="AS378" s="174" t="s">
        <v>2333</v>
      </c>
      <c r="AT378" s="174" t="s">
        <v>1460</v>
      </c>
      <c r="AU378" s="174" t="s">
        <v>2333</v>
      </c>
      <c r="AV378" s="137" t="s">
        <v>874</v>
      </c>
      <c r="AW378" s="131">
        <v>43829</v>
      </c>
      <c r="AX378" s="364" t="s">
        <v>7356</v>
      </c>
      <c r="AY378" s="512">
        <v>44183</v>
      </c>
      <c r="AZ378" s="510" t="s">
        <v>6496</v>
      </c>
      <c r="BA378" s="510" t="s">
        <v>3194</v>
      </c>
      <c r="BB378" s="30" t="s">
        <v>3195</v>
      </c>
      <c r="BC378" s="30" t="s">
        <v>3192</v>
      </c>
      <c r="BD378" s="367" t="s">
        <v>2544</v>
      </c>
      <c r="BE378" s="348" t="s">
        <v>3498</v>
      </c>
      <c r="BF378" s="29" t="s">
        <v>3300</v>
      </c>
    </row>
    <row r="379" spans="1:271" s="14" customFormat="1" ht="115.5" hidden="1" customHeight="1" x14ac:dyDescent="0.25">
      <c r="A379" s="28" t="s">
        <v>2119</v>
      </c>
      <c r="B379" s="5" t="s">
        <v>1850</v>
      </c>
      <c r="C379" s="44">
        <v>43670</v>
      </c>
      <c r="D379" s="44" t="s">
        <v>7077</v>
      </c>
      <c r="E379" s="28" t="s">
        <v>1376</v>
      </c>
      <c r="F379" s="46" t="s">
        <v>1819</v>
      </c>
      <c r="G379" s="81" t="s">
        <v>857</v>
      </c>
      <c r="H379" s="81" t="s">
        <v>861</v>
      </c>
      <c r="I379" s="81" t="s">
        <v>862</v>
      </c>
      <c r="J379" s="81" t="s">
        <v>860</v>
      </c>
      <c r="K379" s="85">
        <v>1</v>
      </c>
      <c r="L379" s="144">
        <v>43710</v>
      </c>
      <c r="M379" s="144">
        <v>43830</v>
      </c>
      <c r="N379" s="52">
        <f t="shared" si="10"/>
        <v>18</v>
      </c>
      <c r="O379" s="86">
        <v>1</v>
      </c>
      <c r="P379" s="87" t="s">
        <v>15</v>
      </c>
      <c r="Q379" s="27"/>
      <c r="R379" s="83" t="s">
        <v>880</v>
      </c>
      <c r="S379" s="561">
        <f t="shared" si="11"/>
        <v>195</v>
      </c>
      <c r="T379" s="87" t="s">
        <v>1171</v>
      </c>
      <c r="U379" s="87" t="s">
        <v>1171</v>
      </c>
      <c r="V379" s="87" t="s">
        <v>1171</v>
      </c>
      <c r="W379" s="87" t="s">
        <v>1171</v>
      </c>
      <c r="X379" s="87" t="s">
        <v>1171</v>
      </c>
      <c r="Y379" s="87" t="s">
        <v>1171</v>
      </c>
      <c r="Z379" s="87" t="s">
        <v>1171</v>
      </c>
      <c r="AA379" s="81" t="s">
        <v>1171</v>
      </c>
      <c r="AB379" s="81" t="s">
        <v>1184</v>
      </c>
      <c r="AC379" s="81" t="s">
        <v>1174</v>
      </c>
      <c r="AD379" s="81" t="s">
        <v>1205</v>
      </c>
      <c r="AE379" s="103" t="s">
        <v>1383</v>
      </c>
      <c r="AF379" s="22" t="s">
        <v>2322</v>
      </c>
      <c r="AG379" s="22" t="s">
        <v>2333</v>
      </c>
      <c r="AH379" s="191" t="s">
        <v>2322</v>
      </c>
      <c r="AI379" s="174" t="s">
        <v>2333</v>
      </c>
      <c r="AJ379" s="174" t="s">
        <v>2333</v>
      </c>
      <c r="AK379" s="174" t="s">
        <v>2333</v>
      </c>
      <c r="AL379" s="10" t="s">
        <v>3922</v>
      </c>
      <c r="AM379" s="174" t="s">
        <v>2333</v>
      </c>
      <c r="AN379" s="174" t="s">
        <v>3562</v>
      </c>
      <c r="AO379" s="174" t="s">
        <v>2333</v>
      </c>
      <c r="AP379" s="509" t="s">
        <v>1460</v>
      </c>
      <c r="AQ379" s="174" t="s">
        <v>2333</v>
      </c>
      <c r="AR379" s="174" t="s">
        <v>1460</v>
      </c>
      <c r="AS379" s="174" t="s">
        <v>2333</v>
      </c>
      <c r="AT379" s="174" t="s">
        <v>1460</v>
      </c>
      <c r="AU379" s="174" t="s">
        <v>2333</v>
      </c>
      <c r="AV379" s="137" t="s">
        <v>874</v>
      </c>
      <c r="AW379" s="131">
        <v>43829</v>
      </c>
      <c r="AX379" s="364" t="s">
        <v>7356</v>
      </c>
      <c r="AY379" s="512">
        <v>44183</v>
      </c>
      <c r="AZ379" s="510" t="s">
        <v>6496</v>
      </c>
      <c r="BA379" s="510" t="s">
        <v>3194</v>
      </c>
      <c r="BB379" s="30" t="s">
        <v>3195</v>
      </c>
      <c r="BC379" s="30" t="s">
        <v>3192</v>
      </c>
      <c r="BD379" s="511" t="s">
        <v>2544</v>
      </c>
      <c r="BE379" s="348" t="s">
        <v>3498</v>
      </c>
      <c r="BF379" s="29" t="s">
        <v>3300</v>
      </c>
    </row>
    <row r="380" spans="1:271" s="14" customFormat="1" ht="115.5" hidden="1" customHeight="1" x14ac:dyDescent="0.25">
      <c r="A380" s="136" t="s">
        <v>2120</v>
      </c>
      <c r="B380" s="135" t="s">
        <v>1850</v>
      </c>
      <c r="C380" s="132">
        <v>43670</v>
      </c>
      <c r="D380" s="44" t="s">
        <v>7077</v>
      </c>
      <c r="E380" s="136" t="s">
        <v>1376</v>
      </c>
      <c r="F380" s="114" t="s">
        <v>1819</v>
      </c>
      <c r="G380" s="6" t="s">
        <v>857</v>
      </c>
      <c r="H380" s="6" t="s">
        <v>863</v>
      </c>
      <c r="I380" s="6" t="s">
        <v>864</v>
      </c>
      <c r="J380" s="6" t="s">
        <v>852</v>
      </c>
      <c r="K380" s="137">
        <v>1</v>
      </c>
      <c r="L380" s="132">
        <v>43710</v>
      </c>
      <c r="M380" s="132">
        <v>43830</v>
      </c>
      <c r="N380" s="52">
        <f t="shared" si="10"/>
        <v>18</v>
      </c>
      <c r="O380" s="123">
        <v>1</v>
      </c>
      <c r="P380" s="125" t="s">
        <v>134</v>
      </c>
      <c r="Q380" s="125" t="s">
        <v>69</v>
      </c>
      <c r="R380" s="10" t="s">
        <v>3183</v>
      </c>
      <c r="S380" s="561">
        <f t="shared" si="11"/>
        <v>383</v>
      </c>
      <c r="T380" s="176" t="s">
        <v>1171</v>
      </c>
      <c r="U380" s="176" t="s">
        <v>1171</v>
      </c>
      <c r="V380" s="176" t="s">
        <v>1171</v>
      </c>
      <c r="W380" s="176" t="s">
        <v>1171</v>
      </c>
      <c r="X380" s="176" t="s">
        <v>1171</v>
      </c>
      <c r="Y380" s="176" t="s">
        <v>1171</v>
      </c>
      <c r="Z380" s="176" t="s">
        <v>1171</v>
      </c>
      <c r="AA380" s="6" t="s">
        <v>1171</v>
      </c>
      <c r="AB380" s="6" t="s">
        <v>1184</v>
      </c>
      <c r="AC380" s="6" t="s">
        <v>1174</v>
      </c>
      <c r="AD380" s="6" t="s">
        <v>1440</v>
      </c>
      <c r="AE380" s="6" t="s">
        <v>1484</v>
      </c>
      <c r="AF380" s="6" t="s">
        <v>1487</v>
      </c>
      <c r="AG380" s="104" t="s">
        <v>1488</v>
      </c>
      <c r="AH380" s="6" t="s">
        <v>2349</v>
      </c>
      <c r="AI380" s="192" t="s">
        <v>2361</v>
      </c>
      <c r="AJ380" s="6" t="s">
        <v>2925</v>
      </c>
      <c r="AK380" s="114" t="s">
        <v>2961</v>
      </c>
      <c r="AL380" s="104" t="s">
        <v>3562</v>
      </c>
      <c r="AM380" s="6" t="s">
        <v>5364</v>
      </c>
      <c r="AN380" s="104" t="s">
        <v>3562</v>
      </c>
      <c r="AO380" s="6" t="s">
        <v>5364</v>
      </c>
      <c r="AP380" s="509" t="s">
        <v>1460</v>
      </c>
      <c r="AQ380" s="6" t="s">
        <v>5364</v>
      </c>
      <c r="AR380" s="509" t="s">
        <v>1460</v>
      </c>
      <c r="AS380" s="509" t="s">
        <v>5364</v>
      </c>
      <c r="AT380" s="509" t="s">
        <v>1460</v>
      </c>
      <c r="AU380" s="509" t="s">
        <v>5364</v>
      </c>
      <c r="AV380" s="137" t="s">
        <v>1017</v>
      </c>
      <c r="AW380" s="132">
        <v>44215</v>
      </c>
      <c r="AX380" s="364" t="s">
        <v>7356</v>
      </c>
      <c r="AY380" s="512">
        <v>44183</v>
      </c>
      <c r="AZ380" s="510" t="s">
        <v>6496</v>
      </c>
      <c r="BA380" s="510" t="s">
        <v>3194</v>
      </c>
      <c r="BB380" s="30" t="s">
        <v>3195</v>
      </c>
      <c r="BC380" s="30" t="s">
        <v>3192</v>
      </c>
      <c r="BD380" s="511" t="s">
        <v>2544</v>
      </c>
      <c r="BE380" s="348" t="s">
        <v>3498</v>
      </c>
      <c r="BF380" s="29" t="s">
        <v>3300</v>
      </c>
    </row>
    <row r="381" spans="1:271" s="14" customFormat="1" ht="115.5" hidden="1" customHeight="1" x14ac:dyDescent="0.25">
      <c r="A381" s="28" t="s">
        <v>2121</v>
      </c>
      <c r="B381" s="5" t="s">
        <v>1846</v>
      </c>
      <c r="C381" s="44">
        <v>43795</v>
      </c>
      <c r="D381" s="44" t="s">
        <v>7077</v>
      </c>
      <c r="E381" s="28" t="s">
        <v>1283</v>
      </c>
      <c r="F381" s="22" t="s">
        <v>8100</v>
      </c>
      <c r="G381" s="147" t="s">
        <v>865</v>
      </c>
      <c r="H381" s="89" t="s">
        <v>866</v>
      </c>
      <c r="I381" s="89" t="s">
        <v>867</v>
      </c>
      <c r="J381" s="148" t="s">
        <v>535</v>
      </c>
      <c r="K381" s="149">
        <v>1</v>
      </c>
      <c r="L381" s="211">
        <v>43862</v>
      </c>
      <c r="M381" s="211">
        <v>43951</v>
      </c>
      <c r="N381" s="52">
        <f t="shared" si="10"/>
        <v>13</v>
      </c>
      <c r="O381" s="94">
        <v>0</v>
      </c>
      <c r="P381" s="65" t="s">
        <v>26</v>
      </c>
      <c r="Q381" s="5"/>
      <c r="R381" s="92" t="s">
        <v>3024</v>
      </c>
      <c r="S381" s="561">
        <f t="shared" si="11"/>
        <v>303</v>
      </c>
      <c r="T381" s="65"/>
      <c r="U381" s="65"/>
      <c r="V381" s="65"/>
      <c r="W381" s="190" t="s">
        <v>1171</v>
      </c>
      <c r="X381" s="190" t="s">
        <v>1171</v>
      </c>
      <c r="Y381" s="190" t="s">
        <v>1171</v>
      </c>
      <c r="Z381" s="190" t="s">
        <v>1171</v>
      </c>
      <c r="AA381" s="89" t="s">
        <v>1171</v>
      </c>
      <c r="AB381" s="89" t="s">
        <v>1171</v>
      </c>
      <c r="AC381" s="89" t="s">
        <v>1171</v>
      </c>
      <c r="AD381" s="89" t="s">
        <v>1186</v>
      </c>
      <c r="AE381" s="89" t="s">
        <v>1604</v>
      </c>
      <c r="AF381" s="89" t="s">
        <v>1633</v>
      </c>
      <c r="AG381" s="89" t="s">
        <v>1638</v>
      </c>
      <c r="AH381" s="22" t="s">
        <v>2338</v>
      </c>
      <c r="AI381" s="509" t="s">
        <v>2363</v>
      </c>
      <c r="AJ381" s="174" t="s">
        <v>3562</v>
      </c>
      <c r="AK381" s="174" t="s">
        <v>5693</v>
      </c>
      <c r="AL381" s="174" t="s">
        <v>3562</v>
      </c>
      <c r="AM381" s="174" t="s">
        <v>5693</v>
      </c>
      <c r="AN381" s="174" t="s">
        <v>3562</v>
      </c>
      <c r="AO381" s="174" t="s">
        <v>5693</v>
      </c>
      <c r="AP381" s="509" t="s">
        <v>1460</v>
      </c>
      <c r="AQ381" s="174" t="s">
        <v>5693</v>
      </c>
      <c r="AR381" s="174" t="s">
        <v>1460</v>
      </c>
      <c r="AS381" s="174" t="s">
        <v>5693</v>
      </c>
      <c r="AT381" s="174" t="s">
        <v>1460</v>
      </c>
      <c r="AU381" s="174" t="s">
        <v>5693</v>
      </c>
      <c r="AV381" s="138" t="s">
        <v>1194</v>
      </c>
      <c r="AW381" s="131">
        <v>44070</v>
      </c>
      <c r="AX381" s="364" t="s">
        <v>2317</v>
      </c>
      <c r="AY381" s="131">
        <v>44070</v>
      </c>
      <c r="AZ381" s="816" t="s">
        <v>6497</v>
      </c>
      <c r="BA381" s="822" t="s">
        <v>1823</v>
      </c>
      <c r="BB381" s="822" t="s">
        <v>1460</v>
      </c>
      <c r="BC381" s="822" t="s">
        <v>1460</v>
      </c>
      <c r="BD381" s="367" t="s">
        <v>7350</v>
      </c>
      <c r="BE381" s="348" t="s">
        <v>3498</v>
      </c>
      <c r="BF381" s="511" t="s">
        <v>3987</v>
      </c>
    </row>
    <row r="382" spans="1:271" s="14" customFormat="1" ht="115.5" hidden="1" customHeight="1" x14ac:dyDescent="0.25">
      <c r="A382" s="28" t="s">
        <v>2122</v>
      </c>
      <c r="B382" s="5" t="s">
        <v>1846</v>
      </c>
      <c r="C382" s="44">
        <v>43795</v>
      </c>
      <c r="D382" s="44" t="s">
        <v>7077</v>
      </c>
      <c r="E382" s="28" t="s">
        <v>1283</v>
      </c>
      <c r="F382" s="22" t="s">
        <v>2411</v>
      </c>
      <c r="G382" s="22" t="s">
        <v>865</v>
      </c>
      <c r="H382" s="3" t="s">
        <v>866</v>
      </c>
      <c r="I382" s="3" t="s">
        <v>868</v>
      </c>
      <c r="J382" s="186" t="s">
        <v>697</v>
      </c>
      <c r="K382" s="1">
        <v>1</v>
      </c>
      <c r="L382" s="133">
        <v>43891</v>
      </c>
      <c r="M382" s="133">
        <v>43951</v>
      </c>
      <c r="N382" s="52">
        <f t="shared" si="10"/>
        <v>9</v>
      </c>
      <c r="O382" s="69">
        <v>1</v>
      </c>
      <c r="P382" s="5" t="s">
        <v>26</v>
      </c>
      <c r="Q382" s="5"/>
      <c r="R382" s="4" t="s">
        <v>3173</v>
      </c>
      <c r="S382" s="561">
        <f t="shared" si="11"/>
        <v>300</v>
      </c>
      <c r="T382" s="5"/>
      <c r="U382" s="5"/>
      <c r="V382" s="5"/>
      <c r="W382" s="27" t="s">
        <v>1171</v>
      </c>
      <c r="X382" s="27" t="s">
        <v>1171</v>
      </c>
      <c r="Y382" s="27" t="s">
        <v>1171</v>
      </c>
      <c r="Z382" s="27" t="s">
        <v>1171</v>
      </c>
      <c r="AA382" s="3" t="s">
        <v>1171</v>
      </c>
      <c r="AB382" s="3" t="s">
        <v>1171</v>
      </c>
      <c r="AC382" s="3" t="s">
        <v>1171</v>
      </c>
      <c r="AD382" s="3" t="s">
        <v>1187</v>
      </c>
      <c r="AE382" s="509" t="s">
        <v>1605</v>
      </c>
      <c r="AF382" s="3" t="s">
        <v>1633</v>
      </c>
      <c r="AG382" s="509" t="s">
        <v>1639</v>
      </c>
      <c r="AH382" s="270" t="s">
        <v>2873</v>
      </c>
      <c r="AI382" s="509" t="s">
        <v>2874</v>
      </c>
      <c r="AJ382" s="509" t="s">
        <v>2874</v>
      </c>
      <c r="AK382" s="509" t="s">
        <v>2874</v>
      </c>
      <c r="AL382" s="816" t="s">
        <v>3925</v>
      </c>
      <c r="AM382" s="509" t="s">
        <v>2874</v>
      </c>
      <c r="AN382" s="509" t="s">
        <v>3562</v>
      </c>
      <c r="AO382" s="509" t="s">
        <v>2874</v>
      </c>
      <c r="AP382" s="509" t="s">
        <v>1460</v>
      </c>
      <c r="AQ382" s="509" t="s">
        <v>2874</v>
      </c>
      <c r="AR382" s="509" t="s">
        <v>1460</v>
      </c>
      <c r="AS382" s="509" t="s">
        <v>2874</v>
      </c>
      <c r="AT382" s="509" t="s">
        <v>1460</v>
      </c>
      <c r="AU382" s="509" t="s">
        <v>2874</v>
      </c>
      <c r="AV382" s="138" t="s">
        <v>874</v>
      </c>
      <c r="AW382" s="131">
        <v>44026</v>
      </c>
      <c r="AX382" s="364" t="s">
        <v>1021</v>
      </c>
      <c r="AY382" s="348"/>
      <c r="AZ382" s="816"/>
      <c r="BA382" s="822"/>
      <c r="BB382" s="822"/>
      <c r="BC382" s="822"/>
      <c r="BD382" s="367" t="s">
        <v>1193</v>
      </c>
      <c r="BE382" s="348"/>
      <c r="BF382" s="29"/>
    </row>
    <row r="383" spans="1:271" s="14" customFormat="1" ht="115.5" hidden="1" customHeight="1" x14ac:dyDescent="0.25">
      <c r="A383" s="28" t="s">
        <v>2123</v>
      </c>
      <c r="B383" s="5" t="s">
        <v>1846</v>
      </c>
      <c r="C383" s="44">
        <v>43795</v>
      </c>
      <c r="D383" s="44" t="s">
        <v>7077</v>
      </c>
      <c r="E383" s="28" t="s">
        <v>1283</v>
      </c>
      <c r="F383" s="22" t="s">
        <v>2411</v>
      </c>
      <c r="G383" s="22" t="s">
        <v>865</v>
      </c>
      <c r="H383" s="3" t="s">
        <v>869</v>
      </c>
      <c r="I383" s="3" t="s">
        <v>870</v>
      </c>
      <c r="J383" s="186" t="s">
        <v>871</v>
      </c>
      <c r="K383" s="1">
        <v>1</v>
      </c>
      <c r="L383" s="133">
        <v>43891</v>
      </c>
      <c r="M383" s="133">
        <v>43951</v>
      </c>
      <c r="N383" s="52">
        <f t="shared" si="10"/>
        <v>9</v>
      </c>
      <c r="O383" s="69">
        <v>1</v>
      </c>
      <c r="P383" s="5" t="s">
        <v>26</v>
      </c>
      <c r="Q383" s="5"/>
      <c r="R383" s="4" t="s">
        <v>3174</v>
      </c>
      <c r="S383" s="561">
        <f t="shared" si="11"/>
        <v>243</v>
      </c>
      <c r="T383" s="5"/>
      <c r="U383" s="5"/>
      <c r="V383" s="5"/>
      <c r="W383" s="27" t="s">
        <v>1171</v>
      </c>
      <c r="X383" s="27" t="s">
        <v>1171</v>
      </c>
      <c r="Y383" s="27" t="s">
        <v>1171</v>
      </c>
      <c r="Z383" s="27" t="s">
        <v>1171</v>
      </c>
      <c r="AA383" s="3" t="s">
        <v>1171</v>
      </c>
      <c r="AB383" s="3" t="s">
        <v>1171</v>
      </c>
      <c r="AC383" s="3" t="s">
        <v>1171</v>
      </c>
      <c r="AD383" s="3" t="s">
        <v>1188</v>
      </c>
      <c r="AE383" s="193" t="s">
        <v>1606</v>
      </c>
      <c r="AF383" s="3" t="s">
        <v>1634</v>
      </c>
      <c r="AG383" s="509" t="s">
        <v>1640</v>
      </c>
      <c r="AH383" s="270" t="s">
        <v>2873</v>
      </c>
      <c r="AI383" s="509" t="s">
        <v>2874</v>
      </c>
      <c r="AJ383" s="509" t="s">
        <v>2874</v>
      </c>
      <c r="AK383" s="509" t="s">
        <v>2874</v>
      </c>
      <c r="AL383" s="816" t="s">
        <v>3926</v>
      </c>
      <c r="AM383" s="509" t="s">
        <v>2874</v>
      </c>
      <c r="AN383" s="509" t="s">
        <v>3562</v>
      </c>
      <c r="AO383" s="509" t="s">
        <v>2874</v>
      </c>
      <c r="AP383" s="509" t="s">
        <v>1460</v>
      </c>
      <c r="AQ383" s="509" t="s">
        <v>2874</v>
      </c>
      <c r="AR383" s="509" t="s">
        <v>1460</v>
      </c>
      <c r="AS383" s="509" t="s">
        <v>2874</v>
      </c>
      <c r="AT383" s="509" t="s">
        <v>1460</v>
      </c>
      <c r="AU383" s="509" t="s">
        <v>2874</v>
      </c>
      <c r="AV383" s="138" t="s">
        <v>874</v>
      </c>
      <c r="AW383" s="131">
        <v>44026</v>
      </c>
      <c r="AX383" s="364" t="s">
        <v>1021</v>
      </c>
      <c r="AY383" s="348"/>
      <c r="AZ383" s="822"/>
      <c r="BA383" s="822"/>
      <c r="BB383" s="822"/>
      <c r="BC383" s="822"/>
      <c r="BD383" s="367" t="s">
        <v>1193</v>
      </c>
      <c r="BE383" s="348"/>
      <c r="BF383" s="29"/>
    </row>
    <row r="384" spans="1:271" s="14" customFormat="1" ht="115.5" hidden="1" customHeight="1" x14ac:dyDescent="0.25">
      <c r="A384" s="61" t="s">
        <v>2124</v>
      </c>
      <c r="B384" s="150" t="s">
        <v>1044</v>
      </c>
      <c r="C384" s="151">
        <v>43812</v>
      </c>
      <c r="D384" s="151" t="s">
        <v>7077</v>
      </c>
      <c r="E384" s="28" t="s">
        <v>1283</v>
      </c>
      <c r="F384" s="62" t="s">
        <v>2487</v>
      </c>
      <c r="G384" s="62" t="s">
        <v>932</v>
      </c>
      <c r="H384" s="152" t="s">
        <v>933</v>
      </c>
      <c r="I384" s="62" t="s">
        <v>934</v>
      </c>
      <c r="J384" s="153" t="s">
        <v>935</v>
      </c>
      <c r="K384" s="154">
        <v>63</v>
      </c>
      <c r="L384" s="212">
        <v>43864</v>
      </c>
      <c r="M384" s="212">
        <v>44042</v>
      </c>
      <c r="N384" s="52">
        <f t="shared" si="10"/>
        <v>26</v>
      </c>
      <c r="O384" s="90">
        <v>63</v>
      </c>
      <c r="P384" s="365" t="s">
        <v>55</v>
      </c>
      <c r="Q384" s="365"/>
      <c r="R384" s="63" t="s">
        <v>3077</v>
      </c>
      <c r="S384" s="561">
        <f t="shared" si="11"/>
        <v>68</v>
      </c>
      <c r="T384" s="365"/>
      <c r="U384" s="365"/>
      <c r="V384" s="135"/>
      <c r="W384" s="27" t="s">
        <v>1171</v>
      </c>
      <c r="X384" s="27" t="s">
        <v>1171</v>
      </c>
      <c r="Y384" s="27" t="s">
        <v>1171</v>
      </c>
      <c r="Z384" s="27" t="s">
        <v>1171</v>
      </c>
      <c r="AA384" s="3" t="s">
        <v>1171</v>
      </c>
      <c r="AB384" s="3" t="s">
        <v>1171</v>
      </c>
      <c r="AC384" s="3" t="s">
        <v>1171</v>
      </c>
      <c r="AD384" s="89" t="s">
        <v>1537</v>
      </c>
      <c r="AE384" s="63" t="s">
        <v>1497</v>
      </c>
      <c r="AF384" s="194" t="s">
        <v>1536</v>
      </c>
      <c r="AG384" s="104" t="s">
        <v>1592</v>
      </c>
      <c r="AH384" s="104" t="s">
        <v>2448</v>
      </c>
      <c r="AI384" s="195" t="s">
        <v>2541</v>
      </c>
      <c r="AJ384" s="6" t="s">
        <v>2872</v>
      </c>
      <c r="AK384" s="6" t="s">
        <v>2872</v>
      </c>
      <c r="AL384" s="10" t="s">
        <v>3927</v>
      </c>
      <c r="AM384" s="6" t="s">
        <v>2872</v>
      </c>
      <c r="AN384" s="6" t="s">
        <v>3562</v>
      </c>
      <c r="AO384" s="6" t="s">
        <v>2872</v>
      </c>
      <c r="AP384" s="509" t="s">
        <v>1460</v>
      </c>
      <c r="AQ384" s="6" t="s">
        <v>2872</v>
      </c>
      <c r="AR384" s="509" t="s">
        <v>1460</v>
      </c>
      <c r="AS384" s="509" t="s">
        <v>2872</v>
      </c>
      <c r="AT384" s="509" t="s">
        <v>1460</v>
      </c>
      <c r="AU384" s="509" t="s">
        <v>2872</v>
      </c>
      <c r="AV384" s="138" t="s">
        <v>874</v>
      </c>
      <c r="AW384" s="131">
        <v>44133</v>
      </c>
      <c r="AX384" s="364" t="s">
        <v>1021</v>
      </c>
      <c r="AY384" s="66"/>
      <c r="AZ384" s="33"/>
      <c r="BA384" s="33"/>
      <c r="BB384" s="33"/>
      <c r="BC384" s="33"/>
      <c r="BD384" s="367" t="s">
        <v>1193</v>
      </c>
      <c r="BE384" s="348"/>
      <c r="BF384" s="348"/>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row>
    <row r="385" spans="1:271" s="14" customFormat="1" ht="115.5" hidden="1" customHeight="1" x14ac:dyDescent="0.25">
      <c r="A385" s="28" t="s">
        <v>2125</v>
      </c>
      <c r="B385" s="135" t="s">
        <v>1044</v>
      </c>
      <c r="C385" s="132">
        <v>43812</v>
      </c>
      <c r="D385" s="151" t="s">
        <v>7077</v>
      </c>
      <c r="E385" s="28" t="s">
        <v>1283</v>
      </c>
      <c r="F385" s="11" t="s">
        <v>2906</v>
      </c>
      <c r="G385" s="11" t="s">
        <v>932</v>
      </c>
      <c r="H385" s="11" t="s">
        <v>936</v>
      </c>
      <c r="I385" s="11" t="s">
        <v>937</v>
      </c>
      <c r="J385" s="54" t="s">
        <v>938</v>
      </c>
      <c r="K385" s="51">
        <v>8</v>
      </c>
      <c r="L385" s="213">
        <v>43864</v>
      </c>
      <c r="M385" s="213">
        <v>44134</v>
      </c>
      <c r="N385" s="52">
        <f t="shared" si="10"/>
        <v>39</v>
      </c>
      <c r="O385" s="93">
        <v>1</v>
      </c>
      <c r="P385" s="365" t="s">
        <v>1008</v>
      </c>
      <c r="Q385" s="365" t="s">
        <v>55</v>
      </c>
      <c r="R385" s="4" t="s">
        <v>5706</v>
      </c>
      <c r="S385" s="561">
        <f t="shared" si="11"/>
        <v>340</v>
      </c>
      <c r="T385" s="27" t="s">
        <v>1171</v>
      </c>
      <c r="U385" s="27" t="s">
        <v>1171</v>
      </c>
      <c r="V385" s="27" t="s">
        <v>1171</v>
      </c>
      <c r="W385" s="27" t="s">
        <v>1171</v>
      </c>
      <c r="X385" s="27" t="s">
        <v>1171</v>
      </c>
      <c r="Y385" s="27" t="s">
        <v>1171</v>
      </c>
      <c r="Z385" s="27" t="s">
        <v>1171</v>
      </c>
      <c r="AA385" s="3" t="s">
        <v>1171</v>
      </c>
      <c r="AB385" s="3" t="s">
        <v>1171</v>
      </c>
      <c r="AC385" s="3" t="s">
        <v>1171</v>
      </c>
      <c r="AD385" s="89" t="s">
        <v>1537</v>
      </c>
      <c r="AE385" s="3" t="s">
        <v>1539</v>
      </c>
      <c r="AF385" s="196" t="s">
        <v>1538</v>
      </c>
      <c r="AG385" s="3" t="s">
        <v>1593</v>
      </c>
      <c r="AH385" s="3" t="s">
        <v>2391</v>
      </c>
      <c r="AI385" s="6" t="s">
        <v>2394</v>
      </c>
      <c r="AJ385" s="6" t="s">
        <v>2907</v>
      </c>
      <c r="AK385" s="4" t="s">
        <v>4027</v>
      </c>
      <c r="AL385" s="10" t="s">
        <v>3998</v>
      </c>
      <c r="AM385" s="6" t="s">
        <v>5712</v>
      </c>
      <c r="AN385" s="39" t="s">
        <v>3562</v>
      </c>
      <c r="AO385" s="39" t="s">
        <v>5692</v>
      </c>
      <c r="AP385" s="509" t="s">
        <v>1460</v>
      </c>
      <c r="AQ385" s="39" t="s">
        <v>5692</v>
      </c>
      <c r="AR385" s="39" t="s">
        <v>1460</v>
      </c>
      <c r="AS385" s="39" t="s">
        <v>5692</v>
      </c>
      <c r="AT385" s="39" t="s">
        <v>1460</v>
      </c>
      <c r="AU385" s="39" t="s">
        <v>5692</v>
      </c>
      <c r="AV385" s="137" t="s">
        <v>1194</v>
      </c>
      <c r="AW385" s="131">
        <v>44377</v>
      </c>
      <c r="AX385" s="364" t="s">
        <v>2317</v>
      </c>
      <c r="AY385" s="131">
        <v>44377</v>
      </c>
      <c r="AZ385" s="105" t="s">
        <v>3991</v>
      </c>
      <c r="BA385" s="30" t="s">
        <v>3759</v>
      </c>
      <c r="BB385" s="30" t="s">
        <v>1460</v>
      </c>
      <c r="BC385" s="30" t="s">
        <v>1460</v>
      </c>
      <c r="BD385" s="367" t="s">
        <v>7350</v>
      </c>
      <c r="BE385" s="348" t="s">
        <v>3498</v>
      </c>
      <c r="BF385" s="197" t="s">
        <v>3982</v>
      </c>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row>
    <row r="386" spans="1:271" s="14" customFormat="1" ht="115.5" hidden="1" customHeight="1" x14ac:dyDescent="0.25">
      <c r="A386" s="28" t="s">
        <v>2126</v>
      </c>
      <c r="B386" s="135" t="s">
        <v>1044</v>
      </c>
      <c r="C386" s="132">
        <v>43812</v>
      </c>
      <c r="D386" s="151" t="s">
        <v>7077</v>
      </c>
      <c r="E386" s="28" t="s">
        <v>1283</v>
      </c>
      <c r="F386" s="62" t="s">
        <v>2487</v>
      </c>
      <c r="G386" s="11" t="s">
        <v>932</v>
      </c>
      <c r="H386" s="11" t="s">
        <v>1138</v>
      </c>
      <c r="I386" s="11" t="s">
        <v>1139</v>
      </c>
      <c r="J386" s="54" t="s">
        <v>939</v>
      </c>
      <c r="K386" s="51">
        <v>1</v>
      </c>
      <c r="L386" s="213">
        <v>43864</v>
      </c>
      <c r="M386" s="213">
        <v>44074</v>
      </c>
      <c r="N386" s="52">
        <f t="shared" si="10"/>
        <v>30</v>
      </c>
      <c r="O386" s="93">
        <v>0</v>
      </c>
      <c r="P386" s="365" t="s">
        <v>55</v>
      </c>
      <c r="Q386" s="365" t="s">
        <v>1007</v>
      </c>
      <c r="R386" s="4" t="s">
        <v>4478</v>
      </c>
      <c r="S386" s="561">
        <f t="shared" si="11"/>
        <v>345</v>
      </c>
      <c r="T386" s="365"/>
      <c r="U386" s="365"/>
      <c r="V386" s="135"/>
      <c r="W386" s="27" t="s">
        <v>1171</v>
      </c>
      <c r="X386" s="27" t="s">
        <v>1171</v>
      </c>
      <c r="Y386" s="27" t="s">
        <v>1171</v>
      </c>
      <c r="Z386" s="27" t="s">
        <v>1171</v>
      </c>
      <c r="AA386" s="3" t="s">
        <v>1171</v>
      </c>
      <c r="AB386" s="3" t="s">
        <v>1171</v>
      </c>
      <c r="AC386" s="3" t="s">
        <v>1171</v>
      </c>
      <c r="AD386" s="89" t="s">
        <v>1537</v>
      </c>
      <c r="AE386" s="4" t="s">
        <v>1497</v>
      </c>
      <c r="AF386" s="4" t="s">
        <v>1540</v>
      </c>
      <c r="AG386" s="3" t="s">
        <v>2488</v>
      </c>
      <c r="AH386" s="3" t="s">
        <v>2489</v>
      </c>
      <c r="AI386" s="6" t="s">
        <v>2904</v>
      </c>
      <c r="AJ386" s="174" t="s">
        <v>3562</v>
      </c>
      <c r="AK386" s="174" t="s">
        <v>5693</v>
      </c>
      <c r="AL386" s="174" t="s">
        <v>3562</v>
      </c>
      <c r="AM386" s="174" t="s">
        <v>5693</v>
      </c>
      <c r="AN386" s="174" t="s">
        <v>3562</v>
      </c>
      <c r="AO386" s="174" t="s">
        <v>5693</v>
      </c>
      <c r="AP386" s="509" t="s">
        <v>1460</v>
      </c>
      <c r="AQ386" s="174" t="s">
        <v>5693</v>
      </c>
      <c r="AR386" s="174" t="s">
        <v>1460</v>
      </c>
      <c r="AS386" s="174" t="s">
        <v>5693</v>
      </c>
      <c r="AT386" s="174" t="s">
        <v>1460</v>
      </c>
      <c r="AU386" s="174" t="s">
        <v>5693</v>
      </c>
      <c r="AV386" s="138" t="s">
        <v>1824</v>
      </c>
      <c r="AW386" s="512">
        <v>44070</v>
      </c>
      <c r="AX386" s="364" t="s">
        <v>2317</v>
      </c>
      <c r="AY386" s="512">
        <v>44070</v>
      </c>
      <c r="AZ386" s="38" t="s">
        <v>6498</v>
      </c>
      <c r="BA386" s="30" t="s">
        <v>1823</v>
      </c>
      <c r="BB386" s="30" t="s">
        <v>1460</v>
      </c>
      <c r="BC386" s="30" t="s">
        <v>1460</v>
      </c>
      <c r="BD386" s="367" t="s">
        <v>7350</v>
      </c>
      <c r="BE386" s="348" t="s">
        <v>3497</v>
      </c>
      <c r="BF386" s="29" t="s">
        <v>1460</v>
      </c>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row>
    <row r="387" spans="1:271" s="14" customFormat="1" ht="115.5" hidden="1" customHeight="1" x14ac:dyDescent="0.25">
      <c r="A387" s="28" t="s">
        <v>2126</v>
      </c>
      <c r="B387" s="135" t="s">
        <v>1044</v>
      </c>
      <c r="C387" s="132">
        <v>43812</v>
      </c>
      <c r="D387" s="151" t="s">
        <v>7077</v>
      </c>
      <c r="E387" s="28" t="s">
        <v>1283</v>
      </c>
      <c r="F387" s="62" t="s">
        <v>2487</v>
      </c>
      <c r="G387" s="11" t="s">
        <v>932</v>
      </c>
      <c r="H387" s="11" t="s">
        <v>1138</v>
      </c>
      <c r="I387" s="11" t="s">
        <v>1139</v>
      </c>
      <c r="J387" s="54" t="s">
        <v>939</v>
      </c>
      <c r="K387" s="51">
        <v>1</v>
      </c>
      <c r="L387" s="213">
        <v>43864</v>
      </c>
      <c r="M387" s="213">
        <v>44408</v>
      </c>
      <c r="N387" s="52">
        <f t="shared" ref="N387:N450" si="12">+WEEKNUM(M387-L387)</f>
        <v>26</v>
      </c>
      <c r="O387" s="93">
        <v>0</v>
      </c>
      <c r="P387" s="365" t="s">
        <v>55</v>
      </c>
      <c r="Q387" s="365" t="s">
        <v>1007</v>
      </c>
      <c r="R387" s="4" t="s">
        <v>4012</v>
      </c>
      <c r="S387" s="561">
        <f t="shared" ref="S387:S450" si="13">LEN(R387)</f>
        <v>369</v>
      </c>
      <c r="T387" s="27" t="s">
        <v>1171</v>
      </c>
      <c r="U387" s="27" t="s">
        <v>1171</v>
      </c>
      <c r="V387" s="27" t="s">
        <v>1171</v>
      </c>
      <c r="W387" s="27" t="s">
        <v>1171</v>
      </c>
      <c r="X387" s="27" t="s">
        <v>1171</v>
      </c>
      <c r="Y387" s="27" t="s">
        <v>1171</v>
      </c>
      <c r="Z387" s="27" t="s">
        <v>1171</v>
      </c>
      <c r="AA387" s="3" t="s">
        <v>1171</v>
      </c>
      <c r="AB387" s="3" t="s">
        <v>1171</v>
      </c>
      <c r="AC387" s="3" t="s">
        <v>1171</v>
      </c>
      <c r="AD387" s="89" t="s">
        <v>1537</v>
      </c>
      <c r="AE387" s="4" t="s">
        <v>1497</v>
      </c>
      <c r="AF387" s="4" t="s">
        <v>1540</v>
      </c>
      <c r="AG387" s="3" t="s">
        <v>2488</v>
      </c>
      <c r="AH387" s="3" t="s">
        <v>2449</v>
      </c>
      <c r="AI387" s="6" t="s">
        <v>2491</v>
      </c>
      <c r="AJ387" s="6" t="s">
        <v>2885</v>
      </c>
      <c r="AK387" s="6" t="s">
        <v>3049</v>
      </c>
      <c r="AL387" s="9" t="s">
        <v>3883</v>
      </c>
      <c r="AM387" s="6" t="s">
        <v>4162</v>
      </c>
      <c r="AN387" s="39" t="s">
        <v>3562</v>
      </c>
      <c r="AO387" s="39" t="s">
        <v>5692</v>
      </c>
      <c r="AP387" s="509" t="s">
        <v>1460</v>
      </c>
      <c r="AQ387" s="39" t="s">
        <v>5692</v>
      </c>
      <c r="AR387" s="39" t="s">
        <v>1460</v>
      </c>
      <c r="AS387" s="39" t="s">
        <v>5692</v>
      </c>
      <c r="AT387" s="39" t="s">
        <v>1460</v>
      </c>
      <c r="AU387" s="39" t="s">
        <v>5692</v>
      </c>
      <c r="AV387" s="137" t="s">
        <v>1194</v>
      </c>
      <c r="AW387" s="131">
        <v>44377</v>
      </c>
      <c r="AX387" s="364" t="s">
        <v>2317</v>
      </c>
      <c r="AY387" s="131">
        <v>44377</v>
      </c>
      <c r="AZ387" s="105" t="s">
        <v>3991</v>
      </c>
      <c r="BA387" s="30" t="s">
        <v>3759</v>
      </c>
      <c r="BB387" s="30" t="s">
        <v>1460</v>
      </c>
      <c r="BC387" s="30" t="s">
        <v>1460</v>
      </c>
      <c r="BD387" s="367" t="s">
        <v>7350</v>
      </c>
      <c r="BE387" s="348" t="s">
        <v>3498</v>
      </c>
      <c r="BF387" s="35" t="s">
        <v>3846</v>
      </c>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row>
    <row r="388" spans="1:271" s="14" customFormat="1" ht="115.5" hidden="1" customHeight="1" x14ac:dyDescent="0.25">
      <c r="A388" s="28" t="s">
        <v>2127</v>
      </c>
      <c r="B388" s="135" t="s">
        <v>1044</v>
      </c>
      <c r="C388" s="132">
        <v>43812</v>
      </c>
      <c r="D388" s="151" t="s">
        <v>7077</v>
      </c>
      <c r="E388" s="28" t="s">
        <v>1283</v>
      </c>
      <c r="F388" s="62" t="s">
        <v>2487</v>
      </c>
      <c r="G388" s="11" t="s">
        <v>932</v>
      </c>
      <c r="H388" s="11" t="s">
        <v>940</v>
      </c>
      <c r="I388" s="11" t="s">
        <v>941</v>
      </c>
      <c r="J388" s="54" t="s">
        <v>942</v>
      </c>
      <c r="K388" s="155">
        <v>1</v>
      </c>
      <c r="L388" s="213">
        <v>43864</v>
      </c>
      <c r="M388" s="213">
        <v>44196</v>
      </c>
      <c r="N388" s="52">
        <f t="shared" si="12"/>
        <v>48</v>
      </c>
      <c r="O388" s="93">
        <v>0</v>
      </c>
      <c r="P388" s="365" t="s">
        <v>55</v>
      </c>
      <c r="Q388" s="365" t="s">
        <v>1007</v>
      </c>
      <c r="R388" s="4" t="s">
        <v>4012</v>
      </c>
      <c r="S388" s="561">
        <f t="shared" si="13"/>
        <v>369</v>
      </c>
      <c r="T388" s="27" t="s">
        <v>1171</v>
      </c>
      <c r="U388" s="27" t="s">
        <v>1171</v>
      </c>
      <c r="V388" s="27" t="s">
        <v>1171</v>
      </c>
      <c r="W388" s="27" t="s">
        <v>1171</v>
      </c>
      <c r="X388" s="27" t="s">
        <v>1171</v>
      </c>
      <c r="Y388" s="27" t="s">
        <v>1171</v>
      </c>
      <c r="Z388" s="27" t="s">
        <v>1171</v>
      </c>
      <c r="AA388" s="3" t="s">
        <v>1171</v>
      </c>
      <c r="AB388" s="3" t="s">
        <v>1171</v>
      </c>
      <c r="AC388" s="3" t="s">
        <v>1171</v>
      </c>
      <c r="AD388" s="89" t="s">
        <v>1537</v>
      </c>
      <c r="AE388" s="4" t="s">
        <v>1498</v>
      </c>
      <c r="AF388" s="4" t="s">
        <v>1541</v>
      </c>
      <c r="AG388" s="3" t="s">
        <v>1594</v>
      </c>
      <c r="AH388" s="3" t="s">
        <v>2450</v>
      </c>
      <c r="AI388" s="6" t="s">
        <v>2506</v>
      </c>
      <c r="AJ388" s="6" t="s">
        <v>2886</v>
      </c>
      <c r="AK388" s="6" t="s">
        <v>3095</v>
      </c>
      <c r="AL388" s="9" t="s">
        <v>3883</v>
      </c>
      <c r="AM388" s="6" t="s">
        <v>4163</v>
      </c>
      <c r="AN388" s="39" t="s">
        <v>3562</v>
      </c>
      <c r="AO388" s="39" t="s">
        <v>5692</v>
      </c>
      <c r="AP388" s="509" t="s">
        <v>1460</v>
      </c>
      <c r="AQ388" s="39" t="s">
        <v>5692</v>
      </c>
      <c r="AR388" s="39" t="s">
        <v>1460</v>
      </c>
      <c r="AS388" s="39" t="s">
        <v>5692</v>
      </c>
      <c r="AT388" s="39" t="s">
        <v>1460</v>
      </c>
      <c r="AU388" s="39" t="s">
        <v>5692</v>
      </c>
      <c r="AV388" s="137" t="s">
        <v>1194</v>
      </c>
      <c r="AW388" s="131">
        <v>44377</v>
      </c>
      <c r="AX388" s="364" t="s">
        <v>2317</v>
      </c>
      <c r="AY388" s="131">
        <v>44377</v>
      </c>
      <c r="AZ388" s="105" t="s">
        <v>6499</v>
      </c>
      <c r="BA388" s="30" t="s">
        <v>3759</v>
      </c>
      <c r="BB388" s="30" t="s">
        <v>1460</v>
      </c>
      <c r="BC388" s="30" t="s">
        <v>1460</v>
      </c>
      <c r="BD388" s="367" t="s">
        <v>7350</v>
      </c>
      <c r="BE388" s="348" t="s">
        <v>3498</v>
      </c>
      <c r="BF388" s="35" t="s">
        <v>3846</v>
      </c>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row>
    <row r="389" spans="1:271" s="14" customFormat="1" ht="115.5" hidden="1" customHeight="1" x14ac:dyDescent="0.25">
      <c r="A389" s="28" t="s">
        <v>2128</v>
      </c>
      <c r="B389" s="135" t="s">
        <v>1044</v>
      </c>
      <c r="C389" s="132">
        <v>43812</v>
      </c>
      <c r="D389" s="151" t="s">
        <v>7077</v>
      </c>
      <c r="E389" s="28" t="s">
        <v>1371</v>
      </c>
      <c r="F389" s="11" t="s">
        <v>3484</v>
      </c>
      <c r="G389" s="11" t="s">
        <v>943</v>
      </c>
      <c r="H389" s="11" t="s">
        <v>1140</v>
      </c>
      <c r="I389" s="11" t="s">
        <v>944</v>
      </c>
      <c r="J389" s="54" t="s">
        <v>945</v>
      </c>
      <c r="K389" s="51">
        <v>1</v>
      </c>
      <c r="L389" s="213">
        <v>43858</v>
      </c>
      <c r="M389" s="213">
        <v>44104</v>
      </c>
      <c r="N389" s="52">
        <f t="shared" si="12"/>
        <v>36</v>
      </c>
      <c r="O389" s="69">
        <v>1</v>
      </c>
      <c r="P389" s="365" t="s">
        <v>55</v>
      </c>
      <c r="Q389" s="365" t="s">
        <v>1007</v>
      </c>
      <c r="R389" s="4" t="s">
        <v>3122</v>
      </c>
      <c r="S389" s="561">
        <f t="shared" si="13"/>
        <v>308</v>
      </c>
      <c r="T389" s="365"/>
      <c r="U389" s="365"/>
      <c r="V389" s="135"/>
      <c r="W389" s="27" t="s">
        <v>1171</v>
      </c>
      <c r="X389" s="27" t="s">
        <v>1171</v>
      </c>
      <c r="Y389" s="27" t="s">
        <v>1171</v>
      </c>
      <c r="Z389" s="27" t="s">
        <v>1171</v>
      </c>
      <c r="AA389" s="3" t="s">
        <v>1171</v>
      </c>
      <c r="AB389" s="3" t="s">
        <v>1171</v>
      </c>
      <c r="AC389" s="3" t="s">
        <v>1171</v>
      </c>
      <c r="AD389" s="89" t="s">
        <v>1537</v>
      </c>
      <c r="AE389" s="3" t="s">
        <v>1499</v>
      </c>
      <c r="AF389" s="3" t="s">
        <v>1542</v>
      </c>
      <c r="AG389" s="3" t="s">
        <v>1562</v>
      </c>
      <c r="AH389" s="3" t="s">
        <v>2451</v>
      </c>
      <c r="AI389" s="6" t="s">
        <v>2507</v>
      </c>
      <c r="AJ389" s="6" t="s">
        <v>2872</v>
      </c>
      <c r="AK389" s="6" t="s">
        <v>2872</v>
      </c>
      <c r="AL389" s="10" t="s">
        <v>3932</v>
      </c>
      <c r="AM389" s="6" t="s">
        <v>2872</v>
      </c>
      <c r="AN389" s="6" t="s">
        <v>3562</v>
      </c>
      <c r="AO389" s="6" t="s">
        <v>2872</v>
      </c>
      <c r="AP389" s="509" t="s">
        <v>1460</v>
      </c>
      <c r="AQ389" s="6" t="s">
        <v>2872</v>
      </c>
      <c r="AR389" s="509" t="s">
        <v>1460</v>
      </c>
      <c r="AS389" s="509" t="s">
        <v>2872</v>
      </c>
      <c r="AT389" s="509" t="s">
        <v>1460</v>
      </c>
      <c r="AU389" s="509" t="s">
        <v>2872</v>
      </c>
      <c r="AV389" s="137" t="s">
        <v>1017</v>
      </c>
      <c r="AW389" s="131">
        <v>44126</v>
      </c>
      <c r="AX389" s="364" t="s">
        <v>1021</v>
      </c>
      <c r="AY389" s="348"/>
      <c r="AZ389" s="30"/>
      <c r="BA389" s="30"/>
      <c r="BB389" s="30"/>
      <c r="BC389" s="30"/>
      <c r="BD389" s="367" t="s">
        <v>1193</v>
      </c>
      <c r="BE389" s="348"/>
      <c r="BF389" s="348"/>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row>
    <row r="390" spans="1:271" s="14" customFormat="1" ht="115.5" hidden="1" customHeight="1" x14ac:dyDescent="0.25">
      <c r="A390" s="28" t="s">
        <v>2129</v>
      </c>
      <c r="B390" s="135" t="s">
        <v>1044</v>
      </c>
      <c r="C390" s="132">
        <v>43812</v>
      </c>
      <c r="D390" s="151" t="s">
        <v>7077</v>
      </c>
      <c r="E390" s="58" t="s">
        <v>1284</v>
      </c>
      <c r="F390" s="11" t="s">
        <v>3485</v>
      </c>
      <c r="G390" s="11" t="s">
        <v>946</v>
      </c>
      <c r="H390" s="11" t="s">
        <v>947</v>
      </c>
      <c r="I390" s="11" t="s">
        <v>948</v>
      </c>
      <c r="J390" s="54" t="s">
        <v>949</v>
      </c>
      <c r="K390" s="51">
        <v>1</v>
      </c>
      <c r="L390" s="213">
        <v>43864</v>
      </c>
      <c r="M390" s="213">
        <v>44196</v>
      </c>
      <c r="N390" s="52">
        <f t="shared" si="12"/>
        <v>48</v>
      </c>
      <c r="O390" s="96">
        <v>0.4</v>
      </c>
      <c r="P390" s="365" t="s">
        <v>1008</v>
      </c>
      <c r="Q390" s="365" t="s">
        <v>1013</v>
      </c>
      <c r="R390" s="4" t="s">
        <v>4013</v>
      </c>
      <c r="S390" s="561">
        <f t="shared" si="13"/>
        <v>286</v>
      </c>
      <c r="T390" s="27" t="s">
        <v>1171</v>
      </c>
      <c r="U390" s="27" t="s">
        <v>1171</v>
      </c>
      <c r="V390" s="27" t="s">
        <v>1171</v>
      </c>
      <c r="W390" s="27" t="s">
        <v>1171</v>
      </c>
      <c r="X390" s="27" t="s">
        <v>1171</v>
      </c>
      <c r="Y390" s="27" t="s">
        <v>1171</v>
      </c>
      <c r="Z390" s="27" t="s">
        <v>1171</v>
      </c>
      <c r="AA390" s="3" t="s">
        <v>1171</v>
      </c>
      <c r="AB390" s="3" t="s">
        <v>1171</v>
      </c>
      <c r="AC390" s="3" t="s">
        <v>1171</v>
      </c>
      <c r="AD390" s="89" t="s">
        <v>1537</v>
      </c>
      <c r="AE390" s="3" t="s">
        <v>1398</v>
      </c>
      <c r="AF390" s="3" t="s">
        <v>1543</v>
      </c>
      <c r="AG390" s="3" t="s">
        <v>1561</v>
      </c>
      <c r="AH390" s="3" t="s">
        <v>2392</v>
      </c>
      <c r="AI390" s="6" t="s">
        <v>2393</v>
      </c>
      <c r="AJ390" s="6" t="s">
        <v>2887</v>
      </c>
      <c r="AK390" s="6" t="s">
        <v>3082</v>
      </c>
      <c r="AL390" s="10" t="s">
        <v>3999</v>
      </c>
      <c r="AM390" s="114" t="s">
        <v>4479</v>
      </c>
      <c r="AN390" s="39" t="s">
        <v>3562</v>
      </c>
      <c r="AO390" s="39" t="s">
        <v>5692</v>
      </c>
      <c r="AP390" s="509" t="s">
        <v>1460</v>
      </c>
      <c r="AQ390" s="39" t="s">
        <v>5692</v>
      </c>
      <c r="AR390" s="39" t="s">
        <v>1460</v>
      </c>
      <c r="AS390" s="39" t="s">
        <v>5692</v>
      </c>
      <c r="AT390" s="39" t="s">
        <v>1460</v>
      </c>
      <c r="AU390" s="39" t="s">
        <v>5692</v>
      </c>
      <c r="AV390" s="137" t="s">
        <v>1824</v>
      </c>
      <c r="AW390" s="131">
        <v>44377</v>
      </c>
      <c r="AX390" s="364" t="s">
        <v>2317</v>
      </c>
      <c r="AY390" s="131">
        <v>44377</v>
      </c>
      <c r="AZ390" s="105" t="s">
        <v>3991</v>
      </c>
      <c r="BA390" s="30" t="s">
        <v>3759</v>
      </c>
      <c r="BB390" s="30" t="s">
        <v>1460</v>
      </c>
      <c r="BC390" s="30" t="s">
        <v>1460</v>
      </c>
      <c r="BD390" s="367" t="s">
        <v>7350</v>
      </c>
      <c r="BE390" s="348" t="s">
        <v>3497</v>
      </c>
      <c r="BF390" s="29" t="s">
        <v>1460</v>
      </c>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row>
    <row r="391" spans="1:271" s="14" customFormat="1" ht="90" hidden="1" customHeight="1" x14ac:dyDescent="0.25">
      <c r="A391" s="68" t="s">
        <v>2129</v>
      </c>
      <c r="B391" s="355" t="s">
        <v>1044</v>
      </c>
      <c r="C391" s="160">
        <v>43812</v>
      </c>
      <c r="D391" s="151" t="s">
        <v>7077</v>
      </c>
      <c r="E391" s="452" t="s">
        <v>1284</v>
      </c>
      <c r="F391" s="12" t="s">
        <v>6848</v>
      </c>
      <c r="G391" s="248" t="s">
        <v>946</v>
      </c>
      <c r="H391" s="248" t="s">
        <v>3850</v>
      </c>
      <c r="I391" s="248" t="s">
        <v>3851</v>
      </c>
      <c r="J391" s="249" t="s">
        <v>535</v>
      </c>
      <c r="K391" s="252">
        <v>1</v>
      </c>
      <c r="L391" s="251">
        <v>43864</v>
      </c>
      <c r="M391" s="251">
        <v>44560</v>
      </c>
      <c r="N391" s="466">
        <f t="shared" si="12"/>
        <v>48</v>
      </c>
      <c r="O391" s="535">
        <v>1</v>
      </c>
      <c r="P391" s="365" t="s">
        <v>1008</v>
      </c>
      <c r="Q391" s="365"/>
      <c r="R391" s="4" t="s">
        <v>7263</v>
      </c>
      <c r="S391" s="561">
        <f t="shared" si="13"/>
        <v>265</v>
      </c>
      <c r="T391" s="365"/>
      <c r="U391" s="365"/>
      <c r="V391" s="135"/>
      <c r="W391" s="27"/>
      <c r="X391" s="27"/>
      <c r="Y391" s="27"/>
      <c r="Z391" s="27"/>
      <c r="AA391" s="3"/>
      <c r="AB391" s="3"/>
      <c r="AC391" s="3"/>
      <c r="AD391" s="89"/>
      <c r="AE391" s="3"/>
      <c r="AF391" s="3"/>
      <c r="AG391" s="3"/>
      <c r="AH391" s="3"/>
      <c r="AI391" s="6"/>
      <c r="AJ391" s="6"/>
      <c r="AK391" s="6" t="s">
        <v>3082</v>
      </c>
      <c r="AL391" s="10" t="s">
        <v>3933</v>
      </c>
      <c r="AM391" s="4" t="s">
        <v>6059</v>
      </c>
      <c r="AN391" s="38" t="s">
        <v>6041</v>
      </c>
      <c r="AO391" s="4" t="s">
        <v>6060</v>
      </c>
      <c r="AP391" s="4" t="s">
        <v>6826</v>
      </c>
      <c r="AQ391" s="4" t="s">
        <v>7207</v>
      </c>
      <c r="AR391" s="4" t="s">
        <v>7124</v>
      </c>
      <c r="AS391" s="4" t="s">
        <v>7265</v>
      </c>
      <c r="AT391" s="4" t="s">
        <v>1460</v>
      </c>
      <c r="AU391" s="4" t="s">
        <v>7993</v>
      </c>
      <c r="AV391" s="138" t="s">
        <v>1017</v>
      </c>
      <c r="AW391" s="131">
        <v>44672</v>
      </c>
      <c r="AX391" s="364" t="s">
        <v>1021</v>
      </c>
      <c r="AY391" s="348"/>
      <c r="AZ391" s="30"/>
      <c r="BA391" s="30"/>
      <c r="BB391" s="30"/>
      <c r="BC391" s="30"/>
      <c r="BD391" s="367" t="s">
        <v>1193</v>
      </c>
      <c r="BE391" s="348"/>
      <c r="BF391" s="348"/>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50"/>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c r="GY391" s="50"/>
      <c r="GZ391" s="50"/>
      <c r="HA391" s="50"/>
      <c r="HB391" s="50"/>
      <c r="HC391" s="50"/>
      <c r="HD391" s="50"/>
      <c r="HE391" s="50"/>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50"/>
      <c r="IB391" s="50"/>
      <c r="IC391" s="50"/>
      <c r="ID391" s="50"/>
      <c r="IE391" s="50"/>
      <c r="IF391" s="50"/>
      <c r="IG391" s="50"/>
      <c r="IH391" s="50"/>
      <c r="II391" s="50"/>
      <c r="IJ391" s="50"/>
      <c r="IK391" s="50"/>
      <c r="IL391" s="50"/>
      <c r="IM391" s="50"/>
      <c r="IN391" s="50"/>
      <c r="IO391" s="50"/>
      <c r="IP391" s="50"/>
      <c r="IQ391" s="50"/>
      <c r="IR391" s="50"/>
      <c r="IS391" s="50"/>
      <c r="IT391" s="50"/>
      <c r="IU391" s="50"/>
      <c r="IV391" s="50"/>
      <c r="IW391" s="50"/>
      <c r="IX391" s="50"/>
      <c r="IY391" s="50"/>
      <c r="IZ391" s="50"/>
      <c r="JA391" s="50"/>
      <c r="JB391" s="50"/>
      <c r="JC391" s="50"/>
      <c r="JD391" s="50"/>
      <c r="JE391" s="50"/>
      <c r="JF391" s="50"/>
      <c r="JG391" s="50"/>
      <c r="JH391" s="50"/>
      <c r="JI391" s="50"/>
      <c r="JJ391" s="50"/>
      <c r="JK391" s="50"/>
    </row>
    <row r="392" spans="1:271" s="14" customFormat="1" ht="90" hidden="1" customHeight="1" x14ac:dyDescent="0.25">
      <c r="A392" s="28" t="s">
        <v>2130</v>
      </c>
      <c r="B392" s="135" t="s">
        <v>1044</v>
      </c>
      <c r="C392" s="132">
        <v>43812</v>
      </c>
      <c r="D392" s="151" t="s">
        <v>7077</v>
      </c>
      <c r="E392" s="28" t="s">
        <v>1300</v>
      </c>
      <c r="F392" s="11" t="s">
        <v>3486</v>
      </c>
      <c r="G392" s="11" t="s">
        <v>950</v>
      </c>
      <c r="H392" s="11" t="s">
        <v>951</v>
      </c>
      <c r="I392" s="11" t="s">
        <v>952</v>
      </c>
      <c r="J392" s="54" t="s">
        <v>953</v>
      </c>
      <c r="K392" s="156">
        <v>1</v>
      </c>
      <c r="L392" s="213">
        <v>43878</v>
      </c>
      <c r="M392" s="213">
        <v>44196</v>
      </c>
      <c r="N392" s="52">
        <f t="shared" si="12"/>
        <v>46</v>
      </c>
      <c r="O392" s="69">
        <v>1</v>
      </c>
      <c r="P392" s="365" t="s">
        <v>55</v>
      </c>
      <c r="Q392" s="365" t="s">
        <v>1014</v>
      </c>
      <c r="R392" s="4" t="s">
        <v>3188</v>
      </c>
      <c r="S392" s="561">
        <f t="shared" si="13"/>
        <v>285</v>
      </c>
      <c r="T392" s="365"/>
      <c r="U392" s="365"/>
      <c r="V392" s="135"/>
      <c r="W392" s="27" t="s">
        <v>1171</v>
      </c>
      <c r="X392" s="27" t="s">
        <v>1171</v>
      </c>
      <c r="Y392" s="27" t="s">
        <v>1171</v>
      </c>
      <c r="Z392" s="27" t="s">
        <v>1171</v>
      </c>
      <c r="AA392" s="3" t="s">
        <v>1171</v>
      </c>
      <c r="AB392" s="3" t="s">
        <v>1171</v>
      </c>
      <c r="AC392" s="3" t="s">
        <v>1171</v>
      </c>
      <c r="AD392" s="89" t="s">
        <v>1537</v>
      </c>
      <c r="AE392" s="3" t="s">
        <v>1500</v>
      </c>
      <c r="AF392" s="3" t="s">
        <v>1544</v>
      </c>
      <c r="AG392" s="3" t="s">
        <v>2492</v>
      </c>
      <c r="AH392" s="3" t="s">
        <v>2452</v>
      </c>
      <c r="AI392" s="6" t="s">
        <v>2508</v>
      </c>
      <c r="AJ392" s="139"/>
      <c r="AK392" s="6" t="s">
        <v>3102</v>
      </c>
      <c r="AL392" s="104" t="s">
        <v>3562</v>
      </c>
      <c r="AM392" s="6" t="s">
        <v>5364</v>
      </c>
      <c r="AN392" s="104" t="s">
        <v>3562</v>
      </c>
      <c r="AO392" s="6" t="s">
        <v>5364</v>
      </c>
      <c r="AP392" s="509" t="s">
        <v>1460</v>
      </c>
      <c r="AQ392" s="6" t="s">
        <v>5364</v>
      </c>
      <c r="AR392" s="509" t="s">
        <v>1460</v>
      </c>
      <c r="AS392" s="509" t="s">
        <v>5364</v>
      </c>
      <c r="AT392" s="509" t="s">
        <v>1460</v>
      </c>
      <c r="AU392" s="509" t="s">
        <v>5364</v>
      </c>
      <c r="AV392" s="138" t="s">
        <v>874</v>
      </c>
      <c r="AW392" s="131">
        <v>44224</v>
      </c>
      <c r="AX392" s="364" t="s">
        <v>1021</v>
      </c>
      <c r="AY392" s="348"/>
      <c r="AZ392" s="30"/>
      <c r="BA392" s="30"/>
      <c r="BB392" s="30"/>
      <c r="BC392" s="30"/>
      <c r="BD392" s="367" t="s">
        <v>1193</v>
      </c>
      <c r="BE392" s="348"/>
      <c r="BF392" s="348"/>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0"/>
      <c r="CD392" s="50"/>
      <c r="CE392" s="50"/>
      <c r="CF392" s="50"/>
      <c r="CG392" s="50"/>
      <c r="CH392" s="50"/>
      <c r="CI392" s="50"/>
      <c r="CJ392" s="50"/>
      <c r="CK392" s="50"/>
      <c r="CL392" s="50"/>
      <c r="CM392" s="50"/>
      <c r="CN392" s="50"/>
      <c r="CO392" s="50"/>
      <c r="CP392" s="50"/>
      <c r="CQ392" s="50"/>
      <c r="CR392" s="50"/>
      <c r="CS392" s="50"/>
      <c r="CT392" s="50"/>
      <c r="CU392" s="50"/>
      <c r="CV392" s="50"/>
      <c r="CW392" s="50"/>
      <c r="CX392" s="50"/>
      <c r="CY392" s="50"/>
      <c r="CZ392" s="50"/>
      <c r="DA392" s="50"/>
      <c r="DB392" s="50"/>
      <c r="DC392" s="50"/>
      <c r="DD392" s="50"/>
      <c r="DE392" s="50"/>
      <c r="DF392" s="50"/>
      <c r="DG392" s="50"/>
      <c r="DH392" s="50"/>
      <c r="DI392" s="50"/>
      <c r="DJ392" s="50"/>
      <c r="DK392" s="50"/>
      <c r="DL392" s="50"/>
      <c r="DM392" s="50"/>
      <c r="DN392" s="50"/>
      <c r="DO392" s="50"/>
      <c r="DP392" s="50"/>
      <c r="DQ392" s="50"/>
      <c r="DR392" s="50"/>
      <c r="DS392" s="50"/>
      <c r="DT392" s="50"/>
      <c r="DU392" s="50"/>
      <c r="DV392" s="50"/>
      <c r="DW392" s="50"/>
      <c r="DX392" s="50"/>
      <c r="DY392" s="50"/>
      <c r="DZ392" s="50"/>
      <c r="EA392" s="50"/>
      <c r="EB392" s="50"/>
      <c r="EC392" s="50"/>
      <c r="ED392" s="50"/>
      <c r="EE392" s="50"/>
      <c r="EF392" s="50"/>
      <c r="EG392" s="50"/>
      <c r="EH392" s="50"/>
      <c r="EI392" s="50"/>
      <c r="EJ392" s="50"/>
      <c r="EK392" s="50"/>
      <c r="EL392" s="50"/>
      <c r="EM392" s="50"/>
      <c r="EN392" s="50"/>
      <c r="EO392" s="50"/>
      <c r="EP392" s="50"/>
      <c r="EQ392" s="50"/>
      <c r="ER392" s="50"/>
      <c r="ES392" s="50"/>
      <c r="ET392" s="50"/>
      <c r="EU392" s="50"/>
      <c r="EV392" s="50"/>
      <c r="EW392" s="50"/>
      <c r="EX392" s="50"/>
      <c r="EY392" s="50"/>
      <c r="EZ392" s="50"/>
      <c r="FA392" s="50"/>
      <c r="FB392" s="50"/>
      <c r="FC392" s="50"/>
      <c r="FD392" s="50"/>
      <c r="FE392" s="50"/>
      <c r="FF392" s="50"/>
      <c r="FG392" s="50"/>
      <c r="FH392" s="50"/>
      <c r="FI392" s="50"/>
      <c r="FJ392" s="50"/>
      <c r="FK392" s="50"/>
      <c r="FL392" s="50"/>
      <c r="FM392" s="50"/>
      <c r="FN392" s="50"/>
      <c r="FO392" s="50"/>
      <c r="FP392" s="50"/>
      <c r="FQ392" s="50"/>
      <c r="FR392" s="50"/>
      <c r="FS392" s="50"/>
      <c r="FT392" s="50"/>
      <c r="FU392" s="50"/>
      <c r="FV392" s="50"/>
      <c r="FW392" s="50"/>
      <c r="FX392" s="50"/>
      <c r="FY392" s="50"/>
      <c r="FZ392" s="50"/>
      <c r="GA392" s="50"/>
      <c r="GB392" s="50"/>
      <c r="GC392" s="50"/>
      <c r="GD392" s="50"/>
      <c r="GE392" s="50"/>
      <c r="GF392" s="50"/>
      <c r="GG392" s="50"/>
      <c r="GH392" s="50"/>
      <c r="GI392" s="50"/>
      <c r="GJ392" s="50"/>
      <c r="GK392" s="50"/>
      <c r="GL392" s="50"/>
      <c r="GM392" s="50"/>
      <c r="GN392" s="50"/>
      <c r="GO392" s="50"/>
      <c r="GP392" s="50"/>
      <c r="GQ392" s="50"/>
      <c r="GR392" s="50"/>
      <c r="GS392" s="50"/>
      <c r="GT392" s="50"/>
      <c r="GU392" s="50"/>
      <c r="GV392" s="50"/>
      <c r="GW392" s="50"/>
      <c r="GX392" s="50"/>
      <c r="GY392" s="50"/>
      <c r="GZ392" s="50"/>
      <c r="HA392" s="50"/>
      <c r="HB392" s="50"/>
      <c r="HC392" s="50"/>
      <c r="HD392" s="50"/>
      <c r="HE392" s="50"/>
      <c r="HF392" s="50"/>
      <c r="HG392" s="50"/>
      <c r="HH392" s="50"/>
      <c r="HI392" s="50"/>
      <c r="HJ392" s="50"/>
      <c r="HK392" s="50"/>
      <c r="HL392" s="50"/>
      <c r="HM392" s="50"/>
      <c r="HN392" s="50"/>
      <c r="HO392" s="50"/>
      <c r="HP392" s="50"/>
      <c r="HQ392" s="50"/>
      <c r="HR392" s="50"/>
      <c r="HS392" s="50"/>
      <c r="HT392" s="50"/>
      <c r="HU392" s="50"/>
      <c r="HV392" s="50"/>
      <c r="HW392" s="50"/>
      <c r="HX392" s="50"/>
      <c r="HY392" s="50"/>
      <c r="HZ392" s="50"/>
      <c r="IA392" s="50"/>
      <c r="IB392" s="50"/>
      <c r="IC392" s="50"/>
      <c r="ID392" s="50"/>
      <c r="IE392" s="50"/>
      <c r="IF392" s="50"/>
      <c r="IG392" s="50"/>
      <c r="IH392" s="50"/>
      <c r="II392" s="50"/>
      <c r="IJ392" s="50"/>
      <c r="IK392" s="50"/>
      <c r="IL392" s="50"/>
      <c r="IM392" s="50"/>
      <c r="IN392" s="50"/>
      <c r="IO392" s="50"/>
      <c r="IP392" s="50"/>
      <c r="IQ392" s="50"/>
      <c r="IR392" s="50"/>
      <c r="IS392" s="50"/>
      <c r="IT392" s="50"/>
      <c r="IU392" s="50"/>
      <c r="IV392" s="50"/>
      <c r="IW392" s="50"/>
      <c r="IX392" s="50"/>
      <c r="IY392" s="50"/>
      <c r="IZ392" s="50"/>
      <c r="JA392" s="50"/>
      <c r="JB392" s="50"/>
      <c r="JC392" s="50"/>
      <c r="JD392" s="50"/>
      <c r="JE392" s="50"/>
      <c r="JF392" s="50"/>
      <c r="JG392" s="50"/>
      <c r="JH392" s="50"/>
      <c r="JI392" s="50"/>
      <c r="JJ392" s="50"/>
      <c r="JK392" s="50"/>
    </row>
    <row r="393" spans="1:271" s="14" customFormat="1" ht="90" hidden="1" customHeight="1" x14ac:dyDescent="0.25">
      <c r="A393" s="68" t="s">
        <v>2131</v>
      </c>
      <c r="B393" s="355" t="s">
        <v>1044</v>
      </c>
      <c r="C393" s="160">
        <v>43812</v>
      </c>
      <c r="D393" s="151" t="s">
        <v>7077</v>
      </c>
      <c r="E393" s="68" t="s">
        <v>1300</v>
      </c>
      <c r="F393" s="12" t="s">
        <v>6284</v>
      </c>
      <c r="G393" s="12" t="s">
        <v>950</v>
      </c>
      <c r="H393" s="12" t="s">
        <v>954</v>
      </c>
      <c r="I393" s="12" t="s">
        <v>955</v>
      </c>
      <c r="J393" s="59" t="s">
        <v>953</v>
      </c>
      <c r="K393" s="477">
        <v>1</v>
      </c>
      <c r="L393" s="214">
        <v>44229</v>
      </c>
      <c r="M393" s="214">
        <v>44560</v>
      </c>
      <c r="N393" s="466">
        <f t="shared" si="12"/>
        <v>48</v>
      </c>
      <c r="O393" s="70">
        <v>1</v>
      </c>
      <c r="P393" s="365" t="s">
        <v>55</v>
      </c>
      <c r="Q393" s="365" t="s">
        <v>1014</v>
      </c>
      <c r="R393" s="10" t="s">
        <v>6066</v>
      </c>
      <c r="S393" s="561">
        <f t="shared" si="13"/>
        <v>389</v>
      </c>
      <c r="T393" s="365"/>
      <c r="U393" s="365"/>
      <c r="V393" s="135"/>
      <c r="W393" s="27" t="s">
        <v>1171</v>
      </c>
      <c r="X393" s="27" t="s">
        <v>1171</v>
      </c>
      <c r="Y393" s="27" t="s">
        <v>1171</v>
      </c>
      <c r="Z393" s="27" t="s">
        <v>1171</v>
      </c>
      <c r="AA393" s="3" t="s">
        <v>1171</v>
      </c>
      <c r="AB393" s="3" t="s">
        <v>1171</v>
      </c>
      <c r="AC393" s="3" t="s">
        <v>1171</v>
      </c>
      <c r="AD393" s="3" t="s">
        <v>1189</v>
      </c>
      <c r="AE393" s="3" t="s">
        <v>1501</v>
      </c>
      <c r="AF393" s="3" t="s">
        <v>1552</v>
      </c>
      <c r="AG393" s="3" t="s">
        <v>1556</v>
      </c>
      <c r="AH393" s="3" t="s">
        <v>2453</v>
      </c>
      <c r="AI393" s="6" t="s">
        <v>2480</v>
      </c>
      <c r="AJ393" s="6"/>
      <c r="AK393" s="6" t="s">
        <v>3045</v>
      </c>
      <c r="AL393" s="10" t="s">
        <v>3935</v>
      </c>
      <c r="AM393" s="6" t="s">
        <v>4164</v>
      </c>
      <c r="AN393" s="38" t="s">
        <v>6042</v>
      </c>
      <c r="AO393" s="6" t="s">
        <v>6083</v>
      </c>
      <c r="AP393" s="509" t="s">
        <v>1460</v>
      </c>
      <c r="AQ393" s="509" t="s">
        <v>6961</v>
      </c>
      <c r="AR393" s="509" t="s">
        <v>1460</v>
      </c>
      <c r="AS393" s="509" t="s">
        <v>6961</v>
      </c>
      <c r="AT393" s="509" t="s">
        <v>1460</v>
      </c>
      <c r="AU393" s="509" t="s">
        <v>6961</v>
      </c>
      <c r="AV393" s="137" t="s">
        <v>4476</v>
      </c>
      <c r="AW393" s="131">
        <v>44487</v>
      </c>
      <c r="AX393" s="364" t="s">
        <v>1021</v>
      </c>
      <c r="AY393" s="348"/>
      <c r="AZ393" s="30"/>
      <c r="BA393" s="30"/>
      <c r="BB393" s="30"/>
      <c r="BC393" s="30"/>
      <c r="BD393" s="367" t="s">
        <v>1193</v>
      </c>
      <c r="BE393" s="348"/>
      <c r="BF393" s="348"/>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0"/>
      <c r="CD393" s="50"/>
      <c r="CE393" s="50"/>
      <c r="CF393" s="50"/>
      <c r="CG393" s="50"/>
      <c r="CH393" s="50"/>
      <c r="CI393" s="50"/>
      <c r="CJ393" s="50"/>
      <c r="CK393" s="50"/>
      <c r="CL393" s="50"/>
      <c r="CM393" s="50"/>
      <c r="CN393" s="50"/>
      <c r="CO393" s="50"/>
      <c r="CP393" s="50"/>
      <c r="CQ393" s="50"/>
      <c r="CR393" s="50"/>
      <c r="CS393" s="50"/>
      <c r="CT393" s="50"/>
      <c r="CU393" s="50"/>
      <c r="CV393" s="50"/>
      <c r="CW393" s="50"/>
      <c r="CX393" s="50"/>
      <c r="CY393" s="50"/>
      <c r="CZ393" s="50"/>
      <c r="DA393" s="50"/>
      <c r="DB393" s="50"/>
      <c r="DC393" s="50"/>
      <c r="DD393" s="50"/>
      <c r="DE393" s="50"/>
      <c r="DF393" s="50"/>
      <c r="DG393" s="50"/>
      <c r="DH393" s="50"/>
      <c r="DI393" s="50"/>
      <c r="DJ393" s="50"/>
      <c r="DK393" s="50"/>
      <c r="DL393" s="50"/>
      <c r="DM393" s="50"/>
      <c r="DN393" s="50"/>
      <c r="DO393" s="50"/>
      <c r="DP393" s="50"/>
      <c r="DQ393" s="50"/>
      <c r="DR393" s="50"/>
      <c r="DS393" s="50"/>
      <c r="DT393" s="50"/>
      <c r="DU393" s="50"/>
      <c r="DV393" s="50"/>
      <c r="DW393" s="50"/>
      <c r="DX393" s="50"/>
      <c r="DY393" s="50"/>
      <c r="DZ393" s="50"/>
      <c r="EA393" s="50"/>
      <c r="EB393" s="50"/>
      <c r="EC393" s="50"/>
      <c r="ED393" s="50"/>
      <c r="EE393" s="50"/>
      <c r="EF393" s="50"/>
      <c r="EG393" s="50"/>
      <c r="EH393" s="50"/>
      <c r="EI393" s="50"/>
      <c r="EJ393" s="50"/>
      <c r="EK393" s="50"/>
      <c r="EL393" s="50"/>
      <c r="EM393" s="50"/>
      <c r="EN393" s="50"/>
      <c r="EO393" s="50"/>
      <c r="EP393" s="50"/>
      <c r="EQ393" s="50"/>
      <c r="ER393" s="50"/>
      <c r="ES393" s="50"/>
      <c r="ET393" s="50"/>
      <c r="EU393" s="50"/>
      <c r="EV393" s="50"/>
      <c r="EW393" s="50"/>
      <c r="EX393" s="50"/>
      <c r="EY393" s="50"/>
      <c r="EZ393" s="50"/>
      <c r="FA393" s="50"/>
      <c r="FB393" s="50"/>
      <c r="FC393" s="50"/>
      <c r="FD393" s="50"/>
      <c r="FE393" s="50"/>
      <c r="FF393" s="50"/>
      <c r="FG393" s="50"/>
      <c r="FH393" s="50"/>
      <c r="FI393" s="50"/>
      <c r="FJ393" s="50"/>
      <c r="FK393" s="50"/>
      <c r="FL393" s="50"/>
      <c r="FM393" s="50"/>
      <c r="FN393" s="50"/>
      <c r="FO393" s="50"/>
      <c r="FP393" s="50"/>
      <c r="FQ393" s="50"/>
      <c r="FR393" s="50"/>
      <c r="FS393" s="50"/>
      <c r="FT393" s="50"/>
      <c r="FU393" s="50"/>
      <c r="FV393" s="50"/>
      <c r="FW393" s="50"/>
      <c r="FX393" s="50"/>
      <c r="FY393" s="50"/>
      <c r="FZ393" s="50"/>
      <c r="GA393" s="50"/>
      <c r="GB393" s="50"/>
      <c r="GC393" s="50"/>
      <c r="GD393" s="50"/>
      <c r="GE393" s="50"/>
      <c r="GF393" s="50"/>
      <c r="GG393" s="50"/>
      <c r="GH393" s="50"/>
      <c r="GI393" s="50"/>
      <c r="GJ393" s="50"/>
      <c r="GK393" s="50"/>
      <c r="GL393" s="50"/>
      <c r="GM393" s="50"/>
      <c r="GN393" s="50"/>
      <c r="GO393" s="50"/>
      <c r="GP393" s="50"/>
      <c r="GQ393" s="50"/>
      <c r="GR393" s="50"/>
      <c r="GS393" s="50"/>
      <c r="GT393" s="50"/>
      <c r="GU393" s="50"/>
      <c r="GV393" s="50"/>
      <c r="GW393" s="50"/>
      <c r="GX393" s="50"/>
      <c r="GY393" s="50"/>
      <c r="GZ393" s="50"/>
      <c r="HA393" s="50"/>
      <c r="HB393" s="50"/>
      <c r="HC393" s="50"/>
      <c r="HD393" s="50"/>
      <c r="HE393" s="50"/>
      <c r="HF393" s="50"/>
      <c r="HG393" s="50"/>
      <c r="HH393" s="50"/>
      <c r="HI393" s="50"/>
      <c r="HJ393" s="50"/>
      <c r="HK393" s="50"/>
      <c r="HL393" s="50"/>
      <c r="HM393" s="50"/>
      <c r="HN393" s="50"/>
      <c r="HO393" s="50"/>
      <c r="HP393" s="50"/>
      <c r="HQ393" s="50"/>
      <c r="HR393" s="50"/>
      <c r="HS393" s="50"/>
      <c r="HT393" s="50"/>
      <c r="HU393" s="50"/>
      <c r="HV393" s="50"/>
      <c r="HW393" s="50"/>
      <c r="HX393" s="50"/>
      <c r="HY393" s="50"/>
      <c r="HZ393" s="50"/>
      <c r="IA393" s="50"/>
      <c r="IB393" s="50"/>
      <c r="IC393" s="50"/>
      <c r="ID393" s="50"/>
      <c r="IE393" s="50"/>
      <c r="IF393" s="50"/>
      <c r="IG393" s="50"/>
      <c r="IH393" s="50"/>
      <c r="II393" s="50"/>
      <c r="IJ393" s="50"/>
      <c r="IK393" s="50"/>
      <c r="IL393" s="50"/>
      <c r="IM393" s="50"/>
      <c r="IN393" s="50"/>
      <c r="IO393" s="50"/>
      <c r="IP393" s="50"/>
      <c r="IQ393" s="50"/>
      <c r="IR393" s="50"/>
      <c r="IS393" s="50"/>
      <c r="IT393" s="50"/>
      <c r="IU393" s="50"/>
      <c r="IV393" s="50"/>
      <c r="IW393" s="50"/>
      <c r="IX393" s="50"/>
      <c r="IY393" s="50"/>
      <c r="IZ393" s="50"/>
      <c r="JA393" s="50"/>
      <c r="JB393" s="50"/>
      <c r="JC393" s="50"/>
      <c r="JD393" s="50"/>
      <c r="JE393" s="50"/>
      <c r="JF393" s="50"/>
      <c r="JG393" s="50"/>
      <c r="JH393" s="50"/>
      <c r="JI393" s="50"/>
      <c r="JJ393" s="50"/>
      <c r="JK393" s="50"/>
    </row>
    <row r="394" spans="1:271" s="14" customFormat="1" ht="90" hidden="1" customHeight="1" x14ac:dyDescent="0.25">
      <c r="A394" s="28" t="s">
        <v>2132</v>
      </c>
      <c r="B394" s="135" t="s">
        <v>1044</v>
      </c>
      <c r="C394" s="132">
        <v>43812</v>
      </c>
      <c r="D394" s="151" t="s">
        <v>7077</v>
      </c>
      <c r="E394" s="28" t="s">
        <v>1290</v>
      </c>
      <c r="F394" s="11" t="s">
        <v>3487</v>
      </c>
      <c r="G394" s="11" t="s">
        <v>956</v>
      </c>
      <c r="H394" s="11" t="s">
        <v>957</v>
      </c>
      <c r="I394" s="11" t="s">
        <v>958</v>
      </c>
      <c r="J394" s="54" t="s">
        <v>949</v>
      </c>
      <c r="K394" s="51">
        <v>2</v>
      </c>
      <c r="L394" s="213">
        <v>43891</v>
      </c>
      <c r="M394" s="213">
        <v>44196</v>
      </c>
      <c r="N394" s="52">
        <f t="shared" si="12"/>
        <v>44</v>
      </c>
      <c r="O394" s="93">
        <v>0</v>
      </c>
      <c r="P394" s="365" t="s">
        <v>55</v>
      </c>
      <c r="Q394" s="365" t="s">
        <v>1012</v>
      </c>
      <c r="R394" s="4" t="s">
        <v>4014</v>
      </c>
      <c r="S394" s="561">
        <f t="shared" si="13"/>
        <v>286</v>
      </c>
      <c r="T394" s="27" t="s">
        <v>1171</v>
      </c>
      <c r="U394" s="27" t="s">
        <v>1171</v>
      </c>
      <c r="V394" s="27" t="s">
        <v>1171</v>
      </c>
      <c r="W394" s="27" t="s">
        <v>1171</v>
      </c>
      <c r="X394" s="27" t="s">
        <v>1171</v>
      </c>
      <c r="Y394" s="27" t="s">
        <v>1171</v>
      </c>
      <c r="Z394" s="27" t="s">
        <v>1171</v>
      </c>
      <c r="AA394" s="3" t="s">
        <v>1171</v>
      </c>
      <c r="AB394" s="3" t="s">
        <v>1171</v>
      </c>
      <c r="AC394" s="3" t="s">
        <v>1171</v>
      </c>
      <c r="AD394" s="89" t="s">
        <v>1537</v>
      </c>
      <c r="AE394" s="3" t="s">
        <v>1502</v>
      </c>
      <c r="AF394" s="3" t="s">
        <v>1545</v>
      </c>
      <c r="AG394" s="3" t="s">
        <v>2485</v>
      </c>
      <c r="AH394" s="3" t="s">
        <v>2454</v>
      </c>
      <c r="AI394" s="6" t="s">
        <v>2509</v>
      </c>
      <c r="AJ394" s="6" t="s">
        <v>2887</v>
      </c>
      <c r="AK394" s="6" t="s">
        <v>3083</v>
      </c>
      <c r="AL394" s="10" t="s">
        <v>4000</v>
      </c>
      <c r="AM394" s="6" t="s">
        <v>4480</v>
      </c>
      <c r="AN394" s="39" t="s">
        <v>3562</v>
      </c>
      <c r="AO394" s="39" t="s">
        <v>5692</v>
      </c>
      <c r="AP394" s="509" t="s">
        <v>1460</v>
      </c>
      <c r="AQ394" s="39" t="s">
        <v>5692</v>
      </c>
      <c r="AR394" s="39" t="s">
        <v>1460</v>
      </c>
      <c r="AS394" s="39" t="s">
        <v>5692</v>
      </c>
      <c r="AT394" s="39" t="s">
        <v>1460</v>
      </c>
      <c r="AU394" s="39" t="s">
        <v>5692</v>
      </c>
      <c r="AV394" s="137" t="s">
        <v>1824</v>
      </c>
      <c r="AW394" s="131">
        <v>44377</v>
      </c>
      <c r="AX394" s="364" t="s">
        <v>2317</v>
      </c>
      <c r="AY394" s="131">
        <v>44377</v>
      </c>
      <c r="AZ394" s="105" t="s">
        <v>3991</v>
      </c>
      <c r="BA394" s="30" t="s">
        <v>3759</v>
      </c>
      <c r="BB394" s="30" t="s">
        <v>1460</v>
      </c>
      <c r="BC394" s="30" t="s">
        <v>1460</v>
      </c>
      <c r="BD394" s="367" t="s">
        <v>7350</v>
      </c>
      <c r="BE394" s="348" t="s">
        <v>3497</v>
      </c>
      <c r="BF394" s="29" t="s">
        <v>1460</v>
      </c>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0"/>
      <c r="CD394" s="50"/>
      <c r="CE394" s="50"/>
      <c r="CF394" s="50"/>
      <c r="CG394" s="50"/>
      <c r="CH394" s="50"/>
      <c r="CI394" s="50"/>
      <c r="CJ394" s="50"/>
      <c r="CK394" s="50"/>
      <c r="CL394" s="50"/>
      <c r="CM394" s="50"/>
      <c r="CN394" s="50"/>
      <c r="CO394" s="50"/>
      <c r="CP394" s="50"/>
      <c r="CQ394" s="50"/>
      <c r="CR394" s="50"/>
      <c r="CS394" s="50"/>
      <c r="CT394" s="50"/>
      <c r="CU394" s="50"/>
      <c r="CV394" s="50"/>
      <c r="CW394" s="50"/>
      <c r="CX394" s="50"/>
      <c r="CY394" s="50"/>
      <c r="CZ394" s="50"/>
      <c r="DA394" s="50"/>
      <c r="DB394" s="50"/>
      <c r="DC394" s="50"/>
      <c r="DD394" s="50"/>
      <c r="DE394" s="50"/>
      <c r="DF394" s="50"/>
      <c r="DG394" s="50"/>
      <c r="DH394" s="50"/>
      <c r="DI394" s="50"/>
      <c r="DJ394" s="50"/>
      <c r="DK394" s="50"/>
      <c r="DL394" s="50"/>
      <c r="DM394" s="50"/>
      <c r="DN394" s="50"/>
      <c r="DO394" s="50"/>
      <c r="DP394" s="50"/>
      <c r="DQ394" s="50"/>
      <c r="DR394" s="50"/>
      <c r="DS394" s="50"/>
      <c r="DT394" s="50"/>
      <c r="DU394" s="50"/>
      <c r="DV394" s="50"/>
      <c r="DW394" s="50"/>
      <c r="DX394" s="50"/>
      <c r="DY394" s="50"/>
      <c r="DZ394" s="50"/>
      <c r="EA394" s="50"/>
      <c r="EB394" s="50"/>
      <c r="EC394" s="50"/>
      <c r="ED394" s="50"/>
      <c r="EE394" s="50"/>
      <c r="EF394" s="50"/>
      <c r="EG394" s="50"/>
      <c r="EH394" s="50"/>
      <c r="EI394" s="50"/>
      <c r="EJ394" s="50"/>
      <c r="EK394" s="50"/>
      <c r="EL394" s="50"/>
      <c r="EM394" s="50"/>
      <c r="EN394" s="50"/>
      <c r="EO394" s="50"/>
      <c r="EP394" s="50"/>
      <c r="EQ394" s="50"/>
      <c r="ER394" s="50"/>
      <c r="ES394" s="50"/>
      <c r="ET394" s="50"/>
      <c r="EU394" s="50"/>
      <c r="EV394" s="50"/>
      <c r="EW394" s="50"/>
      <c r="EX394" s="50"/>
      <c r="EY394" s="50"/>
      <c r="EZ394" s="50"/>
      <c r="FA394" s="50"/>
      <c r="FB394" s="50"/>
      <c r="FC394" s="50"/>
      <c r="FD394" s="50"/>
      <c r="FE394" s="50"/>
      <c r="FF394" s="50"/>
      <c r="FG394" s="50"/>
      <c r="FH394" s="50"/>
      <c r="FI394" s="50"/>
      <c r="FJ394" s="50"/>
      <c r="FK394" s="50"/>
      <c r="FL394" s="50"/>
      <c r="FM394" s="50"/>
      <c r="FN394" s="50"/>
      <c r="FO394" s="50"/>
      <c r="FP394" s="50"/>
      <c r="FQ394" s="50"/>
      <c r="FR394" s="50"/>
      <c r="FS394" s="50"/>
      <c r="FT394" s="50"/>
      <c r="FU394" s="50"/>
      <c r="FV394" s="50"/>
      <c r="FW394" s="50"/>
      <c r="FX394" s="50"/>
      <c r="FY394" s="50"/>
      <c r="FZ394" s="50"/>
      <c r="GA394" s="50"/>
      <c r="GB394" s="50"/>
      <c r="GC394" s="50"/>
      <c r="GD394" s="50"/>
      <c r="GE394" s="50"/>
      <c r="GF394" s="50"/>
      <c r="GG394" s="50"/>
      <c r="GH394" s="50"/>
      <c r="GI394" s="50"/>
      <c r="GJ394" s="50"/>
      <c r="GK394" s="50"/>
      <c r="GL394" s="50"/>
      <c r="GM394" s="50"/>
      <c r="GN394" s="50"/>
      <c r="GO394" s="50"/>
      <c r="GP394" s="50"/>
      <c r="GQ394" s="50"/>
      <c r="GR394" s="50"/>
      <c r="GS394" s="50"/>
      <c r="GT394" s="50"/>
      <c r="GU394" s="50"/>
      <c r="GV394" s="50"/>
      <c r="GW394" s="50"/>
      <c r="GX394" s="50"/>
      <c r="GY394" s="50"/>
      <c r="GZ394" s="50"/>
      <c r="HA394" s="50"/>
      <c r="HB394" s="50"/>
      <c r="HC394" s="50"/>
      <c r="HD394" s="50"/>
      <c r="HE394" s="50"/>
      <c r="HF394" s="50"/>
      <c r="HG394" s="50"/>
      <c r="HH394" s="50"/>
      <c r="HI394" s="50"/>
      <c r="HJ394" s="50"/>
      <c r="HK394" s="50"/>
      <c r="HL394" s="50"/>
      <c r="HM394" s="50"/>
      <c r="HN394" s="50"/>
      <c r="HO394" s="50"/>
      <c r="HP394" s="50"/>
      <c r="HQ394" s="50"/>
      <c r="HR394" s="50"/>
      <c r="HS394" s="50"/>
      <c r="HT394" s="50"/>
      <c r="HU394" s="50"/>
      <c r="HV394" s="50"/>
      <c r="HW394" s="50"/>
      <c r="HX394" s="50"/>
      <c r="HY394" s="50"/>
      <c r="HZ394" s="50"/>
      <c r="IA394" s="50"/>
      <c r="IB394" s="50"/>
      <c r="IC394" s="50"/>
      <c r="ID394" s="50"/>
      <c r="IE394" s="50"/>
      <c r="IF394" s="50"/>
      <c r="IG394" s="50"/>
      <c r="IH394" s="50"/>
      <c r="II394" s="50"/>
      <c r="IJ394" s="50"/>
      <c r="IK394" s="50"/>
      <c r="IL394" s="50"/>
      <c r="IM394" s="50"/>
      <c r="IN394" s="50"/>
      <c r="IO394" s="50"/>
      <c r="IP394" s="50"/>
      <c r="IQ394" s="50"/>
      <c r="IR394" s="50"/>
      <c r="IS394" s="50"/>
      <c r="IT394" s="50"/>
      <c r="IU394" s="50"/>
      <c r="IV394" s="50"/>
      <c r="IW394" s="50"/>
      <c r="IX394" s="50"/>
      <c r="IY394" s="50"/>
      <c r="IZ394" s="50"/>
      <c r="JA394" s="50"/>
      <c r="JB394" s="50"/>
      <c r="JC394" s="50"/>
      <c r="JD394" s="50"/>
      <c r="JE394" s="50"/>
      <c r="JF394" s="50"/>
      <c r="JG394" s="50"/>
      <c r="JH394" s="50"/>
      <c r="JI394" s="50"/>
      <c r="JJ394" s="50"/>
      <c r="JK394" s="50"/>
    </row>
    <row r="395" spans="1:271" s="14" customFormat="1" ht="90" hidden="1" customHeight="1" x14ac:dyDescent="0.25">
      <c r="A395" s="68" t="s">
        <v>2132</v>
      </c>
      <c r="B395" s="355" t="s">
        <v>1044</v>
      </c>
      <c r="C395" s="160">
        <v>43812</v>
      </c>
      <c r="D395" s="151" t="s">
        <v>7077</v>
      </c>
      <c r="E395" s="68" t="s">
        <v>1290</v>
      </c>
      <c r="F395" s="12" t="s">
        <v>6849</v>
      </c>
      <c r="G395" s="248" t="s">
        <v>3852</v>
      </c>
      <c r="H395" s="248" t="s">
        <v>3853</v>
      </c>
      <c r="I395" s="248" t="s">
        <v>3854</v>
      </c>
      <c r="J395" s="249" t="s">
        <v>3855</v>
      </c>
      <c r="K395" s="252">
        <v>1</v>
      </c>
      <c r="L395" s="251">
        <v>43891</v>
      </c>
      <c r="M395" s="251">
        <v>44561</v>
      </c>
      <c r="N395" s="466">
        <f t="shared" si="12"/>
        <v>44</v>
      </c>
      <c r="O395" s="535">
        <v>1</v>
      </c>
      <c r="P395" s="365" t="s">
        <v>55</v>
      </c>
      <c r="Q395" s="365"/>
      <c r="R395" s="4" t="s">
        <v>6859</v>
      </c>
      <c r="S395" s="561">
        <f t="shared" si="13"/>
        <v>211</v>
      </c>
      <c r="T395" s="365"/>
      <c r="U395" s="365"/>
      <c r="V395" s="135"/>
      <c r="W395" s="27"/>
      <c r="X395" s="27"/>
      <c r="Y395" s="27"/>
      <c r="Z395" s="27"/>
      <c r="AA395" s="3"/>
      <c r="AB395" s="3"/>
      <c r="AC395" s="3"/>
      <c r="AD395" s="89"/>
      <c r="AE395" s="3"/>
      <c r="AF395" s="3"/>
      <c r="AG395" s="3"/>
      <c r="AH395" s="3"/>
      <c r="AI395" s="6"/>
      <c r="AJ395" s="6"/>
      <c r="AK395" s="6" t="s">
        <v>3083</v>
      </c>
      <c r="AL395" s="9" t="s">
        <v>3937</v>
      </c>
      <c r="AM395" s="4" t="s">
        <v>4025</v>
      </c>
      <c r="AN395" s="38" t="s">
        <v>6043</v>
      </c>
      <c r="AO395" s="4" t="s">
        <v>6061</v>
      </c>
      <c r="AP395" s="4" t="s">
        <v>6827</v>
      </c>
      <c r="AQ395" s="534" t="s">
        <v>6853</v>
      </c>
      <c r="AR395" s="4" t="s">
        <v>1460</v>
      </c>
      <c r="AS395" s="4" t="s">
        <v>6958</v>
      </c>
      <c r="AT395" s="4" t="s">
        <v>1460</v>
      </c>
      <c r="AU395" s="4" t="s">
        <v>6958</v>
      </c>
      <c r="AV395" s="138" t="s">
        <v>874</v>
      </c>
      <c r="AW395" s="131">
        <v>44580</v>
      </c>
      <c r="AX395" s="364" t="s">
        <v>1021</v>
      </c>
      <c r="AY395" s="348"/>
      <c r="AZ395" s="30"/>
      <c r="BA395" s="30"/>
      <c r="BB395" s="30"/>
      <c r="BC395" s="30"/>
      <c r="BD395" s="367" t="s">
        <v>1193</v>
      </c>
      <c r="BE395" s="348"/>
      <c r="BF395" s="348"/>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c r="CY395" s="50"/>
      <c r="CZ395" s="50"/>
      <c r="DA395" s="50"/>
      <c r="DB395" s="50"/>
      <c r="DC395" s="50"/>
      <c r="DD395" s="50"/>
      <c r="DE395" s="50"/>
      <c r="DF395" s="50"/>
      <c r="DG395" s="50"/>
      <c r="DH395" s="50"/>
      <c r="DI395" s="50"/>
      <c r="DJ395" s="50"/>
      <c r="DK395" s="50"/>
      <c r="DL395" s="50"/>
      <c r="DM395" s="50"/>
      <c r="DN395" s="50"/>
      <c r="DO395" s="50"/>
      <c r="DP395" s="50"/>
      <c r="DQ395" s="50"/>
      <c r="DR395" s="50"/>
      <c r="DS395" s="50"/>
      <c r="DT395" s="50"/>
      <c r="DU395" s="50"/>
      <c r="DV395" s="50"/>
      <c r="DW395" s="50"/>
      <c r="DX395" s="50"/>
      <c r="DY395" s="50"/>
      <c r="DZ395" s="50"/>
      <c r="EA395" s="50"/>
      <c r="EB395" s="50"/>
      <c r="EC395" s="50"/>
      <c r="ED395" s="50"/>
      <c r="EE395" s="50"/>
      <c r="EF395" s="50"/>
      <c r="EG395" s="50"/>
      <c r="EH395" s="50"/>
      <c r="EI395" s="50"/>
      <c r="EJ395" s="50"/>
      <c r="EK395" s="50"/>
      <c r="EL395" s="50"/>
      <c r="EM395" s="50"/>
      <c r="EN395" s="50"/>
      <c r="EO395" s="50"/>
      <c r="EP395" s="50"/>
      <c r="EQ395" s="50"/>
      <c r="ER395" s="50"/>
      <c r="ES395" s="50"/>
      <c r="ET395" s="50"/>
      <c r="EU395" s="50"/>
      <c r="EV395" s="50"/>
      <c r="EW395" s="50"/>
      <c r="EX395" s="50"/>
      <c r="EY395" s="50"/>
      <c r="EZ395" s="50"/>
      <c r="FA395" s="50"/>
      <c r="FB395" s="50"/>
      <c r="FC395" s="50"/>
      <c r="FD395" s="50"/>
      <c r="FE395" s="50"/>
      <c r="FF395" s="50"/>
      <c r="FG395" s="50"/>
      <c r="FH395" s="50"/>
      <c r="FI395" s="50"/>
      <c r="FJ395" s="50"/>
      <c r="FK395" s="50"/>
      <c r="FL395" s="50"/>
      <c r="FM395" s="50"/>
      <c r="FN395" s="50"/>
      <c r="FO395" s="50"/>
      <c r="FP395" s="50"/>
      <c r="FQ395" s="50"/>
      <c r="FR395" s="50"/>
      <c r="FS395" s="50"/>
      <c r="FT395" s="50"/>
      <c r="FU395" s="50"/>
      <c r="FV395" s="50"/>
      <c r="FW395" s="50"/>
      <c r="FX395" s="50"/>
      <c r="FY395" s="50"/>
      <c r="FZ395" s="50"/>
      <c r="GA395" s="50"/>
      <c r="GB395" s="50"/>
      <c r="GC395" s="50"/>
      <c r="GD395" s="50"/>
      <c r="GE395" s="50"/>
      <c r="GF395" s="50"/>
      <c r="GG395" s="50"/>
      <c r="GH395" s="50"/>
      <c r="GI395" s="50"/>
      <c r="GJ395" s="50"/>
      <c r="GK395" s="50"/>
      <c r="GL395" s="50"/>
      <c r="GM395" s="50"/>
      <c r="GN395" s="50"/>
      <c r="GO395" s="50"/>
      <c r="GP395" s="50"/>
      <c r="GQ395" s="50"/>
      <c r="GR395" s="50"/>
      <c r="GS395" s="50"/>
      <c r="GT395" s="50"/>
      <c r="GU395" s="50"/>
      <c r="GV395" s="50"/>
      <c r="GW395" s="50"/>
      <c r="GX395" s="50"/>
      <c r="GY395" s="50"/>
      <c r="GZ395" s="50"/>
      <c r="HA395" s="50"/>
      <c r="HB395" s="50"/>
      <c r="HC395" s="50"/>
      <c r="HD395" s="50"/>
      <c r="HE395" s="50"/>
      <c r="HF395" s="50"/>
      <c r="HG395" s="50"/>
      <c r="HH395" s="50"/>
      <c r="HI395" s="50"/>
      <c r="HJ395" s="50"/>
      <c r="HK395" s="50"/>
      <c r="HL395" s="50"/>
      <c r="HM395" s="50"/>
      <c r="HN395" s="50"/>
      <c r="HO395" s="50"/>
      <c r="HP395" s="50"/>
      <c r="HQ395" s="50"/>
      <c r="HR395" s="50"/>
      <c r="HS395" s="50"/>
      <c r="HT395" s="50"/>
      <c r="HU395" s="50"/>
      <c r="HV395" s="50"/>
      <c r="HW395" s="50"/>
      <c r="HX395" s="50"/>
      <c r="HY395" s="50"/>
      <c r="HZ395" s="50"/>
      <c r="IA395" s="50"/>
      <c r="IB395" s="50"/>
      <c r="IC395" s="50"/>
      <c r="ID395" s="50"/>
      <c r="IE395" s="50"/>
      <c r="IF395" s="50"/>
      <c r="IG395" s="50"/>
      <c r="IH395" s="50"/>
      <c r="II395" s="50"/>
      <c r="IJ395" s="50"/>
      <c r="IK395" s="50"/>
      <c r="IL395" s="50"/>
      <c r="IM395" s="50"/>
      <c r="IN395" s="50"/>
      <c r="IO395" s="50"/>
      <c r="IP395" s="50"/>
      <c r="IQ395" s="50"/>
      <c r="IR395" s="50"/>
      <c r="IS395" s="50"/>
      <c r="IT395" s="50"/>
      <c r="IU395" s="50"/>
      <c r="IV395" s="50"/>
      <c r="IW395" s="50"/>
      <c r="IX395" s="50"/>
      <c r="IY395" s="50"/>
      <c r="IZ395" s="50"/>
      <c r="JA395" s="50"/>
      <c r="JB395" s="50"/>
      <c r="JC395" s="50"/>
      <c r="JD395" s="50"/>
      <c r="JE395" s="50"/>
      <c r="JF395" s="50"/>
      <c r="JG395" s="50"/>
      <c r="JH395" s="50"/>
      <c r="JI395" s="50"/>
      <c r="JJ395" s="50"/>
      <c r="JK395" s="50"/>
    </row>
    <row r="396" spans="1:271" s="14" customFormat="1" ht="90" hidden="1" customHeight="1" x14ac:dyDescent="0.25">
      <c r="A396" s="28" t="s">
        <v>2133</v>
      </c>
      <c r="B396" s="135" t="s">
        <v>1044</v>
      </c>
      <c r="C396" s="132">
        <v>43812</v>
      </c>
      <c r="D396" s="151" t="s">
        <v>7077</v>
      </c>
      <c r="E396" s="28" t="s">
        <v>1290</v>
      </c>
      <c r="F396" s="11" t="s">
        <v>3487</v>
      </c>
      <c r="G396" s="12" t="s">
        <v>956</v>
      </c>
      <c r="H396" s="12" t="s">
        <v>959</v>
      </c>
      <c r="I396" s="12" t="s">
        <v>960</v>
      </c>
      <c r="J396" s="54" t="s">
        <v>949</v>
      </c>
      <c r="K396" s="51">
        <v>1</v>
      </c>
      <c r="L396" s="213">
        <v>43864</v>
      </c>
      <c r="M396" s="213">
        <v>44196</v>
      </c>
      <c r="N396" s="52">
        <f t="shared" si="12"/>
        <v>48</v>
      </c>
      <c r="O396" s="93">
        <v>0</v>
      </c>
      <c r="P396" s="365" t="s">
        <v>55</v>
      </c>
      <c r="Q396" s="365" t="s">
        <v>1012</v>
      </c>
      <c r="R396" s="4" t="s">
        <v>4015</v>
      </c>
      <c r="S396" s="561">
        <f t="shared" si="13"/>
        <v>286</v>
      </c>
      <c r="T396" s="27" t="s">
        <v>1171</v>
      </c>
      <c r="U396" s="27" t="s">
        <v>1171</v>
      </c>
      <c r="V396" s="27" t="s">
        <v>1171</v>
      </c>
      <c r="W396" s="27" t="s">
        <v>1171</v>
      </c>
      <c r="X396" s="27" t="s">
        <v>1171</v>
      </c>
      <c r="Y396" s="27" t="s">
        <v>1171</v>
      </c>
      <c r="Z396" s="27" t="s">
        <v>1171</v>
      </c>
      <c r="AA396" s="3" t="s">
        <v>1171</v>
      </c>
      <c r="AB396" s="3" t="s">
        <v>1171</v>
      </c>
      <c r="AC396" s="3" t="s">
        <v>1171</v>
      </c>
      <c r="AD396" s="89" t="s">
        <v>1537</v>
      </c>
      <c r="AE396" s="3" t="s">
        <v>1551</v>
      </c>
      <c r="AF396" s="3" t="s">
        <v>1546</v>
      </c>
      <c r="AG396" s="3" t="s">
        <v>1595</v>
      </c>
      <c r="AH396" s="3" t="s">
        <v>2454</v>
      </c>
      <c r="AI396" s="6" t="s">
        <v>2510</v>
      </c>
      <c r="AJ396" s="6" t="s">
        <v>2888</v>
      </c>
      <c r="AK396" s="6" t="s">
        <v>3084</v>
      </c>
      <c r="AL396" s="10" t="s">
        <v>4001</v>
      </c>
      <c r="AM396" s="6" t="s">
        <v>4481</v>
      </c>
      <c r="AN396" s="39" t="s">
        <v>3562</v>
      </c>
      <c r="AO396" s="39" t="s">
        <v>5692</v>
      </c>
      <c r="AP396" s="509" t="s">
        <v>1460</v>
      </c>
      <c r="AQ396" s="39" t="s">
        <v>5692</v>
      </c>
      <c r="AR396" s="39" t="s">
        <v>1460</v>
      </c>
      <c r="AS396" s="39" t="s">
        <v>5692</v>
      </c>
      <c r="AT396" s="39" t="s">
        <v>1460</v>
      </c>
      <c r="AU396" s="39" t="s">
        <v>5692</v>
      </c>
      <c r="AV396" s="137" t="s">
        <v>1824</v>
      </c>
      <c r="AW396" s="131">
        <v>44377</v>
      </c>
      <c r="AX396" s="364" t="s">
        <v>2317</v>
      </c>
      <c r="AY396" s="131">
        <v>44377</v>
      </c>
      <c r="AZ396" s="105" t="s">
        <v>3991</v>
      </c>
      <c r="BA396" s="30" t="s">
        <v>3759</v>
      </c>
      <c r="BB396" s="30" t="s">
        <v>1460</v>
      </c>
      <c r="BC396" s="30" t="s">
        <v>1460</v>
      </c>
      <c r="BD396" s="367" t="s">
        <v>7350</v>
      </c>
      <c r="BE396" s="348" t="s">
        <v>3497</v>
      </c>
      <c r="BF396" s="29" t="s">
        <v>1460</v>
      </c>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row>
    <row r="397" spans="1:271" s="14" customFormat="1" ht="90" hidden="1" customHeight="1" x14ac:dyDescent="0.25">
      <c r="A397" s="68" t="s">
        <v>2133</v>
      </c>
      <c r="B397" s="355" t="s">
        <v>1044</v>
      </c>
      <c r="C397" s="160">
        <v>43812</v>
      </c>
      <c r="D397" s="151" t="s">
        <v>7077</v>
      </c>
      <c r="E397" s="68" t="s">
        <v>1290</v>
      </c>
      <c r="F397" s="12" t="s">
        <v>6849</v>
      </c>
      <c r="G397" s="248" t="s">
        <v>3852</v>
      </c>
      <c r="H397" s="248" t="s">
        <v>3856</v>
      </c>
      <c r="I397" s="248" t="s">
        <v>3857</v>
      </c>
      <c r="J397" s="249" t="s">
        <v>535</v>
      </c>
      <c r="K397" s="250">
        <v>1</v>
      </c>
      <c r="L397" s="251">
        <v>43864</v>
      </c>
      <c r="M397" s="251">
        <v>44561</v>
      </c>
      <c r="N397" s="466">
        <f t="shared" si="12"/>
        <v>48</v>
      </c>
      <c r="O397" s="70">
        <v>1</v>
      </c>
      <c r="P397" s="365" t="s">
        <v>55</v>
      </c>
      <c r="Q397" s="365"/>
      <c r="R397" s="4" t="s">
        <v>6904</v>
      </c>
      <c r="S397" s="561">
        <f t="shared" si="13"/>
        <v>253</v>
      </c>
      <c r="T397" s="365"/>
      <c r="U397" s="365"/>
      <c r="V397" s="135"/>
      <c r="W397" s="27"/>
      <c r="X397" s="27"/>
      <c r="Y397" s="27"/>
      <c r="Z397" s="27"/>
      <c r="AA397" s="3"/>
      <c r="AB397" s="3"/>
      <c r="AC397" s="3"/>
      <c r="AD397" s="89"/>
      <c r="AE397" s="3"/>
      <c r="AF397" s="3"/>
      <c r="AG397" s="3"/>
      <c r="AH397" s="3"/>
      <c r="AI397" s="6"/>
      <c r="AJ397" s="6"/>
      <c r="AK397" s="6" t="s">
        <v>3084</v>
      </c>
      <c r="AL397" s="10" t="s">
        <v>3939</v>
      </c>
      <c r="AM397" s="4" t="s">
        <v>4026</v>
      </c>
      <c r="AN397" s="38" t="s">
        <v>6044</v>
      </c>
      <c r="AO397" s="4" t="s">
        <v>6062</v>
      </c>
      <c r="AP397" s="532" t="s">
        <v>6828</v>
      </c>
      <c r="AQ397" s="4" t="s">
        <v>6903</v>
      </c>
      <c r="AR397" s="4" t="s">
        <v>1460</v>
      </c>
      <c r="AS397" s="4" t="s">
        <v>6958</v>
      </c>
      <c r="AT397" s="4" t="s">
        <v>1460</v>
      </c>
      <c r="AU397" s="4" t="s">
        <v>6958</v>
      </c>
      <c r="AV397" s="138" t="s">
        <v>874</v>
      </c>
      <c r="AW397" s="131">
        <v>44580</v>
      </c>
      <c r="AX397" s="364" t="s">
        <v>1021</v>
      </c>
      <c r="AY397" s="348"/>
      <c r="AZ397" s="30"/>
      <c r="BA397" s="30"/>
      <c r="BB397" s="30"/>
      <c r="BC397" s="30"/>
      <c r="BD397" s="367" t="s">
        <v>1193</v>
      </c>
      <c r="BE397" s="348"/>
      <c r="BF397" s="348"/>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row>
    <row r="398" spans="1:271" s="14" customFormat="1" ht="90" hidden="1" customHeight="1" x14ac:dyDescent="0.25">
      <c r="A398" s="28" t="s">
        <v>2134</v>
      </c>
      <c r="B398" s="135" t="s">
        <v>1044</v>
      </c>
      <c r="C398" s="132">
        <v>43812</v>
      </c>
      <c r="D398" s="151" t="s">
        <v>7077</v>
      </c>
      <c r="E398" s="28" t="s">
        <v>1288</v>
      </c>
      <c r="F398" s="12" t="s">
        <v>3488</v>
      </c>
      <c r="G398" s="12" t="s">
        <v>961</v>
      </c>
      <c r="H398" s="12" t="s">
        <v>962</v>
      </c>
      <c r="I398" s="11" t="s">
        <v>963</v>
      </c>
      <c r="J398" s="59" t="s">
        <v>964</v>
      </c>
      <c r="K398" s="51">
        <v>1</v>
      </c>
      <c r="L398" s="213">
        <v>43864</v>
      </c>
      <c r="M398" s="213">
        <v>44104</v>
      </c>
      <c r="N398" s="52">
        <f t="shared" si="12"/>
        <v>35</v>
      </c>
      <c r="O398" s="69">
        <v>1</v>
      </c>
      <c r="P398" s="365" t="s">
        <v>55</v>
      </c>
      <c r="Q398" s="365" t="s">
        <v>1012</v>
      </c>
      <c r="R398" s="4" t="s">
        <v>3123</v>
      </c>
      <c r="S398" s="561">
        <f t="shared" si="13"/>
        <v>228</v>
      </c>
      <c r="T398" s="365"/>
      <c r="U398" s="365"/>
      <c r="V398" s="135"/>
      <c r="W398" s="27" t="s">
        <v>1171</v>
      </c>
      <c r="X398" s="27" t="s">
        <v>1171</v>
      </c>
      <c r="Y398" s="27" t="s">
        <v>1171</v>
      </c>
      <c r="Z398" s="27" t="s">
        <v>1171</v>
      </c>
      <c r="AA398" s="3" t="s">
        <v>1171</v>
      </c>
      <c r="AB398" s="3" t="s">
        <v>1171</v>
      </c>
      <c r="AC398" s="3" t="s">
        <v>1171</v>
      </c>
      <c r="AD398" s="89" t="s">
        <v>1537</v>
      </c>
      <c r="AE398" s="3" t="s">
        <v>1503</v>
      </c>
      <c r="AF398" s="196" t="s">
        <v>1547</v>
      </c>
      <c r="AG398" s="3" t="s">
        <v>1563</v>
      </c>
      <c r="AH398" s="3" t="s">
        <v>2455</v>
      </c>
      <c r="AI398" s="6" t="s">
        <v>2496</v>
      </c>
      <c r="AJ398" s="6" t="s">
        <v>2872</v>
      </c>
      <c r="AK398" s="6" t="s">
        <v>2872</v>
      </c>
      <c r="AL398" s="10" t="s">
        <v>3940</v>
      </c>
      <c r="AM398" s="6" t="s">
        <v>2872</v>
      </c>
      <c r="AN398" s="6" t="s">
        <v>3562</v>
      </c>
      <c r="AO398" s="6" t="s">
        <v>2872</v>
      </c>
      <c r="AP398" s="509" t="s">
        <v>1460</v>
      </c>
      <c r="AQ398" s="6" t="s">
        <v>2872</v>
      </c>
      <c r="AR398" s="509" t="s">
        <v>1460</v>
      </c>
      <c r="AS398" s="509" t="s">
        <v>2872</v>
      </c>
      <c r="AT398" s="509" t="s">
        <v>1460</v>
      </c>
      <c r="AU398" s="509" t="s">
        <v>2872</v>
      </c>
      <c r="AV398" s="138" t="s">
        <v>874</v>
      </c>
      <c r="AW398" s="131">
        <v>44126</v>
      </c>
      <c r="AX398" s="364" t="s">
        <v>1021</v>
      </c>
      <c r="AY398" s="348"/>
      <c r="AZ398" s="30"/>
      <c r="BA398" s="30"/>
      <c r="BB398" s="30"/>
      <c r="BC398" s="30"/>
      <c r="BD398" s="367" t="s">
        <v>1193</v>
      </c>
      <c r="BE398" s="348"/>
      <c r="BF398" s="348"/>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row>
    <row r="399" spans="1:271" s="14" customFormat="1" ht="90" hidden="1" customHeight="1" x14ac:dyDescent="0.25">
      <c r="A399" s="68" t="s">
        <v>2135</v>
      </c>
      <c r="B399" s="355" t="s">
        <v>1044</v>
      </c>
      <c r="C399" s="160">
        <v>43812</v>
      </c>
      <c r="D399" s="151" t="s">
        <v>7077</v>
      </c>
      <c r="E399" s="68" t="s">
        <v>1288</v>
      </c>
      <c r="F399" s="12" t="s">
        <v>3488</v>
      </c>
      <c r="G399" s="12" t="s">
        <v>961</v>
      </c>
      <c r="H399" s="12" t="s">
        <v>1141</v>
      </c>
      <c r="I399" s="12" t="s">
        <v>965</v>
      </c>
      <c r="J399" s="59" t="s">
        <v>966</v>
      </c>
      <c r="K399" s="155">
        <v>1</v>
      </c>
      <c r="L399" s="214">
        <v>44105</v>
      </c>
      <c r="M399" s="214">
        <v>44530</v>
      </c>
      <c r="N399" s="466">
        <f t="shared" si="12"/>
        <v>9</v>
      </c>
      <c r="O399" s="70">
        <v>1</v>
      </c>
      <c r="P399" s="365" t="s">
        <v>55</v>
      </c>
      <c r="Q399" s="35"/>
      <c r="R399" s="10" t="s">
        <v>6068</v>
      </c>
      <c r="S399" s="561">
        <f t="shared" si="13"/>
        <v>180</v>
      </c>
      <c r="T399" s="35"/>
      <c r="U399" s="35"/>
      <c r="V399" s="197"/>
      <c r="W399" s="27" t="s">
        <v>1171</v>
      </c>
      <c r="X399" s="27" t="s">
        <v>1171</v>
      </c>
      <c r="Y399" s="27" t="s">
        <v>1171</v>
      </c>
      <c r="Z399" s="27" t="s">
        <v>1171</v>
      </c>
      <c r="AA399" s="3" t="s">
        <v>1171</v>
      </c>
      <c r="AB399" s="3" t="s">
        <v>1171</v>
      </c>
      <c r="AC399" s="3" t="s">
        <v>1171</v>
      </c>
      <c r="AD399" s="3" t="s">
        <v>1189</v>
      </c>
      <c r="AE399" s="3" t="s">
        <v>1504</v>
      </c>
      <c r="AF399" s="3" t="s">
        <v>1553</v>
      </c>
      <c r="AG399" s="3" t="s">
        <v>1596</v>
      </c>
      <c r="AH399" s="3" t="s">
        <v>2456</v>
      </c>
      <c r="AI399" s="188" t="s">
        <v>2493</v>
      </c>
      <c r="AJ399" s="188" t="s">
        <v>2456</v>
      </c>
      <c r="AK399" s="6" t="s">
        <v>3048</v>
      </c>
      <c r="AL399" s="10" t="s">
        <v>3941</v>
      </c>
      <c r="AM399" s="6" t="s">
        <v>4024</v>
      </c>
      <c r="AN399" s="246" t="s">
        <v>6045</v>
      </c>
      <c r="AO399" s="6" t="s">
        <v>6067</v>
      </c>
      <c r="AP399" s="509" t="s">
        <v>1460</v>
      </c>
      <c r="AQ399" s="509" t="s">
        <v>6961</v>
      </c>
      <c r="AR399" s="509" t="s">
        <v>1460</v>
      </c>
      <c r="AS399" s="509" t="s">
        <v>6961</v>
      </c>
      <c r="AT399" s="509" t="s">
        <v>1460</v>
      </c>
      <c r="AU399" s="509" t="s">
        <v>6961</v>
      </c>
      <c r="AV399" s="137" t="s">
        <v>4476</v>
      </c>
      <c r="AW399" s="131">
        <v>44487</v>
      </c>
      <c r="AX399" s="364" t="s">
        <v>1021</v>
      </c>
      <c r="AY399" s="348"/>
      <c r="AZ399" s="30"/>
      <c r="BA399" s="30"/>
      <c r="BB399" s="30"/>
      <c r="BC399" s="30"/>
      <c r="BD399" s="367" t="s">
        <v>1193</v>
      </c>
      <c r="BE399" s="348"/>
      <c r="BF399" s="348"/>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row>
    <row r="400" spans="1:271" s="14" customFormat="1" ht="90" hidden="1" customHeight="1" x14ac:dyDescent="0.25">
      <c r="A400" s="28" t="s">
        <v>2136</v>
      </c>
      <c r="B400" s="135" t="s">
        <v>1044</v>
      </c>
      <c r="C400" s="132">
        <v>43812</v>
      </c>
      <c r="D400" s="151" t="s">
        <v>7077</v>
      </c>
      <c r="E400" s="28" t="s">
        <v>1377</v>
      </c>
      <c r="F400" s="11" t="s">
        <v>2908</v>
      </c>
      <c r="G400" s="11" t="s">
        <v>967</v>
      </c>
      <c r="H400" s="11" t="s">
        <v>968</v>
      </c>
      <c r="I400" s="11" t="s">
        <v>969</v>
      </c>
      <c r="J400" s="54" t="s">
        <v>970</v>
      </c>
      <c r="K400" s="51">
        <v>791</v>
      </c>
      <c r="L400" s="213">
        <v>43864</v>
      </c>
      <c r="M400" s="213">
        <v>44165</v>
      </c>
      <c r="N400" s="52">
        <f t="shared" si="12"/>
        <v>43</v>
      </c>
      <c r="O400" s="123">
        <v>791</v>
      </c>
      <c r="P400" s="365" t="s">
        <v>55</v>
      </c>
      <c r="Q400" s="35"/>
      <c r="R400" s="4" t="s">
        <v>4180</v>
      </c>
      <c r="S400" s="561">
        <f t="shared" si="13"/>
        <v>235</v>
      </c>
      <c r="T400" s="35"/>
      <c r="U400" s="35"/>
      <c r="V400" s="197"/>
      <c r="W400" s="27" t="s">
        <v>1171</v>
      </c>
      <c r="X400" s="27" t="s">
        <v>1171</v>
      </c>
      <c r="Y400" s="27" t="s">
        <v>1171</v>
      </c>
      <c r="Z400" s="27" t="s">
        <v>1171</v>
      </c>
      <c r="AA400" s="3" t="s">
        <v>1171</v>
      </c>
      <c r="AB400" s="3" t="s">
        <v>1171</v>
      </c>
      <c r="AC400" s="3" t="s">
        <v>1171</v>
      </c>
      <c r="AD400" s="89" t="s">
        <v>1537</v>
      </c>
      <c r="AE400" s="3" t="s">
        <v>1505</v>
      </c>
      <c r="AF400" s="196" t="s">
        <v>1548</v>
      </c>
      <c r="AG400" s="3" t="s">
        <v>1597</v>
      </c>
      <c r="AH400" s="3" t="s">
        <v>2457</v>
      </c>
      <c r="AI400" s="6" t="s">
        <v>2494</v>
      </c>
      <c r="AJ400" s="6" t="s">
        <v>2889</v>
      </c>
      <c r="AK400" s="6" t="s">
        <v>3116</v>
      </c>
      <c r="AL400" s="10" t="s">
        <v>3942</v>
      </c>
      <c r="AM400" s="228" t="s">
        <v>4179</v>
      </c>
      <c r="AN400" s="104" t="s">
        <v>3562</v>
      </c>
      <c r="AO400" s="104" t="s">
        <v>5587</v>
      </c>
      <c r="AP400" s="509" t="s">
        <v>1460</v>
      </c>
      <c r="AQ400" s="104" t="s">
        <v>5587</v>
      </c>
      <c r="AR400" s="104" t="s">
        <v>1460</v>
      </c>
      <c r="AS400" s="104" t="s">
        <v>5587</v>
      </c>
      <c r="AT400" s="104" t="s">
        <v>1460</v>
      </c>
      <c r="AU400" s="104" t="s">
        <v>5587</v>
      </c>
      <c r="AV400" s="137" t="s">
        <v>1017</v>
      </c>
      <c r="AW400" s="131">
        <v>44316</v>
      </c>
      <c r="AX400" s="364" t="s">
        <v>1021</v>
      </c>
      <c r="AY400" s="348"/>
      <c r="AZ400" s="30"/>
      <c r="BA400" s="30"/>
      <c r="BB400" s="30"/>
      <c r="BC400" s="30"/>
      <c r="BD400" s="367" t="s">
        <v>1193</v>
      </c>
      <c r="BE400" s="348"/>
      <c r="BF400" s="348"/>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row>
    <row r="401" spans="1:271" s="14" customFormat="1" ht="90" hidden="1" customHeight="1" x14ac:dyDescent="0.25">
      <c r="A401" s="28" t="s">
        <v>2137</v>
      </c>
      <c r="B401" s="135" t="s">
        <v>1044</v>
      </c>
      <c r="C401" s="132">
        <v>43812</v>
      </c>
      <c r="D401" s="151" t="s">
        <v>7077</v>
      </c>
      <c r="E401" s="28" t="s">
        <v>1377</v>
      </c>
      <c r="F401" s="11" t="s">
        <v>2908</v>
      </c>
      <c r="G401" s="11" t="s">
        <v>967</v>
      </c>
      <c r="H401" s="11" t="s">
        <v>971</v>
      </c>
      <c r="I401" s="11" t="s">
        <v>972</v>
      </c>
      <c r="J401" s="54" t="s">
        <v>973</v>
      </c>
      <c r="K401" s="51">
        <v>1</v>
      </c>
      <c r="L401" s="213">
        <v>44166</v>
      </c>
      <c r="M401" s="213">
        <v>44255</v>
      </c>
      <c r="N401" s="52">
        <f t="shared" si="12"/>
        <v>13</v>
      </c>
      <c r="O401" s="123">
        <v>1</v>
      </c>
      <c r="P401" s="365" t="s">
        <v>55</v>
      </c>
      <c r="Q401" s="35"/>
      <c r="R401" s="4" t="s">
        <v>4181</v>
      </c>
      <c r="S401" s="561">
        <f t="shared" si="13"/>
        <v>305</v>
      </c>
      <c r="T401" s="35"/>
      <c r="U401" s="35"/>
      <c r="V401" s="197"/>
      <c r="W401" s="27" t="s">
        <v>1171</v>
      </c>
      <c r="X401" s="27" t="s">
        <v>1171</v>
      </c>
      <c r="Y401" s="27" t="s">
        <v>1171</v>
      </c>
      <c r="Z401" s="27" t="s">
        <v>1171</v>
      </c>
      <c r="AA401" s="3" t="s">
        <v>1171</v>
      </c>
      <c r="AB401" s="3" t="s">
        <v>1171</v>
      </c>
      <c r="AC401" s="3" t="s">
        <v>1171</v>
      </c>
      <c r="AD401" s="3" t="s">
        <v>1189</v>
      </c>
      <c r="AE401" s="3" t="s">
        <v>1506</v>
      </c>
      <c r="AF401" s="3" t="s">
        <v>1554</v>
      </c>
      <c r="AG401" s="3" t="s">
        <v>1559</v>
      </c>
      <c r="AH401" s="3" t="s">
        <v>2458</v>
      </c>
      <c r="AI401" s="6" t="s">
        <v>2479</v>
      </c>
      <c r="AJ401" s="6" t="s">
        <v>2890</v>
      </c>
      <c r="AK401" s="6" t="s">
        <v>3085</v>
      </c>
      <c r="AL401" s="10" t="s">
        <v>3943</v>
      </c>
      <c r="AM401" s="39" t="s">
        <v>3896</v>
      </c>
      <c r="AN401" s="104" t="s">
        <v>3562</v>
      </c>
      <c r="AO401" s="104" t="s">
        <v>5587</v>
      </c>
      <c r="AP401" s="509" t="s">
        <v>1460</v>
      </c>
      <c r="AQ401" s="104" t="s">
        <v>5587</v>
      </c>
      <c r="AR401" s="104" t="s">
        <v>1460</v>
      </c>
      <c r="AS401" s="104" t="s">
        <v>5587</v>
      </c>
      <c r="AT401" s="104" t="s">
        <v>1460</v>
      </c>
      <c r="AU401" s="104" t="s">
        <v>5587</v>
      </c>
      <c r="AV401" s="138" t="s">
        <v>874</v>
      </c>
      <c r="AW401" s="131">
        <v>44316</v>
      </c>
      <c r="AX401" s="364" t="s">
        <v>1021</v>
      </c>
      <c r="AY401" s="348"/>
      <c r="AZ401" s="30"/>
      <c r="BA401" s="30"/>
      <c r="BB401" s="30"/>
      <c r="BC401" s="30"/>
      <c r="BD401" s="367" t="s">
        <v>1193</v>
      </c>
      <c r="BE401" s="348"/>
      <c r="BF401" s="348"/>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row>
    <row r="402" spans="1:271" s="14" customFormat="1" ht="90" hidden="1" customHeight="1" x14ac:dyDescent="0.25">
      <c r="A402" s="28" t="s">
        <v>2138</v>
      </c>
      <c r="B402" s="135" t="s">
        <v>1044</v>
      </c>
      <c r="C402" s="132">
        <v>43812</v>
      </c>
      <c r="D402" s="151" t="s">
        <v>7077</v>
      </c>
      <c r="E402" s="28" t="s">
        <v>1377</v>
      </c>
      <c r="F402" s="11" t="s">
        <v>2908</v>
      </c>
      <c r="G402" s="11" t="s">
        <v>967</v>
      </c>
      <c r="H402" s="11" t="s">
        <v>968</v>
      </c>
      <c r="I402" s="11" t="s">
        <v>974</v>
      </c>
      <c r="J402" s="54" t="s">
        <v>970</v>
      </c>
      <c r="K402" s="51">
        <v>102</v>
      </c>
      <c r="L402" s="213">
        <v>44166</v>
      </c>
      <c r="M402" s="213">
        <v>44255</v>
      </c>
      <c r="N402" s="52">
        <f t="shared" si="12"/>
        <v>13</v>
      </c>
      <c r="O402" s="123">
        <v>102</v>
      </c>
      <c r="P402" s="365" t="s">
        <v>55</v>
      </c>
      <c r="Q402" s="35"/>
      <c r="R402" s="4" t="s">
        <v>4183</v>
      </c>
      <c r="S402" s="561">
        <f t="shared" si="13"/>
        <v>201</v>
      </c>
      <c r="T402" s="35"/>
      <c r="U402" s="35"/>
      <c r="V402" s="197"/>
      <c r="W402" s="27" t="s">
        <v>1171</v>
      </c>
      <c r="X402" s="27" t="s">
        <v>1171</v>
      </c>
      <c r="Y402" s="27" t="s">
        <v>1171</v>
      </c>
      <c r="Z402" s="27" t="s">
        <v>1171</v>
      </c>
      <c r="AA402" s="3" t="s">
        <v>1171</v>
      </c>
      <c r="AB402" s="3" t="s">
        <v>1171</v>
      </c>
      <c r="AC402" s="3" t="s">
        <v>1171</v>
      </c>
      <c r="AD402" s="3" t="s">
        <v>1189</v>
      </c>
      <c r="AE402" s="3" t="s">
        <v>1507</v>
      </c>
      <c r="AF402" s="196" t="s">
        <v>1548</v>
      </c>
      <c r="AG402" s="3" t="s">
        <v>1598</v>
      </c>
      <c r="AH402" s="3" t="s">
        <v>2459</v>
      </c>
      <c r="AI402" s="6" t="s">
        <v>2478</v>
      </c>
      <c r="AJ402" s="6" t="s">
        <v>2891</v>
      </c>
      <c r="AK402" s="6" t="s">
        <v>3086</v>
      </c>
      <c r="AL402" s="10" t="s">
        <v>3944</v>
      </c>
      <c r="AM402" s="39" t="s">
        <v>4182</v>
      </c>
      <c r="AN402" s="104" t="s">
        <v>3562</v>
      </c>
      <c r="AO402" s="104" t="s">
        <v>5587</v>
      </c>
      <c r="AP402" s="509" t="s">
        <v>1460</v>
      </c>
      <c r="AQ402" s="104" t="s">
        <v>5587</v>
      </c>
      <c r="AR402" s="104" t="s">
        <v>1460</v>
      </c>
      <c r="AS402" s="104" t="s">
        <v>5587</v>
      </c>
      <c r="AT402" s="104" t="s">
        <v>1460</v>
      </c>
      <c r="AU402" s="104" t="s">
        <v>5587</v>
      </c>
      <c r="AV402" s="138" t="s">
        <v>874</v>
      </c>
      <c r="AW402" s="131">
        <v>44328</v>
      </c>
      <c r="AX402" s="364" t="s">
        <v>1021</v>
      </c>
      <c r="AY402" s="348"/>
      <c r="AZ402" s="30"/>
      <c r="BA402" s="30"/>
      <c r="BB402" s="30"/>
      <c r="BC402" s="30"/>
      <c r="BD402" s="367" t="s">
        <v>1193</v>
      </c>
      <c r="BE402" s="348"/>
      <c r="BF402" s="348"/>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row>
    <row r="403" spans="1:271" s="14" customFormat="1" ht="90" hidden="1" customHeight="1" x14ac:dyDescent="0.25">
      <c r="A403" s="28" t="s">
        <v>2139</v>
      </c>
      <c r="B403" s="135" t="s">
        <v>1044</v>
      </c>
      <c r="C403" s="132">
        <v>43812</v>
      </c>
      <c r="D403" s="151" t="s">
        <v>7077</v>
      </c>
      <c r="E403" s="28" t="s">
        <v>1377</v>
      </c>
      <c r="F403" s="11" t="s">
        <v>2908</v>
      </c>
      <c r="G403" s="11" t="s">
        <v>967</v>
      </c>
      <c r="H403" s="11" t="s">
        <v>975</v>
      </c>
      <c r="I403" s="11" t="s">
        <v>976</v>
      </c>
      <c r="J403" s="54" t="s">
        <v>973</v>
      </c>
      <c r="K403" s="51">
        <v>1</v>
      </c>
      <c r="L403" s="213">
        <v>44256</v>
      </c>
      <c r="M403" s="213">
        <v>44286</v>
      </c>
      <c r="N403" s="52">
        <f t="shared" si="12"/>
        <v>5</v>
      </c>
      <c r="O403" s="69">
        <v>1</v>
      </c>
      <c r="P403" s="365" t="s">
        <v>55</v>
      </c>
      <c r="Q403" s="35"/>
      <c r="R403" s="4" t="s">
        <v>3890</v>
      </c>
      <c r="S403" s="561">
        <f t="shared" si="13"/>
        <v>181</v>
      </c>
      <c r="T403" s="35"/>
      <c r="U403" s="35"/>
      <c r="V403" s="197"/>
      <c r="W403" s="27" t="s">
        <v>1171</v>
      </c>
      <c r="X403" s="27" t="s">
        <v>1171</v>
      </c>
      <c r="Y403" s="27" t="s">
        <v>1171</v>
      </c>
      <c r="Z403" s="27" t="s">
        <v>1171</v>
      </c>
      <c r="AA403" s="3" t="s">
        <v>1171</v>
      </c>
      <c r="AB403" s="3" t="s">
        <v>1171</v>
      </c>
      <c r="AC403" s="3" t="s">
        <v>1171</v>
      </c>
      <c r="AD403" s="3" t="s">
        <v>1189</v>
      </c>
      <c r="AE403" s="3" t="s">
        <v>1510</v>
      </c>
      <c r="AF403" s="3" t="s">
        <v>1554</v>
      </c>
      <c r="AG403" s="3" t="s">
        <v>1557</v>
      </c>
      <c r="AH403" s="3" t="s">
        <v>2458</v>
      </c>
      <c r="AI403" s="6" t="s">
        <v>2481</v>
      </c>
      <c r="AJ403" s="6" t="s">
        <v>2892</v>
      </c>
      <c r="AK403" s="6" t="s">
        <v>3087</v>
      </c>
      <c r="AL403" s="10" t="s">
        <v>3945</v>
      </c>
      <c r="AM403" s="6" t="s">
        <v>4064</v>
      </c>
      <c r="AN403" s="104" t="s">
        <v>3562</v>
      </c>
      <c r="AO403" s="104" t="s">
        <v>5587</v>
      </c>
      <c r="AP403" s="509" t="s">
        <v>1460</v>
      </c>
      <c r="AQ403" s="104" t="s">
        <v>5587</v>
      </c>
      <c r="AR403" s="104" t="s">
        <v>1460</v>
      </c>
      <c r="AS403" s="104" t="s">
        <v>5587</v>
      </c>
      <c r="AT403" s="104" t="s">
        <v>1460</v>
      </c>
      <c r="AU403" s="104" t="s">
        <v>5587</v>
      </c>
      <c r="AV403" s="138" t="s">
        <v>874</v>
      </c>
      <c r="AW403" s="131">
        <v>44390</v>
      </c>
      <c r="AX403" s="364" t="s">
        <v>1021</v>
      </c>
      <c r="AY403" s="348"/>
      <c r="AZ403" s="30"/>
      <c r="BA403" s="30"/>
      <c r="BB403" s="30"/>
      <c r="BC403" s="30"/>
      <c r="BD403" s="367" t="s">
        <v>1193</v>
      </c>
      <c r="BE403" s="348"/>
      <c r="BF403" s="348"/>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row>
    <row r="404" spans="1:271" s="14" customFormat="1" ht="90" hidden="1" customHeight="1" x14ac:dyDescent="0.25">
      <c r="A404" s="68" t="s">
        <v>2140</v>
      </c>
      <c r="B404" s="166" t="s">
        <v>1044</v>
      </c>
      <c r="C404" s="453">
        <v>43812</v>
      </c>
      <c r="D404" s="151" t="s">
        <v>7077</v>
      </c>
      <c r="E404" s="68" t="s">
        <v>1289</v>
      </c>
      <c r="F404" s="454" t="s">
        <v>6285</v>
      </c>
      <c r="G404" s="454" t="s">
        <v>977</v>
      </c>
      <c r="H404" s="454" t="s">
        <v>978</v>
      </c>
      <c r="I404" s="454" t="s">
        <v>979</v>
      </c>
      <c r="J404" s="478" t="s">
        <v>980</v>
      </c>
      <c r="K404" s="479">
        <v>1</v>
      </c>
      <c r="L404" s="480">
        <v>44291</v>
      </c>
      <c r="M404" s="480">
        <v>44421</v>
      </c>
      <c r="N404" s="466">
        <f t="shared" si="12"/>
        <v>19</v>
      </c>
      <c r="O404" s="481">
        <v>1</v>
      </c>
      <c r="P404" s="88" t="s">
        <v>55</v>
      </c>
      <c r="Q404" s="35"/>
      <c r="R404" s="10" t="s">
        <v>6712</v>
      </c>
      <c r="S404" s="561">
        <f t="shared" si="13"/>
        <v>189</v>
      </c>
      <c r="T404" s="76"/>
      <c r="U404" s="76"/>
      <c r="V404" s="198"/>
      <c r="W404" s="87" t="s">
        <v>1171</v>
      </c>
      <c r="X404" s="87" t="s">
        <v>1171</v>
      </c>
      <c r="Y404" s="87" t="s">
        <v>1171</v>
      </c>
      <c r="Z404" s="87" t="s">
        <v>1171</v>
      </c>
      <c r="AA404" s="81" t="s">
        <v>1171</v>
      </c>
      <c r="AB404" s="81" t="s">
        <v>1171</v>
      </c>
      <c r="AC404" s="81" t="s">
        <v>1171</v>
      </c>
      <c r="AD404" s="81" t="s">
        <v>1189</v>
      </c>
      <c r="AE404" s="81" t="s">
        <v>1511</v>
      </c>
      <c r="AF404" s="81" t="s">
        <v>1555</v>
      </c>
      <c r="AG404" s="3" t="s">
        <v>1558</v>
      </c>
      <c r="AH404" s="3" t="s">
        <v>2460</v>
      </c>
      <c r="AI404" s="6" t="s">
        <v>2482</v>
      </c>
      <c r="AJ404" s="6" t="s">
        <v>2893</v>
      </c>
      <c r="AK404" s="6" t="s">
        <v>3046</v>
      </c>
      <c r="AL404" s="10" t="s">
        <v>3946</v>
      </c>
      <c r="AM404" s="6" t="s">
        <v>4023</v>
      </c>
      <c r="AN404" s="38" t="s">
        <v>6046</v>
      </c>
      <c r="AO404" s="6" t="s">
        <v>6084</v>
      </c>
      <c r="AP404" s="509" t="s">
        <v>1460</v>
      </c>
      <c r="AQ404" s="6" t="s">
        <v>6445</v>
      </c>
      <c r="AR404" s="509" t="s">
        <v>1460</v>
      </c>
      <c r="AS404" s="509" t="s">
        <v>6445</v>
      </c>
      <c r="AT404" s="509" t="s">
        <v>1460</v>
      </c>
      <c r="AU404" s="509" t="s">
        <v>6445</v>
      </c>
      <c r="AV404" s="138" t="s">
        <v>1017</v>
      </c>
      <c r="AW404" s="131">
        <v>44484</v>
      </c>
      <c r="AX404" s="364" t="s">
        <v>1021</v>
      </c>
      <c r="AY404" s="348"/>
      <c r="AZ404" s="30"/>
      <c r="BA404" s="30"/>
      <c r="BB404" s="30"/>
      <c r="BC404" s="30"/>
      <c r="BD404" s="367" t="s">
        <v>1193</v>
      </c>
      <c r="BE404" s="348"/>
      <c r="BF404" s="348"/>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row>
    <row r="405" spans="1:271" s="14" customFormat="1" ht="90" hidden="1" customHeight="1" x14ac:dyDescent="0.25">
      <c r="A405" s="28" t="s">
        <v>2141</v>
      </c>
      <c r="B405" s="135" t="s">
        <v>1044</v>
      </c>
      <c r="C405" s="132">
        <v>43812</v>
      </c>
      <c r="D405" s="151" t="s">
        <v>7077</v>
      </c>
      <c r="E405" s="28" t="s">
        <v>1378</v>
      </c>
      <c r="F405" s="11" t="s">
        <v>3489</v>
      </c>
      <c r="G405" s="11" t="s">
        <v>981</v>
      </c>
      <c r="H405" s="11" t="s">
        <v>982</v>
      </c>
      <c r="I405" s="11" t="s">
        <v>983</v>
      </c>
      <c r="J405" s="54" t="s">
        <v>984</v>
      </c>
      <c r="K405" s="51">
        <v>1</v>
      </c>
      <c r="L405" s="213">
        <v>43892</v>
      </c>
      <c r="M405" s="213">
        <v>44012</v>
      </c>
      <c r="N405" s="52">
        <f t="shared" si="12"/>
        <v>18</v>
      </c>
      <c r="O405" s="93">
        <v>0</v>
      </c>
      <c r="P405" s="365" t="s">
        <v>55</v>
      </c>
      <c r="Q405" s="365" t="s">
        <v>1006</v>
      </c>
      <c r="R405" s="4" t="s">
        <v>5707</v>
      </c>
      <c r="S405" s="561">
        <f t="shared" si="13"/>
        <v>346</v>
      </c>
      <c r="T405" s="27" t="s">
        <v>1171</v>
      </c>
      <c r="U405" s="27" t="s">
        <v>1171</v>
      </c>
      <c r="V405" s="27" t="s">
        <v>1171</v>
      </c>
      <c r="W405" s="27" t="s">
        <v>1171</v>
      </c>
      <c r="X405" s="27" t="s">
        <v>1171</v>
      </c>
      <c r="Y405" s="27" t="s">
        <v>1171</v>
      </c>
      <c r="Z405" s="27" t="s">
        <v>1171</v>
      </c>
      <c r="AA405" s="3" t="s">
        <v>1171</v>
      </c>
      <c r="AB405" s="3" t="s">
        <v>1171</v>
      </c>
      <c r="AC405" s="3" t="s">
        <v>1171</v>
      </c>
      <c r="AD405" s="3" t="s">
        <v>1537</v>
      </c>
      <c r="AE405" s="3" t="s">
        <v>1512</v>
      </c>
      <c r="AF405" s="196" t="s">
        <v>1533</v>
      </c>
      <c r="AG405" s="3" t="s">
        <v>1675</v>
      </c>
      <c r="AH405" s="3" t="s">
        <v>2461</v>
      </c>
      <c r="AI405" s="6" t="s">
        <v>2511</v>
      </c>
      <c r="AJ405" s="6" t="s">
        <v>2894</v>
      </c>
      <c r="AK405" s="6" t="s">
        <v>3103</v>
      </c>
      <c r="AL405" s="10" t="s">
        <v>4002</v>
      </c>
      <c r="AM405" s="6" t="s">
        <v>5713</v>
      </c>
      <c r="AN405" s="39" t="s">
        <v>3562</v>
      </c>
      <c r="AO405" s="39" t="s">
        <v>5692</v>
      </c>
      <c r="AP405" s="509" t="s">
        <v>1460</v>
      </c>
      <c r="AQ405" s="39" t="s">
        <v>5692</v>
      </c>
      <c r="AR405" s="39" t="s">
        <v>1460</v>
      </c>
      <c r="AS405" s="39" t="s">
        <v>5692</v>
      </c>
      <c r="AT405" s="39" t="s">
        <v>1460</v>
      </c>
      <c r="AU405" s="39" t="s">
        <v>5692</v>
      </c>
      <c r="AV405" s="137" t="s">
        <v>1194</v>
      </c>
      <c r="AW405" s="131">
        <v>44377</v>
      </c>
      <c r="AX405" s="364" t="s">
        <v>2317</v>
      </c>
      <c r="AY405" s="131">
        <v>44377</v>
      </c>
      <c r="AZ405" s="105" t="s">
        <v>3991</v>
      </c>
      <c r="BA405" s="30" t="s">
        <v>3759</v>
      </c>
      <c r="BB405" s="30" t="s">
        <v>1460</v>
      </c>
      <c r="BC405" s="30" t="s">
        <v>1460</v>
      </c>
      <c r="BD405" s="367" t="s">
        <v>7350</v>
      </c>
      <c r="BE405" s="348" t="s">
        <v>3498</v>
      </c>
      <c r="BF405" s="197" t="s">
        <v>4486</v>
      </c>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row>
    <row r="406" spans="1:271" s="14" customFormat="1" ht="90" hidden="1" customHeight="1" x14ac:dyDescent="0.25">
      <c r="A406" s="28" t="s">
        <v>2142</v>
      </c>
      <c r="B406" s="150" t="s">
        <v>1044</v>
      </c>
      <c r="C406" s="151">
        <v>43812</v>
      </c>
      <c r="D406" s="151" t="s">
        <v>7077</v>
      </c>
      <c r="E406" s="28" t="s">
        <v>1292</v>
      </c>
      <c r="F406" s="11" t="s">
        <v>3511</v>
      </c>
      <c r="G406" s="62" t="s">
        <v>985</v>
      </c>
      <c r="H406" s="62" t="s">
        <v>986</v>
      </c>
      <c r="I406" s="62" t="s">
        <v>987</v>
      </c>
      <c r="J406" s="158" t="s">
        <v>988</v>
      </c>
      <c r="K406" s="154">
        <v>1</v>
      </c>
      <c r="L406" s="212">
        <v>43864</v>
      </c>
      <c r="M406" s="212">
        <v>43983</v>
      </c>
      <c r="N406" s="52">
        <f t="shared" si="12"/>
        <v>17</v>
      </c>
      <c r="O406" s="90">
        <v>1</v>
      </c>
      <c r="P406" s="64" t="s">
        <v>55</v>
      </c>
      <c r="Q406" s="365" t="s">
        <v>1007</v>
      </c>
      <c r="R406" s="63" t="s">
        <v>3161</v>
      </c>
      <c r="S406" s="561">
        <f t="shared" si="13"/>
        <v>379</v>
      </c>
      <c r="T406" s="64"/>
      <c r="U406" s="64"/>
      <c r="V406" s="150"/>
      <c r="W406" s="190" t="s">
        <v>1171</v>
      </c>
      <c r="X406" s="190" t="s">
        <v>1171</v>
      </c>
      <c r="Y406" s="190" t="s">
        <v>1171</v>
      </c>
      <c r="Z406" s="190" t="s">
        <v>1171</v>
      </c>
      <c r="AA406" s="89" t="s">
        <v>1171</v>
      </c>
      <c r="AB406" s="89" t="s">
        <v>1171</v>
      </c>
      <c r="AC406" s="89" t="s">
        <v>1171</v>
      </c>
      <c r="AD406" s="89" t="s">
        <v>1189</v>
      </c>
      <c r="AE406" s="89" t="s">
        <v>1513</v>
      </c>
      <c r="AF406" s="89" t="s">
        <v>2329</v>
      </c>
      <c r="AG406" s="89" t="s">
        <v>2331</v>
      </c>
      <c r="AH406" s="89" t="s">
        <v>2329</v>
      </c>
      <c r="AI406" s="104" t="s">
        <v>2331</v>
      </c>
      <c r="AJ406" s="6" t="s">
        <v>2331</v>
      </c>
      <c r="AK406" s="6" t="s">
        <v>2331</v>
      </c>
      <c r="AL406" s="10" t="s">
        <v>3949</v>
      </c>
      <c r="AM406" s="6" t="s">
        <v>2331</v>
      </c>
      <c r="AN406" s="6" t="s">
        <v>3562</v>
      </c>
      <c r="AO406" s="6" t="s">
        <v>2331</v>
      </c>
      <c r="AP406" s="509" t="s">
        <v>1460</v>
      </c>
      <c r="AQ406" s="6" t="s">
        <v>2331</v>
      </c>
      <c r="AR406" s="509" t="s">
        <v>1460</v>
      </c>
      <c r="AS406" s="509" t="s">
        <v>2331</v>
      </c>
      <c r="AT406" s="509" t="s">
        <v>1460</v>
      </c>
      <c r="AU406" s="509" t="s">
        <v>2331</v>
      </c>
      <c r="AV406" s="138" t="s">
        <v>874</v>
      </c>
      <c r="AW406" s="131">
        <v>43935</v>
      </c>
      <c r="AX406" s="364" t="s">
        <v>1021</v>
      </c>
      <c r="AY406" s="348"/>
      <c r="AZ406" s="30"/>
      <c r="BA406" s="30"/>
      <c r="BB406" s="30"/>
      <c r="BC406" s="30"/>
      <c r="BD406" s="367" t="s">
        <v>1193</v>
      </c>
      <c r="BE406" s="348"/>
      <c r="BF406" s="348"/>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row>
    <row r="407" spans="1:271" s="14" customFormat="1" ht="90" hidden="1" customHeight="1" x14ac:dyDescent="0.25">
      <c r="A407" s="28" t="s">
        <v>2143</v>
      </c>
      <c r="B407" s="135" t="s">
        <v>1044</v>
      </c>
      <c r="C407" s="132">
        <v>43812</v>
      </c>
      <c r="D407" s="151" t="s">
        <v>7077</v>
      </c>
      <c r="E407" s="28" t="s">
        <v>1292</v>
      </c>
      <c r="F407" s="11" t="s">
        <v>2495</v>
      </c>
      <c r="G407" s="11" t="s">
        <v>985</v>
      </c>
      <c r="H407" s="11" t="s">
        <v>989</v>
      </c>
      <c r="I407" s="11" t="s">
        <v>990</v>
      </c>
      <c r="J407" s="54" t="s">
        <v>991</v>
      </c>
      <c r="K407" s="51">
        <v>2</v>
      </c>
      <c r="L407" s="213">
        <v>43864</v>
      </c>
      <c r="M407" s="213">
        <v>44134</v>
      </c>
      <c r="N407" s="52">
        <f t="shared" si="12"/>
        <v>39</v>
      </c>
      <c r="O407" s="69">
        <v>2</v>
      </c>
      <c r="P407" s="365" t="s">
        <v>55</v>
      </c>
      <c r="Q407" s="365" t="s">
        <v>1007</v>
      </c>
      <c r="R407" s="4" t="s">
        <v>3093</v>
      </c>
      <c r="S407" s="561">
        <f t="shared" si="13"/>
        <v>68</v>
      </c>
      <c r="T407" s="365"/>
      <c r="U407" s="365"/>
      <c r="V407" s="135"/>
      <c r="W407" s="27" t="s">
        <v>1171</v>
      </c>
      <c r="X407" s="27" t="s">
        <v>1171</v>
      </c>
      <c r="Y407" s="27" t="s">
        <v>1171</v>
      </c>
      <c r="Z407" s="27" t="s">
        <v>1171</v>
      </c>
      <c r="AA407" s="3" t="s">
        <v>1171</v>
      </c>
      <c r="AB407" s="3" t="s">
        <v>1171</v>
      </c>
      <c r="AC407" s="3" t="s">
        <v>1171</v>
      </c>
      <c r="AD407" s="89" t="s">
        <v>1537</v>
      </c>
      <c r="AE407" s="3" t="s">
        <v>1514</v>
      </c>
      <c r="AF407" s="196" t="s">
        <v>1549</v>
      </c>
      <c r="AG407" s="3" t="s">
        <v>1599</v>
      </c>
      <c r="AH407" s="3" t="s">
        <v>2462</v>
      </c>
      <c r="AI407" s="6" t="s">
        <v>2512</v>
      </c>
      <c r="AJ407" s="6" t="s">
        <v>2872</v>
      </c>
      <c r="AK407" s="6" t="s">
        <v>2872</v>
      </c>
      <c r="AL407" s="10" t="s">
        <v>3950</v>
      </c>
      <c r="AM407" s="6" t="s">
        <v>2872</v>
      </c>
      <c r="AN407" s="6" t="s">
        <v>3562</v>
      </c>
      <c r="AO407" s="6" t="s">
        <v>2872</v>
      </c>
      <c r="AP407" s="509" t="s">
        <v>1460</v>
      </c>
      <c r="AQ407" s="6" t="s">
        <v>2872</v>
      </c>
      <c r="AR407" s="509" t="s">
        <v>1460</v>
      </c>
      <c r="AS407" s="509" t="s">
        <v>2872</v>
      </c>
      <c r="AT407" s="509" t="s">
        <v>1460</v>
      </c>
      <c r="AU407" s="509" t="s">
        <v>2872</v>
      </c>
      <c r="AV407" s="138" t="s">
        <v>874</v>
      </c>
      <c r="AW407" s="131">
        <v>44126</v>
      </c>
      <c r="AX407" s="364" t="s">
        <v>1021</v>
      </c>
      <c r="AY407" s="348"/>
      <c r="AZ407" s="30"/>
      <c r="BA407" s="30"/>
      <c r="BB407" s="30"/>
      <c r="BC407" s="30"/>
      <c r="BD407" s="367" t="s">
        <v>1193</v>
      </c>
      <c r="BE407" s="348"/>
      <c r="BF407" s="348"/>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row>
    <row r="408" spans="1:271" s="14" customFormat="1" ht="90" hidden="1" customHeight="1" x14ac:dyDescent="0.25">
      <c r="A408" s="28" t="s">
        <v>2144</v>
      </c>
      <c r="B408" s="135" t="s">
        <v>1044</v>
      </c>
      <c r="C408" s="132">
        <v>43812</v>
      </c>
      <c r="D408" s="151" t="s">
        <v>7077</v>
      </c>
      <c r="E408" s="28" t="s">
        <v>1298</v>
      </c>
      <c r="F408" s="11" t="s">
        <v>2497</v>
      </c>
      <c r="G408" s="11" t="s">
        <v>992</v>
      </c>
      <c r="H408" s="11" t="s">
        <v>993</v>
      </c>
      <c r="I408" s="11" t="s">
        <v>994</v>
      </c>
      <c r="J408" s="54" t="s">
        <v>995</v>
      </c>
      <c r="K408" s="51">
        <v>2</v>
      </c>
      <c r="L408" s="213">
        <v>43864</v>
      </c>
      <c r="M408" s="213">
        <v>44012</v>
      </c>
      <c r="N408" s="52">
        <f t="shared" si="12"/>
        <v>22</v>
      </c>
      <c r="O408" s="93">
        <v>0</v>
      </c>
      <c r="P408" s="365" t="s">
        <v>55</v>
      </c>
      <c r="Q408" s="365" t="s">
        <v>1011</v>
      </c>
      <c r="R408" s="4" t="s">
        <v>4016</v>
      </c>
      <c r="S408" s="561">
        <f t="shared" si="13"/>
        <v>286</v>
      </c>
      <c r="T408" s="27" t="s">
        <v>1171</v>
      </c>
      <c r="U408" s="27" t="s">
        <v>1171</v>
      </c>
      <c r="V408" s="27" t="s">
        <v>1171</v>
      </c>
      <c r="W408" s="27" t="s">
        <v>1171</v>
      </c>
      <c r="X408" s="27" t="s">
        <v>1171</v>
      </c>
      <c r="Y408" s="27" t="s">
        <v>1171</v>
      </c>
      <c r="Z408" s="27" t="s">
        <v>1171</v>
      </c>
      <c r="AA408" s="3" t="s">
        <v>1171</v>
      </c>
      <c r="AB408" s="3" t="s">
        <v>1171</v>
      </c>
      <c r="AC408" s="3" t="s">
        <v>1171</v>
      </c>
      <c r="AD408" s="89" t="s">
        <v>1537</v>
      </c>
      <c r="AE408" s="3" t="s">
        <v>1509</v>
      </c>
      <c r="AF408" s="199" t="s">
        <v>1534</v>
      </c>
      <c r="AG408" s="3" t="s">
        <v>1658</v>
      </c>
      <c r="AH408" s="3" t="s">
        <v>2463</v>
      </c>
      <c r="AI408" s="6" t="s">
        <v>2513</v>
      </c>
      <c r="AJ408" s="6" t="s">
        <v>2895</v>
      </c>
      <c r="AK408" s="6" t="s">
        <v>2905</v>
      </c>
      <c r="AL408" s="10" t="s">
        <v>4003</v>
      </c>
      <c r="AM408" s="6" t="s">
        <v>4482</v>
      </c>
      <c r="AN408" s="39" t="s">
        <v>3562</v>
      </c>
      <c r="AO408" s="39" t="s">
        <v>5692</v>
      </c>
      <c r="AP408" s="509" t="s">
        <v>1460</v>
      </c>
      <c r="AQ408" s="39" t="s">
        <v>5692</v>
      </c>
      <c r="AR408" s="39" t="s">
        <v>1460</v>
      </c>
      <c r="AS408" s="39" t="s">
        <v>5692</v>
      </c>
      <c r="AT408" s="39" t="s">
        <v>1460</v>
      </c>
      <c r="AU408" s="39" t="s">
        <v>5692</v>
      </c>
      <c r="AV408" s="137" t="s">
        <v>1824</v>
      </c>
      <c r="AW408" s="131">
        <v>44377</v>
      </c>
      <c r="AX408" s="364" t="s">
        <v>2317</v>
      </c>
      <c r="AY408" s="131">
        <v>44377</v>
      </c>
      <c r="AZ408" s="105" t="s">
        <v>3991</v>
      </c>
      <c r="BA408" s="30" t="s">
        <v>3759</v>
      </c>
      <c r="BB408" s="30" t="s">
        <v>1460</v>
      </c>
      <c r="BC408" s="30" t="s">
        <v>1460</v>
      </c>
      <c r="BD408" s="367" t="s">
        <v>7350</v>
      </c>
      <c r="BE408" s="348" t="s">
        <v>3497</v>
      </c>
      <c r="BF408" s="29" t="s">
        <v>1460</v>
      </c>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row>
    <row r="409" spans="1:271" s="14" customFormat="1" ht="90" customHeight="1" x14ac:dyDescent="0.25">
      <c r="A409" s="28" t="s">
        <v>2144</v>
      </c>
      <c r="B409" s="135" t="s">
        <v>1044</v>
      </c>
      <c r="C409" s="132">
        <v>43812</v>
      </c>
      <c r="D409" s="151" t="s">
        <v>7077</v>
      </c>
      <c r="E409" s="28" t="s">
        <v>1298</v>
      </c>
      <c r="F409" s="11" t="s">
        <v>8557</v>
      </c>
      <c r="G409" s="363" t="s">
        <v>3860</v>
      </c>
      <c r="H409" s="363" t="s">
        <v>3861</v>
      </c>
      <c r="I409" s="363" t="s">
        <v>3862</v>
      </c>
      <c r="J409" s="249" t="s">
        <v>3863</v>
      </c>
      <c r="K409" s="253">
        <v>6</v>
      </c>
      <c r="L409" s="790">
        <v>44075</v>
      </c>
      <c r="M409" s="790">
        <v>44864</v>
      </c>
      <c r="N409" s="520">
        <f t="shared" si="12"/>
        <v>9</v>
      </c>
      <c r="O409" s="468">
        <v>5</v>
      </c>
      <c r="P409" s="788" t="s">
        <v>55</v>
      </c>
      <c r="Q409" s="788"/>
      <c r="R409" s="4" t="s">
        <v>8508</v>
      </c>
      <c r="S409" s="561">
        <f t="shared" si="13"/>
        <v>237</v>
      </c>
      <c r="T409" s="365"/>
      <c r="U409" s="365"/>
      <c r="V409" s="135"/>
      <c r="W409" s="27"/>
      <c r="X409" s="27"/>
      <c r="Y409" s="27"/>
      <c r="Z409" s="27"/>
      <c r="AA409" s="3"/>
      <c r="AB409" s="3"/>
      <c r="AC409" s="3"/>
      <c r="AD409" s="89"/>
      <c r="AE409" s="3"/>
      <c r="AF409" s="199"/>
      <c r="AG409" s="3"/>
      <c r="AH409" s="3"/>
      <c r="AI409" s="6"/>
      <c r="AJ409" s="6"/>
      <c r="AK409" s="6" t="s">
        <v>2905</v>
      </c>
      <c r="AL409" s="10" t="s">
        <v>4003</v>
      </c>
      <c r="AM409" s="4" t="s">
        <v>4022</v>
      </c>
      <c r="AN409" s="38" t="s">
        <v>6047</v>
      </c>
      <c r="AO409" s="4" t="s">
        <v>6076</v>
      </c>
      <c r="AP409" s="4" t="s">
        <v>6829</v>
      </c>
      <c r="AQ409" s="4" t="s">
        <v>6844</v>
      </c>
      <c r="AR409" s="510" t="s">
        <v>7125</v>
      </c>
      <c r="AS409" s="510" t="s">
        <v>7201</v>
      </c>
      <c r="AT409" s="786" t="s">
        <v>8221</v>
      </c>
      <c r="AU409" s="786" t="s">
        <v>8276</v>
      </c>
      <c r="AV409" s="137" t="s">
        <v>876</v>
      </c>
      <c r="AW409" s="789">
        <v>44748</v>
      </c>
      <c r="AX409" s="785" t="s">
        <v>876</v>
      </c>
      <c r="AY409" s="348"/>
      <c r="AZ409" s="787"/>
      <c r="BA409" s="787"/>
      <c r="BB409" s="787"/>
      <c r="BC409" s="787"/>
      <c r="BD409" s="367" t="s">
        <v>1193</v>
      </c>
      <c r="BE409" s="348"/>
      <c r="BF409" s="348"/>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row>
    <row r="410" spans="1:271" s="14" customFormat="1" ht="90" hidden="1" customHeight="1" x14ac:dyDescent="0.25">
      <c r="A410" s="28" t="s">
        <v>2145</v>
      </c>
      <c r="B410" s="135" t="s">
        <v>1044</v>
      </c>
      <c r="C410" s="132">
        <v>43812</v>
      </c>
      <c r="D410" s="151" t="s">
        <v>7077</v>
      </c>
      <c r="E410" s="28" t="s">
        <v>1298</v>
      </c>
      <c r="F410" s="11" t="s">
        <v>2378</v>
      </c>
      <c r="G410" s="11" t="s">
        <v>992</v>
      </c>
      <c r="H410" s="11" t="s">
        <v>996</v>
      </c>
      <c r="I410" s="11" t="s">
        <v>997</v>
      </c>
      <c r="J410" s="54" t="s">
        <v>998</v>
      </c>
      <c r="K410" s="51">
        <v>1</v>
      </c>
      <c r="L410" s="213">
        <v>44013</v>
      </c>
      <c r="M410" s="213">
        <v>44104</v>
      </c>
      <c r="N410" s="52">
        <f t="shared" si="12"/>
        <v>13</v>
      </c>
      <c r="O410" s="69">
        <v>1</v>
      </c>
      <c r="P410" s="365" t="s">
        <v>233</v>
      </c>
      <c r="Q410" s="365" t="s">
        <v>1655</v>
      </c>
      <c r="R410" s="8" t="s">
        <v>2966</v>
      </c>
      <c r="S410" s="561">
        <f t="shared" si="13"/>
        <v>318</v>
      </c>
      <c r="T410" s="365"/>
      <c r="U410" s="365"/>
      <c r="V410" s="135"/>
      <c r="W410" s="27" t="s">
        <v>1171</v>
      </c>
      <c r="X410" s="27" t="s">
        <v>1171</v>
      </c>
      <c r="Y410" s="27" t="s">
        <v>1171</v>
      </c>
      <c r="Z410" s="27" t="s">
        <v>1171</v>
      </c>
      <c r="AA410" s="3" t="s">
        <v>1171</v>
      </c>
      <c r="AB410" s="3" t="s">
        <v>1171</v>
      </c>
      <c r="AC410" s="3" t="s">
        <v>1171</v>
      </c>
      <c r="AD410" s="3" t="s">
        <v>1189</v>
      </c>
      <c r="AE410" s="3" t="s">
        <v>1656</v>
      </c>
      <c r="AF410" s="3" t="s">
        <v>5702</v>
      </c>
      <c r="AG410" s="3" t="s">
        <v>1659</v>
      </c>
      <c r="AH410" s="3" t="s">
        <v>2377</v>
      </c>
      <c r="AI410" s="6" t="s">
        <v>2498</v>
      </c>
      <c r="AJ410" s="6" t="s">
        <v>2872</v>
      </c>
      <c r="AK410" s="6" t="s">
        <v>2872</v>
      </c>
      <c r="AL410" s="104" t="s">
        <v>3562</v>
      </c>
      <c r="AM410" s="6" t="s">
        <v>5364</v>
      </c>
      <c r="AN410" s="104" t="s">
        <v>3562</v>
      </c>
      <c r="AO410" s="6" t="s">
        <v>5364</v>
      </c>
      <c r="AP410" s="509" t="s">
        <v>1460</v>
      </c>
      <c r="AQ410" s="6" t="s">
        <v>5364</v>
      </c>
      <c r="AR410" s="509" t="s">
        <v>1460</v>
      </c>
      <c r="AS410" s="509" t="s">
        <v>5364</v>
      </c>
      <c r="AT410" s="509" t="s">
        <v>1460</v>
      </c>
      <c r="AU410" s="509" t="s">
        <v>5364</v>
      </c>
      <c r="AV410" s="138" t="s">
        <v>874</v>
      </c>
      <c r="AW410" s="131">
        <v>44123</v>
      </c>
      <c r="AX410" s="364" t="s">
        <v>1021</v>
      </c>
      <c r="AY410" s="348"/>
      <c r="AZ410" s="30"/>
      <c r="BA410" s="30"/>
      <c r="BB410" s="30"/>
      <c r="BC410" s="30"/>
      <c r="BD410" s="367" t="s">
        <v>1193</v>
      </c>
      <c r="BE410" s="348"/>
      <c r="BF410" s="348"/>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row>
    <row r="411" spans="1:271" s="14" customFormat="1" ht="90" hidden="1" customHeight="1" x14ac:dyDescent="0.25">
      <c r="A411" s="28" t="s">
        <v>2146</v>
      </c>
      <c r="B411" s="135" t="s">
        <v>1044</v>
      </c>
      <c r="C411" s="132">
        <v>43812</v>
      </c>
      <c r="D411" s="151" t="s">
        <v>7077</v>
      </c>
      <c r="E411" s="28" t="s">
        <v>1324</v>
      </c>
      <c r="F411" s="11" t="s">
        <v>3483</v>
      </c>
      <c r="G411" s="11" t="s">
        <v>999</v>
      </c>
      <c r="H411" s="11" t="s">
        <v>1000</v>
      </c>
      <c r="I411" s="11" t="s">
        <v>1001</v>
      </c>
      <c r="J411" s="54" t="s">
        <v>1002</v>
      </c>
      <c r="K411" s="51">
        <v>1</v>
      </c>
      <c r="L411" s="213">
        <v>43864</v>
      </c>
      <c r="M411" s="213">
        <v>44012</v>
      </c>
      <c r="N411" s="52">
        <f t="shared" si="12"/>
        <v>22</v>
      </c>
      <c r="O411" s="69">
        <v>1</v>
      </c>
      <c r="P411" s="36" t="s">
        <v>55</v>
      </c>
      <c r="Q411" s="36" t="s">
        <v>1009</v>
      </c>
      <c r="R411" s="4" t="s">
        <v>3170</v>
      </c>
      <c r="S411" s="561">
        <f t="shared" si="13"/>
        <v>380</v>
      </c>
      <c r="T411" s="36"/>
      <c r="U411" s="36"/>
      <c r="V411" s="135"/>
      <c r="W411" s="27" t="s">
        <v>1171</v>
      </c>
      <c r="X411" s="27" t="s">
        <v>1171</v>
      </c>
      <c r="Y411" s="27" t="s">
        <v>1171</v>
      </c>
      <c r="Z411" s="27" t="s">
        <v>1171</v>
      </c>
      <c r="AA411" s="3" t="s">
        <v>1171</v>
      </c>
      <c r="AB411" s="3" t="s">
        <v>1171</v>
      </c>
      <c r="AC411" s="3" t="s">
        <v>1171</v>
      </c>
      <c r="AD411" s="3" t="s">
        <v>1189</v>
      </c>
      <c r="AE411" s="3" t="s">
        <v>1508</v>
      </c>
      <c r="AF411" s="20" t="s">
        <v>1535</v>
      </c>
      <c r="AG411" s="3" t="s">
        <v>1600</v>
      </c>
      <c r="AH411" s="270" t="s">
        <v>2873</v>
      </c>
      <c r="AI411" s="6" t="s">
        <v>2874</v>
      </c>
      <c r="AJ411" s="6" t="s">
        <v>2874</v>
      </c>
      <c r="AK411" s="6" t="s">
        <v>2874</v>
      </c>
      <c r="AL411" s="6" t="s">
        <v>1460</v>
      </c>
      <c r="AM411" s="6" t="s">
        <v>2874</v>
      </c>
      <c r="AN411" s="6" t="s">
        <v>3562</v>
      </c>
      <c r="AO411" s="6" t="s">
        <v>2874</v>
      </c>
      <c r="AP411" s="509" t="s">
        <v>1460</v>
      </c>
      <c r="AQ411" s="6" t="s">
        <v>2874</v>
      </c>
      <c r="AR411" s="509" t="s">
        <v>1460</v>
      </c>
      <c r="AS411" s="509" t="s">
        <v>2874</v>
      </c>
      <c r="AT411" s="509" t="s">
        <v>1460</v>
      </c>
      <c r="AU411" s="509" t="s">
        <v>2874</v>
      </c>
      <c r="AV411" s="138" t="s">
        <v>874</v>
      </c>
      <c r="AW411" s="131">
        <v>44025</v>
      </c>
      <c r="AX411" s="364" t="s">
        <v>1021</v>
      </c>
      <c r="AY411" s="37"/>
      <c r="AZ411" s="34"/>
      <c r="BA411" s="34"/>
      <c r="BB411" s="34"/>
      <c r="BC411" s="34"/>
      <c r="BD411" s="367" t="s">
        <v>1193</v>
      </c>
      <c r="BE411" s="348"/>
      <c r="BF411" s="37"/>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c r="HP411" s="53"/>
      <c r="HQ411" s="53"/>
      <c r="HR411" s="53"/>
      <c r="HS411" s="53"/>
      <c r="HT411" s="53"/>
      <c r="HU411" s="53"/>
      <c r="HV411" s="53"/>
      <c r="HW411" s="53"/>
      <c r="HX411" s="53"/>
      <c r="HY411" s="53"/>
      <c r="HZ411" s="53"/>
      <c r="IA411" s="53"/>
      <c r="IB411" s="53"/>
      <c r="IC411" s="53"/>
      <c r="ID411" s="53"/>
      <c r="IE411" s="53"/>
      <c r="IF411" s="53"/>
      <c r="IG411" s="53"/>
      <c r="IH411" s="53"/>
      <c r="II411" s="53"/>
      <c r="IJ411" s="53"/>
      <c r="IK411" s="53"/>
      <c r="IL411" s="53"/>
      <c r="IM411" s="53"/>
      <c r="IN411" s="53"/>
      <c r="IO411" s="53"/>
      <c r="IP411" s="53"/>
      <c r="IQ411" s="53"/>
      <c r="IR411" s="53"/>
      <c r="IS411" s="53"/>
      <c r="IT411" s="53"/>
      <c r="IU411" s="53"/>
      <c r="IV411" s="53"/>
      <c r="IW411" s="53"/>
      <c r="IX411" s="53"/>
      <c r="IY411" s="53"/>
      <c r="IZ411" s="53"/>
      <c r="JA411" s="53"/>
      <c r="JB411" s="53"/>
      <c r="JC411" s="53"/>
      <c r="JD411" s="53"/>
      <c r="JE411" s="53"/>
      <c r="JF411" s="53"/>
      <c r="JG411" s="53"/>
      <c r="JH411" s="53"/>
      <c r="JI411" s="53"/>
      <c r="JJ411" s="53"/>
      <c r="JK411" s="53"/>
    </row>
    <row r="412" spans="1:271" s="14" customFormat="1" ht="90" hidden="1" customHeight="1" x14ac:dyDescent="0.25">
      <c r="A412" s="28" t="s">
        <v>2147</v>
      </c>
      <c r="B412" s="135" t="s">
        <v>1044</v>
      </c>
      <c r="C412" s="132">
        <v>43812</v>
      </c>
      <c r="D412" s="151" t="s">
        <v>7077</v>
      </c>
      <c r="E412" s="28" t="s">
        <v>1324</v>
      </c>
      <c r="F412" s="11" t="s">
        <v>3483</v>
      </c>
      <c r="G412" s="11" t="s">
        <v>999</v>
      </c>
      <c r="H412" s="6" t="s">
        <v>1003</v>
      </c>
      <c r="I412" s="6" t="s">
        <v>1004</v>
      </c>
      <c r="J412" s="54" t="s">
        <v>1005</v>
      </c>
      <c r="K412" s="51">
        <v>4</v>
      </c>
      <c r="L412" s="213">
        <v>43864</v>
      </c>
      <c r="M412" s="213">
        <v>44135</v>
      </c>
      <c r="N412" s="52">
        <f t="shared" si="12"/>
        <v>39</v>
      </c>
      <c r="O412" s="69">
        <v>4</v>
      </c>
      <c r="P412" s="365" t="s">
        <v>55</v>
      </c>
      <c r="Q412" s="365" t="s">
        <v>1010</v>
      </c>
      <c r="R412" s="4" t="s">
        <v>3078</v>
      </c>
      <c r="S412" s="561">
        <f t="shared" si="13"/>
        <v>287</v>
      </c>
      <c r="T412" s="365"/>
      <c r="U412" s="365"/>
      <c r="V412" s="135"/>
      <c r="W412" s="27" t="s">
        <v>1171</v>
      </c>
      <c r="X412" s="27" t="s">
        <v>1171</v>
      </c>
      <c r="Y412" s="27" t="s">
        <v>1171</v>
      </c>
      <c r="Z412" s="27" t="s">
        <v>1171</v>
      </c>
      <c r="AA412" s="3" t="s">
        <v>1171</v>
      </c>
      <c r="AB412" s="3" t="s">
        <v>1171</v>
      </c>
      <c r="AC412" s="3" t="s">
        <v>1171</v>
      </c>
      <c r="AD412" s="89" t="s">
        <v>1537</v>
      </c>
      <c r="AE412" s="3" t="s">
        <v>2500</v>
      </c>
      <c r="AF412" s="200" t="s">
        <v>1550</v>
      </c>
      <c r="AG412" s="3" t="s">
        <v>2499</v>
      </c>
      <c r="AH412" s="3" t="s">
        <v>2471</v>
      </c>
      <c r="AI412" s="6" t="s">
        <v>2501</v>
      </c>
      <c r="AJ412" s="6" t="s">
        <v>2896</v>
      </c>
      <c r="AK412" s="6" t="s">
        <v>3075</v>
      </c>
      <c r="AL412" s="104" t="s">
        <v>3562</v>
      </c>
      <c r="AM412" s="6" t="s">
        <v>5364</v>
      </c>
      <c r="AN412" s="104" t="s">
        <v>3562</v>
      </c>
      <c r="AO412" s="6" t="s">
        <v>5364</v>
      </c>
      <c r="AP412" s="509" t="s">
        <v>1460</v>
      </c>
      <c r="AQ412" s="6" t="s">
        <v>5364</v>
      </c>
      <c r="AR412" s="509" t="s">
        <v>1460</v>
      </c>
      <c r="AS412" s="509" t="s">
        <v>5364</v>
      </c>
      <c r="AT412" s="509" t="s">
        <v>1460</v>
      </c>
      <c r="AU412" s="509" t="s">
        <v>5364</v>
      </c>
      <c r="AV412" s="138" t="s">
        <v>874</v>
      </c>
      <c r="AW412" s="131">
        <v>44203</v>
      </c>
      <c r="AX412" s="364" t="s">
        <v>1021</v>
      </c>
      <c r="AY412" s="348"/>
      <c r="AZ412" s="30"/>
      <c r="BA412" s="30"/>
      <c r="BB412" s="30"/>
      <c r="BC412" s="30"/>
      <c r="BD412" s="367" t="s">
        <v>1193</v>
      </c>
      <c r="BE412" s="348"/>
      <c r="BF412" s="348"/>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row>
    <row r="413" spans="1:271" s="14" customFormat="1" ht="90" hidden="1" customHeight="1" x14ac:dyDescent="0.25">
      <c r="A413" s="28" t="s">
        <v>2148</v>
      </c>
      <c r="B413" s="5" t="s">
        <v>1182</v>
      </c>
      <c r="C413" s="44">
        <v>42934</v>
      </c>
      <c r="D413" s="44" t="s">
        <v>7077</v>
      </c>
      <c r="E413" s="159" t="s">
        <v>1294</v>
      </c>
      <c r="F413" s="509" t="s">
        <v>7072</v>
      </c>
      <c r="G413" s="3" t="s">
        <v>1448</v>
      </c>
      <c r="H413" s="3" t="s">
        <v>429</v>
      </c>
      <c r="I413" s="3" t="s">
        <v>1449</v>
      </c>
      <c r="J413" s="5" t="s">
        <v>2432</v>
      </c>
      <c r="K413" s="19">
        <v>1</v>
      </c>
      <c r="L413" s="44">
        <v>43891</v>
      </c>
      <c r="M413" s="44">
        <v>44044</v>
      </c>
      <c r="N413" s="52">
        <f t="shared" si="12"/>
        <v>22</v>
      </c>
      <c r="O413" s="69">
        <v>1</v>
      </c>
      <c r="P413" s="511" t="s">
        <v>51</v>
      </c>
      <c r="Q413" s="511"/>
      <c r="R413" s="4" t="s">
        <v>3125</v>
      </c>
      <c r="S413" s="561">
        <f t="shared" si="13"/>
        <v>362</v>
      </c>
      <c r="T413" s="29"/>
      <c r="U413" s="29"/>
      <c r="V413" s="127" t="s">
        <v>1171</v>
      </c>
      <c r="W413" s="127" t="s">
        <v>1171</v>
      </c>
      <c r="X413" s="127" t="s">
        <v>1171</v>
      </c>
      <c r="Y413" s="127" t="s">
        <v>1171</v>
      </c>
      <c r="Z413" s="127" t="s">
        <v>1171</v>
      </c>
      <c r="AA413" s="127" t="s">
        <v>1171</v>
      </c>
      <c r="AB413" s="127" t="s">
        <v>1171</v>
      </c>
      <c r="AC413" s="127" t="s">
        <v>1171</v>
      </c>
      <c r="AD413" s="127" t="s">
        <v>1171</v>
      </c>
      <c r="AE413" s="16" t="s">
        <v>2344</v>
      </c>
      <c r="AF413" s="16" t="s">
        <v>1649</v>
      </c>
      <c r="AG413" s="16" t="s">
        <v>1653</v>
      </c>
      <c r="AH413" s="104" t="s">
        <v>2431</v>
      </c>
      <c r="AI413" s="513" t="s">
        <v>2542</v>
      </c>
      <c r="AJ413" s="509" t="s">
        <v>2872</v>
      </c>
      <c r="AK413" s="509" t="s">
        <v>2872</v>
      </c>
      <c r="AL413" s="515" t="s">
        <v>3955</v>
      </c>
      <c r="AM413" s="509" t="s">
        <v>2872</v>
      </c>
      <c r="AN413" s="509" t="s">
        <v>3562</v>
      </c>
      <c r="AO413" s="509" t="s">
        <v>2872</v>
      </c>
      <c r="AP413" s="509" t="s">
        <v>1460</v>
      </c>
      <c r="AQ413" s="509" t="s">
        <v>2872</v>
      </c>
      <c r="AR413" s="509" t="s">
        <v>1460</v>
      </c>
      <c r="AS413" s="509" t="s">
        <v>2872</v>
      </c>
      <c r="AT413" s="509" t="s">
        <v>1460</v>
      </c>
      <c r="AU413" s="509" t="s">
        <v>2872</v>
      </c>
      <c r="AV413" s="137" t="s">
        <v>874</v>
      </c>
      <c r="AW413" s="131">
        <v>44125</v>
      </c>
      <c r="AX413" s="364" t="s">
        <v>7476</v>
      </c>
      <c r="AY413" s="348"/>
      <c r="AZ413" s="29"/>
      <c r="BA413" s="29"/>
      <c r="BB413" s="29"/>
      <c r="BC413" s="29"/>
      <c r="BD413" s="367" t="s">
        <v>1193</v>
      </c>
      <c r="BE413" s="348"/>
      <c r="BF413" s="29"/>
    </row>
    <row r="414" spans="1:271" ht="90" hidden="1" customHeight="1" x14ac:dyDescent="0.3">
      <c r="A414" s="28" t="s">
        <v>2149</v>
      </c>
      <c r="B414" s="5" t="s">
        <v>1182</v>
      </c>
      <c r="C414" s="44">
        <v>42934</v>
      </c>
      <c r="D414" s="44" t="s">
        <v>7077</v>
      </c>
      <c r="E414" s="159" t="s">
        <v>1294</v>
      </c>
      <c r="F414" s="509" t="s">
        <v>7072</v>
      </c>
      <c r="G414" s="3" t="s">
        <v>1448</v>
      </c>
      <c r="H414" s="3" t="s">
        <v>429</v>
      </c>
      <c r="I414" s="3" t="s">
        <v>2429</v>
      </c>
      <c r="J414" s="5" t="s">
        <v>1450</v>
      </c>
      <c r="K414" s="19">
        <v>2</v>
      </c>
      <c r="L414" s="44">
        <v>43891</v>
      </c>
      <c r="M414" s="44">
        <v>44256</v>
      </c>
      <c r="N414" s="52">
        <f t="shared" si="12"/>
        <v>53</v>
      </c>
      <c r="O414" s="69">
        <v>2</v>
      </c>
      <c r="P414" s="511" t="s">
        <v>51</v>
      </c>
      <c r="Q414" s="511"/>
      <c r="R414" s="4" t="s">
        <v>3025</v>
      </c>
      <c r="S414" s="561">
        <f t="shared" si="13"/>
        <v>386</v>
      </c>
      <c r="T414" s="29"/>
      <c r="U414" s="29"/>
      <c r="V414" s="127" t="s">
        <v>1171</v>
      </c>
      <c r="W414" s="127" t="s">
        <v>1171</v>
      </c>
      <c r="X414" s="127" t="s">
        <v>1171</v>
      </c>
      <c r="Y414" s="127" t="s">
        <v>1171</v>
      </c>
      <c r="Z414" s="127" t="s">
        <v>1171</v>
      </c>
      <c r="AA414" s="127" t="s">
        <v>1171</v>
      </c>
      <c r="AB414" s="127" t="s">
        <v>1171</v>
      </c>
      <c r="AC414" s="127" t="s">
        <v>1171</v>
      </c>
      <c r="AD414" s="127" t="s">
        <v>1171</v>
      </c>
      <c r="AE414" s="16" t="s">
        <v>2430</v>
      </c>
      <c r="AF414" s="16" t="s">
        <v>1650</v>
      </c>
      <c r="AG414" s="16" t="s">
        <v>1653</v>
      </c>
      <c r="AH414" s="509" t="s">
        <v>2428</v>
      </c>
      <c r="AI414" s="509" t="s">
        <v>2435</v>
      </c>
      <c r="AJ414" s="509" t="s">
        <v>2975</v>
      </c>
      <c r="AK414" s="509" t="s">
        <v>3036</v>
      </c>
      <c r="AL414" s="104" t="s">
        <v>3562</v>
      </c>
      <c r="AM414" s="509" t="s">
        <v>5364</v>
      </c>
      <c r="AN414" s="104" t="s">
        <v>3562</v>
      </c>
      <c r="AO414" s="509" t="s">
        <v>5364</v>
      </c>
      <c r="AP414" s="509" t="s">
        <v>1460</v>
      </c>
      <c r="AQ414" s="509" t="s">
        <v>5364</v>
      </c>
      <c r="AR414" s="509" t="s">
        <v>1460</v>
      </c>
      <c r="AS414" s="509" t="s">
        <v>5364</v>
      </c>
      <c r="AT414" s="509" t="s">
        <v>1460</v>
      </c>
      <c r="AU414" s="509" t="s">
        <v>5364</v>
      </c>
      <c r="AV414" s="137" t="s">
        <v>874</v>
      </c>
      <c r="AW414" s="131">
        <v>44217</v>
      </c>
      <c r="AX414" s="364" t="s">
        <v>7476</v>
      </c>
      <c r="AY414" s="129"/>
      <c r="AZ414" s="80"/>
      <c r="BA414" s="80"/>
      <c r="BB414" s="80"/>
      <c r="BC414" s="80"/>
      <c r="BD414" s="367" t="s">
        <v>1193</v>
      </c>
      <c r="BE414" s="129"/>
      <c r="BF414" s="80"/>
    </row>
    <row r="415" spans="1:271" ht="90" hidden="1" customHeight="1" x14ac:dyDescent="0.3">
      <c r="A415" s="68" t="s">
        <v>2150</v>
      </c>
      <c r="B415" s="299" t="s">
        <v>1182</v>
      </c>
      <c r="C415" s="446">
        <v>42934</v>
      </c>
      <c r="D415" s="44" t="s">
        <v>7077</v>
      </c>
      <c r="E415" s="455" t="s">
        <v>1294</v>
      </c>
      <c r="F415" s="509" t="s">
        <v>7072</v>
      </c>
      <c r="G415" s="20" t="s">
        <v>1448</v>
      </c>
      <c r="H415" s="20" t="s">
        <v>429</v>
      </c>
      <c r="I415" s="20" t="s">
        <v>1451</v>
      </c>
      <c r="J415" s="299" t="s">
        <v>1452</v>
      </c>
      <c r="K415" s="21">
        <v>3</v>
      </c>
      <c r="L415" s="446">
        <v>44013</v>
      </c>
      <c r="M415" s="446">
        <v>44378</v>
      </c>
      <c r="N415" s="466">
        <f t="shared" si="12"/>
        <v>53</v>
      </c>
      <c r="O415" s="70">
        <v>3</v>
      </c>
      <c r="P415" s="31" t="s">
        <v>69</v>
      </c>
      <c r="Q415" s="31" t="s">
        <v>702</v>
      </c>
      <c r="R415" s="4" t="s">
        <v>5946</v>
      </c>
      <c r="S415" s="561">
        <f t="shared" si="13"/>
        <v>256</v>
      </c>
      <c r="T415" s="29"/>
      <c r="U415" s="29"/>
      <c r="V415" s="127" t="s">
        <v>1171</v>
      </c>
      <c r="W415" s="127" t="s">
        <v>1171</v>
      </c>
      <c r="X415" s="127" t="s">
        <v>1171</v>
      </c>
      <c r="Y415" s="127" t="s">
        <v>1171</v>
      </c>
      <c r="Z415" s="127" t="s">
        <v>1171</v>
      </c>
      <c r="AA415" s="127" t="s">
        <v>1171</v>
      </c>
      <c r="AB415" s="127" t="s">
        <v>1171</v>
      </c>
      <c r="AC415" s="127" t="s">
        <v>1171</v>
      </c>
      <c r="AD415" s="127" t="s">
        <v>1171</v>
      </c>
      <c r="AE415" s="16" t="s">
        <v>2344</v>
      </c>
      <c r="AF415" s="16" t="s">
        <v>1467</v>
      </c>
      <c r="AG415" s="16" t="s">
        <v>1468</v>
      </c>
      <c r="AH415" s="3" t="s">
        <v>2341</v>
      </c>
      <c r="AI415" s="6" t="s">
        <v>2436</v>
      </c>
      <c r="AJ415" s="6" t="s">
        <v>2915</v>
      </c>
      <c r="AK415" s="6" t="s">
        <v>2923</v>
      </c>
      <c r="AL415" s="6" t="s">
        <v>3901</v>
      </c>
      <c r="AM415" s="6" t="s">
        <v>4103</v>
      </c>
      <c r="AN415" s="6" t="s">
        <v>5906</v>
      </c>
      <c r="AO415" s="6" t="s">
        <v>6011</v>
      </c>
      <c r="AP415" s="509" t="s">
        <v>1460</v>
      </c>
      <c r="AQ415" s="6" t="s">
        <v>6445</v>
      </c>
      <c r="AR415" s="509" t="s">
        <v>1460</v>
      </c>
      <c r="AS415" s="509" t="s">
        <v>6445</v>
      </c>
      <c r="AT415" s="509" t="s">
        <v>1460</v>
      </c>
      <c r="AU415" s="509" t="s">
        <v>6445</v>
      </c>
      <c r="AV415" s="137" t="s">
        <v>1017</v>
      </c>
      <c r="AW415" s="131">
        <v>44482</v>
      </c>
      <c r="AX415" s="364" t="s">
        <v>7476</v>
      </c>
      <c r="AY415" s="129"/>
      <c r="AZ415" s="80"/>
      <c r="BA415" s="80"/>
      <c r="BB415" s="80"/>
      <c r="BC415" s="80"/>
      <c r="BD415" s="367" t="s">
        <v>1193</v>
      </c>
      <c r="BE415" s="129"/>
      <c r="BF415" s="80"/>
    </row>
    <row r="416" spans="1:271" ht="90" hidden="1" customHeight="1" x14ac:dyDescent="0.3">
      <c r="A416" s="28" t="s">
        <v>2151</v>
      </c>
      <c r="B416" s="5" t="s">
        <v>1182</v>
      </c>
      <c r="C416" s="44">
        <v>42934</v>
      </c>
      <c r="D416" s="44" t="s">
        <v>7077</v>
      </c>
      <c r="E416" s="159" t="s">
        <v>1294</v>
      </c>
      <c r="F416" s="509" t="s">
        <v>7072</v>
      </c>
      <c r="G416" s="3" t="s">
        <v>1448</v>
      </c>
      <c r="H416" s="3" t="s">
        <v>1453</v>
      </c>
      <c r="I416" s="20" t="s">
        <v>2433</v>
      </c>
      <c r="J416" s="5" t="s">
        <v>1454</v>
      </c>
      <c r="K416" s="19">
        <v>1</v>
      </c>
      <c r="L416" s="44">
        <v>43891</v>
      </c>
      <c r="M416" s="44">
        <v>44256</v>
      </c>
      <c r="N416" s="52">
        <f t="shared" si="12"/>
        <v>53</v>
      </c>
      <c r="O416" s="69">
        <v>1</v>
      </c>
      <c r="P416" s="31" t="s">
        <v>69</v>
      </c>
      <c r="Q416" s="31" t="s">
        <v>702</v>
      </c>
      <c r="R416" s="4" t="s">
        <v>3903</v>
      </c>
      <c r="S416" s="561">
        <f t="shared" si="13"/>
        <v>118</v>
      </c>
      <c r="T416" s="29"/>
      <c r="U416" s="29"/>
      <c r="V416" s="127" t="s">
        <v>1171</v>
      </c>
      <c r="W416" s="127" t="s">
        <v>1171</v>
      </c>
      <c r="X416" s="127" t="s">
        <v>1171</v>
      </c>
      <c r="Y416" s="127" t="s">
        <v>1171</v>
      </c>
      <c r="Z416" s="127" t="s">
        <v>1171</v>
      </c>
      <c r="AA416" s="127" t="s">
        <v>1171</v>
      </c>
      <c r="AB416" s="127" t="s">
        <v>1171</v>
      </c>
      <c r="AC416" s="127" t="s">
        <v>1171</v>
      </c>
      <c r="AD416" s="127" t="s">
        <v>1171</v>
      </c>
      <c r="AE416" s="16" t="s">
        <v>2344</v>
      </c>
      <c r="AF416" s="16" t="s">
        <v>1467</v>
      </c>
      <c r="AG416" s="16" t="s">
        <v>1469</v>
      </c>
      <c r="AH416" s="16" t="s">
        <v>2342</v>
      </c>
      <c r="AI416" s="6" t="s">
        <v>2348</v>
      </c>
      <c r="AJ416" s="6" t="s">
        <v>2916</v>
      </c>
      <c r="AK416" s="6" t="s">
        <v>2924</v>
      </c>
      <c r="AL416" s="6" t="s">
        <v>3553</v>
      </c>
      <c r="AM416" s="6" t="s">
        <v>3912</v>
      </c>
      <c r="AN416" s="104" t="s">
        <v>3562</v>
      </c>
      <c r="AO416" s="104" t="s">
        <v>5587</v>
      </c>
      <c r="AP416" s="509" t="s">
        <v>1460</v>
      </c>
      <c r="AQ416" s="104" t="s">
        <v>5587</v>
      </c>
      <c r="AR416" s="104" t="s">
        <v>1460</v>
      </c>
      <c r="AS416" s="104" t="s">
        <v>5587</v>
      </c>
      <c r="AT416" s="104" t="s">
        <v>1460</v>
      </c>
      <c r="AU416" s="104" t="s">
        <v>5587</v>
      </c>
      <c r="AV416" s="137" t="s">
        <v>874</v>
      </c>
      <c r="AW416" s="131">
        <v>44390</v>
      </c>
      <c r="AX416" s="364" t="s">
        <v>7476</v>
      </c>
      <c r="AY416" s="129"/>
      <c r="AZ416" s="80"/>
      <c r="BA416" s="80"/>
      <c r="BB416" s="80"/>
      <c r="BC416" s="80"/>
      <c r="BD416" s="367" t="s">
        <v>1193</v>
      </c>
      <c r="BE416" s="129"/>
      <c r="BF416" s="80"/>
    </row>
    <row r="417" spans="1:271" ht="90" hidden="1" customHeight="1" x14ac:dyDescent="0.3">
      <c r="A417" s="28" t="s">
        <v>2152</v>
      </c>
      <c r="B417" s="135" t="s">
        <v>1821</v>
      </c>
      <c r="C417" s="131">
        <v>43991</v>
      </c>
      <c r="D417" s="131" t="s">
        <v>7077</v>
      </c>
      <c r="E417" s="218" t="s">
        <v>1283</v>
      </c>
      <c r="F417" s="139" t="s">
        <v>8023</v>
      </c>
      <c r="G417" s="11" t="s">
        <v>1677</v>
      </c>
      <c r="H417" s="11" t="s">
        <v>1678</v>
      </c>
      <c r="I417" s="11" t="s">
        <v>1679</v>
      </c>
      <c r="J417" s="219" t="s">
        <v>1680</v>
      </c>
      <c r="K417" s="138">
        <v>1</v>
      </c>
      <c r="L417" s="44">
        <v>44027</v>
      </c>
      <c r="M417" s="44">
        <v>44196</v>
      </c>
      <c r="N417" s="52">
        <f t="shared" si="12"/>
        <v>25</v>
      </c>
      <c r="O417" s="93">
        <v>0</v>
      </c>
      <c r="P417" s="511" t="s">
        <v>1681</v>
      </c>
      <c r="Q417" s="511" t="s">
        <v>1682</v>
      </c>
      <c r="R417" s="4" t="s">
        <v>3873</v>
      </c>
      <c r="S417" s="561">
        <f t="shared" si="13"/>
        <v>374</v>
      </c>
      <c r="T417" s="29"/>
      <c r="U417" s="29"/>
      <c r="V417" s="127" t="s">
        <v>1171</v>
      </c>
      <c r="W417" s="127" t="s">
        <v>1171</v>
      </c>
      <c r="X417" s="127" t="s">
        <v>1171</v>
      </c>
      <c r="Y417" s="127" t="s">
        <v>1171</v>
      </c>
      <c r="Z417" s="127" t="s">
        <v>1171</v>
      </c>
      <c r="AA417" s="127" t="s">
        <v>1171</v>
      </c>
      <c r="AB417" s="127" t="s">
        <v>1171</v>
      </c>
      <c r="AC417" s="127" t="s">
        <v>1171</v>
      </c>
      <c r="AD417" s="127" t="s">
        <v>1171</v>
      </c>
      <c r="AE417" s="127" t="s">
        <v>1460</v>
      </c>
      <c r="AF417" s="201"/>
      <c r="AG417" s="89" t="s">
        <v>3545</v>
      </c>
      <c r="AH417" s="89" t="s">
        <v>2477</v>
      </c>
      <c r="AI417" s="104" t="s">
        <v>2418</v>
      </c>
      <c r="AJ417" s="104" t="s">
        <v>3546</v>
      </c>
      <c r="AK417" s="509" t="s">
        <v>3117</v>
      </c>
      <c r="AL417" s="816" t="s">
        <v>3884</v>
      </c>
      <c r="AM417" s="39" t="s">
        <v>4032</v>
      </c>
      <c r="AN417" s="39" t="s">
        <v>3562</v>
      </c>
      <c r="AO417" s="39" t="s">
        <v>5692</v>
      </c>
      <c r="AP417" s="509" t="s">
        <v>1460</v>
      </c>
      <c r="AQ417" s="39" t="s">
        <v>5692</v>
      </c>
      <c r="AR417" s="39" t="s">
        <v>1460</v>
      </c>
      <c r="AS417" s="39" t="s">
        <v>5692</v>
      </c>
      <c r="AT417" s="39" t="s">
        <v>1460</v>
      </c>
      <c r="AU417" s="39" t="s">
        <v>5692</v>
      </c>
      <c r="AV417" s="137" t="s">
        <v>1824</v>
      </c>
      <c r="AW417" s="131">
        <v>44377</v>
      </c>
      <c r="AX417" s="776" t="s">
        <v>2317</v>
      </c>
      <c r="AY417" s="131">
        <v>44377</v>
      </c>
      <c r="AZ417" s="105" t="s">
        <v>6493</v>
      </c>
      <c r="BA417" s="822" t="s">
        <v>3759</v>
      </c>
      <c r="BB417" s="822" t="s">
        <v>1460</v>
      </c>
      <c r="BC417" s="822" t="s">
        <v>1460</v>
      </c>
      <c r="BD417" s="367" t="s">
        <v>7350</v>
      </c>
      <c r="BE417" s="348" t="s">
        <v>3498</v>
      </c>
      <c r="BF417" s="511" t="s">
        <v>3869</v>
      </c>
    </row>
    <row r="418" spans="1:271" ht="90" hidden="1" customHeight="1" x14ac:dyDescent="0.3">
      <c r="A418" s="28" t="s">
        <v>2153</v>
      </c>
      <c r="B418" s="135" t="s">
        <v>1821</v>
      </c>
      <c r="C418" s="131">
        <v>43991</v>
      </c>
      <c r="D418" s="131" t="s">
        <v>7076</v>
      </c>
      <c r="E418" s="218" t="s">
        <v>1371</v>
      </c>
      <c r="F418" s="6" t="s">
        <v>8024</v>
      </c>
      <c r="G418" s="219" t="s">
        <v>1683</v>
      </c>
      <c r="H418" s="139" t="s">
        <v>1684</v>
      </c>
      <c r="I418" s="139" t="s">
        <v>1685</v>
      </c>
      <c r="J418" s="355" t="s">
        <v>1686</v>
      </c>
      <c r="K418" s="138">
        <v>4</v>
      </c>
      <c r="L418" s="44">
        <v>44027</v>
      </c>
      <c r="M418" s="44">
        <v>44196</v>
      </c>
      <c r="N418" s="52">
        <f t="shared" si="12"/>
        <v>25</v>
      </c>
      <c r="O418" s="69">
        <v>4</v>
      </c>
      <c r="P418" s="31" t="s">
        <v>849</v>
      </c>
      <c r="Q418" s="31"/>
      <c r="R418" s="4" t="s">
        <v>4033</v>
      </c>
      <c r="S418" s="561">
        <f t="shared" si="13"/>
        <v>313</v>
      </c>
      <c r="T418" s="29"/>
      <c r="U418" s="29"/>
      <c r="V418" s="127" t="s">
        <v>1171</v>
      </c>
      <c r="W418" s="127" t="s">
        <v>1171</v>
      </c>
      <c r="X418" s="127" t="s">
        <v>1171</v>
      </c>
      <c r="Y418" s="127" t="s">
        <v>1171</v>
      </c>
      <c r="Z418" s="127" t="s">
        <v>1171</v>
      </c>
      <c r="AA418" s="127" t="s">
        <v>1171</v>
      </c>
      <c r="AB418" s="127" t="s">
        <v>1171</v>
      </c>
      <c r="AC418" s="127" t="s">
        <v>1171</v>
      </c>
      <c r="AD418" s="127" t="s">
        <v>1171</v>
      </c>
      <c r="AE418" s="127" t="s">
        <v>1460</v>
      </c>
      <c r="AF418" s="201"/>
      <c r="AG418" s="89" t="s">
        <v>3545</v>
      </c>
      <c r="AH418" s="104" t="s">
        <v>2384</v>
      </c>
      <c r="AI418" s="104" t="s">
        <v>2386</v>
      </c>
      <c r="AJ418" s="104" t="s">
        <v>2951</v>
      </c>
      <c r="AK418" s="6" t="s">
        <v>5703</v>
      </c>
      <c r="AL418" s="10" t="s">
        <v>3921</v>
      </c>
      <c r="AM418" s="114" t="s">
        <v>4042</v>
      </c>
      <c r="AN418" s="104" t="s">
        <v>3562</v>
      </c>
      <c r="AO418" s="104" t="s">
        <v>5587</v>
      </c>
      <c r="AP418" s="509" t="s">
        <v>1460</v>
      </c>
      <c r="AQ418" s="104" t="s">
        <v>5587</v>
      </c>
      <c r="AR418" s="104" t="s">
        <v>1460</v>
      </c>
      <c r="AS418" s="104" t="s">
        <v>5587</v>
      </c>
      <c r="AT418" s="104" t="s">
        <v>1460</v>
      </c>
      <c r="AU418" s="104" t="s">
        <v>5587</v>
      </c>
      <c r="AV418" s="137" t="s">
        <v>1017</v>
      </c>
      <c r="AW418" s="131">
        <v>44393</v>
      </c>
      <c r="AX418" s="776" t="s">
        <v>7356</v>
      </c>
      <c r="AY418" s="778">
        <v>44713</v>
      </c>
      <c r="AZ418" s="511" t="s">
        <v>8074</v>
      </c>
      <c r="BA418" s="511" t="s">
        <v>8070</v>
      </c>
      <c r="BB418" s="29" t="s">
        <v>7995</v>
      </c>
      <c r="BC418" s="29" t="s">
        <v>3192</v>
      </c>
      <c r="BD418" s="511" t="s">
        <v>2544</v>
      </c>
      <c r="BE418" s="348" t="s">
        <v>3498</v>
      </c>
      <c r="BF418" s="29" t="s">
        <v>8193</v>
      </c>
    </row>
    <row r="419" spans="1:271" ht="90" hidden="1" customHeight="1" x14ac:dyDescent="0.3">
      <c r="A419" s="28" t="s">
        <v>2154</v>
      </c>
      <c r="B419" s="135" t="s">
        <v>1821</v>
      </c>
      <c r="C419" s="131">
        <v>43991</v>
      </c>
      <c r="D419" s="131" t="s">
        <v>7076</v>
      </c>
      <c r="E419" s="218" t="s">
        <v>1371</v>
      </c>
      <c r="F419" s="509" t="s">
        <v>8024</v>
      </c>
      <c r="G419" s="219" t="s">
        <v>1683</v>
      </c>
      <c r="H419" s="139" t="s">
        <v>1687</v>
      </c>
      <c r="I419" s="139" t="s">
        <v>1688</v>
      </c>
      <c r="J419" s="355" t="s">
        <v>1689</v>
      </c>
      <c r="K419" s="138">
        <v>3</v>
      </c>
      <c r="L419" s="44">
        <v>44044</v>
      </c>
      <c r="M419" s="44">
        <v>44196</v>
      </c>
      <c r="N419" s="52">
        <f t="shared" si="12"/>
        <v>22</v>
      </c>
      <c r="O419" s="69">
        <v>3</v>
      </c>
      <c r="P419" s="511" t="s">
        <v>1413</v>
      </c>
      <c r="Q419" s="29" t="s">
        <v>69</v>
      </c>
      <c r="R419" s="221" t="s">
        <v>3602</v>
      </c>
      <c r="S419" s="561">
        <f t="shared" si="13"/>
        <v>342</v>
      </c>
      <c r="T419" s="29"/>
      <c r="U419" s="29"/>
      <c r="V419" s="127" t="s">
        <v>1171</v>
      </c>
      <c r="W419" s="127" t="s">
        <v>1171</v>
      </c>
      <c r="X419" s="127" t="s">
        <v>1171</v>
      </c>
      <c r="Y419" s="127" t="s">
        <v>1171</v>
      </c>
      <c r="Z419" s="127" t="s">
        <v>1171</v>
      </c>
      <c r="AA419" s="127" t="s">
        <v>1171</v>
      </c>
      <c r="AB419" s="127" t="s">
        <v>1171</v>
      </c>
      <c r="AC419" s="127" t="s">
        <v>1171</v>
      </c>
      <c r="AD419" s="127" t="s">
        <v>1171</v>
      </c>
      <c r="AE419" s="127" t="s">
        <v>1460</v>
      </c>
      <c r="AF419" s="201"/>
      <c r="AG419" s="89" t="s">
        <v>3545</v>
      </c>
      <c r="AH419" s="89" t="s">
        <v>2369</v>
      </c>
      <c r="AI419" s="104" t="s">
        <v>2372</v>
      </c>
      <c r="AJ419" s="104" t="s">
        <v>2911</v>
      </c>
      <c r="AK419" s="6" t="s">
        <v>2943</v>
      </c>
      <c r="AL419" s="104" t="s">
        <v>3562</v>
      </c>
      <c r="AM419" s="6" t="s">
        <v>5364</v>
      </c>
      <c r="AN419" s="104" t="s">
        <v>3562</v>
      </c>
      <c r="AO419" s="6" t="s">
        <v>5364</v>
      </c>
      <c r="AP419" s="509" t="s">
        <v>1460</v>
      </c>
      <c r="AQ419" s="6" t="s">
        <v>5364</v>
      </c>
      <c r="AR419" s="509" t="s">
        <v>1460</v>
      </c>
      <c r="AS419" s="509" t="s">
        <v>5364</v>
      </c>
      <c r="AT419" s="509" t="s">
        <v>1460</v>
      </c>
      <c r="AU419" s="509" t="s">
        <v>5364</v>
      </c>
      <c r="AV419" s="137" t="s">
        <v>874</v>
      </c>
      <c r="AW419" s="131">
        <v>44211</v>
      </c>
      <c r="AX419" s="776" t="s">
        <v>7356</v>
      </c>
      <c r="AY419" s="778">
        <v>44713</v>
      </c>
      <c r="AZ419" s="511" t="s">
        <v>8075</v>
      </c>
      <c r="BA419" s="511" t="s">
        <v>8070</v>
      </c>
      <c r="BB419" s="29" t="s">
        <v>7995</v>
      </c>
      <c r="BC419" s="29" t="s">
        <v>3192</v>
      </c>
      <c r="BD419" s="511" t="s">
        <v>2544</v>
      </c>
      <c r="BE419" s="348" t="s">
        <v>3498</v>
      </c>
      <c r="BF419" s="511" t="s">
        <v>8220</v>
      </c>
    </row>
    <row r="420" spans="1:271" ht="90" hidden="1" customHeight="1" x14ac:dyDescent="0.3">
      <c r="A420" s="28" t="s">
        <v>2155</v>
      </c>
      <c r="B420" s="135" t="s">
        <v>1821</v>
      </c>
      <c r="C420" s="131">
        <v>43991</v>
      </c>
      <c r="D420" s="131" t="s">
        <v>7077</v>
      </c>
      <c r="E420" s="218" t="s">
        <v>1284</v>
      </c>
      <c r="F420" s="509" t="s">
        <v>3625</v>
      </c>
      <c r="G420" s="135" t="s">
        <v>1690</v>
      </c>
      <c r="H420" s="139" t="s">
        <v>1691</v>
      </c>
      <c r="I420" s="139" t="s">
        <v>1692</v>
      </c>
      <c r="J420" s="139" t="s">
        <v>1693</v>
      </c>
      <c r="K420" s="138">
        <v>1</v>
      </c>
      <c r="L420" s="44">
        <v>44046</v>
      </c>
      <c r="M420" s="44">
        <v>44183</v>
      </c>
      <c r="N420" s="52">
        <f t="shared" si="12"/>
        <v>20</v>
      </c>
      <c r="O420" s="93">
        <v>0</v>
      </c>
      <c r="P420" s="511" t="s">
        <v>51</v>
      </c>
      <c r="Q420" s="511"/>
      <c r="R420" s="4" t="s">
        <v>3989</v>
      </c>
      <c r="S420" s="561">
        <f t="shared" si="13"/>
        <v>289</v>
      </c>
      <c r="T420" s="127" t="s">
        <v>1171</v>
      </c>
      <c r="U420" s="127" t="s">
        <v>1171</v>
      </c>
      <c r="V420" s="127" t="s">
        <v>1171</v>
      </c>
      <c r="W420" s="127" t="s">
        <v>1171</v>
      </c>
      <c r="X420" s="127" t="s">
        <v>1171</v>
      </c>
      <c r="Y420" s="127" t="s">
        <v>1171</v>
      </c>
      <c r="Z420" s="127" t="s">
        <v>1171</v>
      </c>
      <c r="AA420" s="127" t="s">
        <v>1171</v>
      </c>
      <c r="AB420" s="127" t="s">
        <v>1171</v>
      </c>
      <c r="AC420" s="127" t="s">
        <v>1171</v>
      </c>
      <c r="AD420" s="127" t="s">
        <v>1171</v>
      </c>
      <c r="AE420" s="127" t="s">
        <v>1460</v>
      </c>
      <c r="AF420" s="127" t="s">
        <v>1460</v>
      </c>
      <c r="AG420" s="89" t="s">
        <v>3545</v>
      </c>
      <c r="AH420" s="104" t="s">
        <v>2400</v>
      </c>
      <c r="AI420" s="104" t="s">
        <v>2434</v>
      </c>
      <c r="AJ420" s="104" t="s">
        <v>2976</v>
      </c>
      <c r="AK420" s="509" t="s">
        <v>3038</v>
      </c>
      <c r="AL420" s="509" t="s">
        <v>1460</v>
      </c>
      <c r="AM420" s="139" t="s">
        <v>3988</v>
      </c>
      <c r="AN420" s="39" t="s">
        <v>3562</v>
      </c>
      <c r="AO420" s="39" t="s">
        <v>5692</v>
      </c>
      <c r="AP420" s="509" t="s">
        <v>1460</v>
      </c>
      <c r="AQ420" s="39" t="s">
        <v>5692</v>
      </c>
      <c r="AR420" s="39" t="s">
        <v>1460</v>
      </c>
      <c r="AS420" s="39" t="s">
        <v>5692</v>
      </c>
      <c r="AT420" s="39" t="s">
        <v>1460</v>
      </c>
      <c r="AU420" s="39" t="s">
        <v>5692</v>
      </c>
      <c r="AV420" s="137" t="s">
        <v>1824</v>
      </c>
      <c r="AW420" s="131">
        <v>44377</v>
      </c>
      <c r="AX420" s="776" t="s">
        <v>2317</v>
      </c>
      <c r="AY420" s="131">
        <v>44377</v>
      </c>
      <c r="AZ420" s="105" t="s">
        <v>6493</v>
      </c>
      <c r="BA420" s="822" t="s">
        <v>3759</v>
      </c>
      <c r="BB420" s="822" t="s">
        <v>1460</v>
      </c>
      <c r="BC420" s="822" t="s">
        <v>1460</v>
      </c>
      <c r="BD420" s="367" t="s">
        <v>7350</v>
      </c>
      <c r="BE420" s="348" t="s">
        <v>3497</v>
      </c>
      <c r="BF420" s="29" t="s">
        <v>1460</v>
      </c>
    </row>
    <row r="421" spans="1:271" ht="90" hidden="1" customHeight="1" x14ac:dyDescent="0.3">
      <c r="A421" s="68" t="s">
        <v>2155</v>
      </c>
      <c r="B421" s="355" t="s">
        <v>1821</v>
      </c>
      <c r="C421" s="168">
        <v>43991</v>
      </c>
      <c r="D421" s="131" t="s">
        <v>7077</v>
      </c>
      <c r="E421" s="456" t="s">
        <v>1284</v>
      </c>
      <c r="F421" s="139" t="s">
        <v>6286</v>
      </c>
      <c r="G421" s="815" t="s">
        <v>1690</v>
      </c>
      <c r="H421" s="815" t="s">
        <v>1691</v>
      </c>
      <c r="I421" s="815" t="s">
        <v>1692</v>
      </c>
      <c r="J421" s="351" t="s">
        <v>1693</v>
      </c>
      <c r="K421" s="245">
        <v>1</v>
      </c>
      <c r="L421" s="352">
        <v>44046</v>
      </c>
      <c r="M421" s="352">
        <v>44548</v>
      </c>
      <c r="N421" s="520">
        <f t="shared" si="12"/>
        <v>20</v>
      </c>
      <c r="O421" s="585">
        <v>1</v>
      </c>
      <c r="P421" s="511" t="s">
        <v>51</v>
      </c>
      <c r="Q421" s="511"/>
      <c r="R421" s="4" t="s">
        <v>6798</v>
      </c>
      <c r="S421" s="561">
        <f t="shared" si="13"/>
        <v>165</v>
      </c>
      <c r="T421" s="127" t="s">
        <v>1171</v>
      </c>
      <c r="U421" s="127" t="s">
        <v>1171</v>
      </c>
      <c r="V421" s="127" t="s">
        <v>1171</v>
      </c>
      <c r="W421" s="127" t="s">
        <v>1171</v>
      </c>
      <c r="X421" s="127" t="s">
        <v>1171</v>
      </c>
      <c r="Y421" s="127" t="s">
        <v>1171</v>
      </c>
      <c r="Z421" s="127" t="s">
        <v>1171</v>
      </c>
      <c r="AA421" s="127" t="s">
        <v>1171</v>
      </c>
      <c r="AB421" s="127" t="s">
        <v>1171</v>
      </c>
      <c r="AC421" s="127" t="s">
        <v>1171</v>
      </c>
      <c r="AD421" s="127" t="s">
        <v>1171</v>
      </c>
      <c r="AE421" s="127" t="s">
        <v>1460</v>
      </c>
      <c r="AF421" s="127" t="s">
        <v>1460</v>
      </c>
      <c r="AG421" s="89" t="s">
        <v>3545</v>
      </c>
      <c r="AH421" s="104" t="s">
        <v>2400</v>
      </c>
      <c r="AI421" s="104" t="s">
        <v>2434</v>
      </c>
      <c r="AJ421" s="104" t="s">
        <v>2976</v>
      </c>
      <c r="AK421" s="509" t="s">
        <v>3038</v>
      </c>
      <c r="AL421" s="509" t="s">
        <v>1460</v>
      </c>
      <c r="AM421" s="4" t="s">
        <v>7026</v>
      </c>
      <c r="AN421" s="413" t="s">
        <v>5957</v>
      </c>
      <c r="AO421" s="188" t="s">
        <v>5991</v>
      </c>
      <c r="AP421" s="261" t="s">
        <v>6757</v>
      </c>
      <c r="AQ421" s="188" t="s">
        <v>6791</v>
      </c>
      <c r="AR421" s="4" t="s">
        <v>1460</v>
      </c>
      <c r="AS421" s="4" t="s">
        <v>6958</v>
      </c>
      <c r="AT421" s="4" t="s">
        <v>1460</v>
      </c>
      <c r="AU421" s="4" t="s">
        <v>6958</v>
      </c>
      <c r="AV421" s="137" t="s">
        <v>874</v>
      </c>
      <c r="AW421" s="131">
        <v>44565</v>
      </c>
      <c r="AX421" s="776" t="s">
        <v>1191</v>
      </c>
      <c r="AY421" s="131">
        <v>44713</v>
      </c>
      <c r="AZ421" s="511" t="s">
        <v>8083</v>
      </c>
      <c r="BA421" s="511" t="s">
        <v>8070</v>
      </c>
      <c r="BB421" s="29" t="s">
        <v>7995</v>
      </c>
      <c r="BC421" s="29" t="s">
        <v>3192</v>
      </c>
      <c r="BD421" s="367" t="s">
        <v>2543</v>
      </c>
      <c r="BE421" s="348" t="s">
        <v>1460</v>
      </c>
      <c r="BF421" s="29" t="s">
        <v>1460</v>
      </c>
    </row>
    <row r="422" spans="1:271" ht="90" customHeight="1" x14ac:dyDescent="0.3">
      <c r="A422" s="28" t="s">
        <v>2156</v>
      </c>
      <c r="B422" s="135" t="s">
        <v>1821</v>
      </c>
      <c r="C422" s="131">
        <v>43991</v>
      </c>
      <c r="D422" s="131" t="s">
        <v>7077</v>
      </c>
      <c r="E422" s="876" t="s">
        <v>1284</v>
      </c>
      <c r="F422" s="509" t="s">
        <v>8558</v>
      </c>
      <c r="G422" s="135" t="s">
        <v>1690</v>
      </c>
      <c r="H422" s="509" t="s">
        <v>1691</v>
      </c>
      <c r="I422" s="135" t="s">
        <v>1694</v>
      </c>
      <c r="J422" s="355" t="s">
        <v>1695</v>
      </c>
      <c r="K422" s="162">
        <v>9</v>
      </c>
      <c r="L422" s="446">
        <v>44229</v>
      </c>
      <c r="M422" s="446">
        <v>44959</v>
      </c>
      <c r="N422" s="520">
        <f t="shared" si="12"/>
        <v>53</v>
      </c>
      <c r="O422" s="468">
        <v>0</v>
      </c>
      <c r="P422" s="511" t="s">
        <v>26</v>
      </c>
      <c r="Q422" s="511" t="s">
        <v>1696</v>
      </c>
      <c r="R422" s="819" t="s">
        <v>8461</v>
      </c>
      <c r="S422" s="561">
        <f t="shared" si="13"/>
        <v>161</v>
      </c>
      <c r="T422" s="127" t="s">
        <v>1171</v>
      </c>
      <c r="U422" s="127" t="s">
        <v>1171</v>
      </c>
      <c r="V422" s="127" t="s">
        <v>1171</v>
      </c>
      <c r="W422" s="127" t="s">
        <v>1171</v>
      </c>
      <c r="X422" s="127" t="s">
        <v>1171</v>
      </c>
      <c r="Y422" s="127" t="s">
        <v>1171</v>
      </c>
      <c r="Z422" s="127" t="s">
        <v>1171</v>
      </c>
      <c r="AA422" s="127" t="s">
        <v>1171</v>
      </c>
      <c r="AB422" s="127" t="s">
        <v>1171</v>
      </c>
      <c r="AC422" s="127" t="s">
        <v>1171</v>
      </c>
      <c r="AD422" s="127" t="s">
        <v>1171</v>
      </c>
      <c r="AE422" s="127" t="s">
        <v>1460</v>
      </c>
      <c r="AF422" s="127" t="s">
        <v>1460</v>
      </c>
      <c r="AG422" s="89" t="s">
        <v>3545</v>
      </c>
      <c r="AH422" s="104" t="s">
        <v>2400</v>
      </c>
      <c r="AI422" s="104" t="s">
        <v>2409</v>
      </c>
      <c r="AJ422" s="104" t="s">
        <v>2977</v>
      </c>
      <c r="AK422" s="509" t="s">
        <v>3016</v>
      </c>
      <c r="AL422" s="509" t="s">
        <v>2977</v>
      </c>
      <c r="AM422" s="188" t="s">
        <v>7029</v>
      </c>
      <c r="AN422" s="414" t="s">
        <v>5958</v>
      </c>
      <c r="AO422" s="188" t="s">
        <v>6077</v>
      </c>
      <c r="AP422" s="509" t="s">
        <v>6506</v>
      </c>
      <c r="AQ422" s="188" t="s">
        <v>6807</v>
      </c>
      <c r="AR422" s="261" t="s">
        <v>7134</v>
      </c>
      <c r="AS422" s="261" t="s">
        <v>7210</v>
      </c>
      <c r="AT422" s="588" t="s">
        <v>8245</v>
      </c>
      <c r="AU422" s="261" t="s">
        <v>8452</v>
      </c>
      <c r="AV422" s="137" t="s">
        <v>876</v>
      </c>
      <c r="AW422" s="131">
        <v>44747</v>
      </c>
      <c r="AX422" s="776" t="s">
        <v>876</v>
      </c>
      <c r="AY422" s="129"/>
      <c r="AZ422" s="80"/>
      <c r="BA422" s="80"/>
      <c r="BB422" s="80"/>
      <c r="BC422" s="80"/>
      <c r="BD422" s="367" t="s">
        <v>1193</v>
      </c>
      <c r="BE422" s="129"/>
      <c r="BF422" s="80"/>
    </row>
    <row r="423" spans="1:271" ht="90" customHeight="1" x14ac:dyDescent="0.3">
      <c r="A423" s="28" t="s">
        <v>2157</v>
      </c>
      <c r="B423" s="135" t="s">
        <v>1821</v>
      </c>
      <c r="C423" s="131">
        <v>43991</v>
      </c>
      <c r="D423" s="131" t="s">
        <v>7077</v>
      </c>
      <c r="E423" s="876" t="s">
        <v>1284</v>
      </c>
      <c r="F423" s="509" t="s">
        <v>8558</v>
      </c>
      <c r="G423" s="135" t="s">
        <v>1690</v>
      </c>
      <c r="H423" s="509" t="s">
        <v>1691</v>
      </c>
      <c r="I423" s="135" t="s">
        <v>1697</v>
      </c>
      <c r="J423" s="355" t="s">
        <v>1698</v>
      </c>
      <c r="K423" s="162">
        <v>9</v>
      </c>
      <c r="L423" s="446">
        <v>44229</v>
      </c>
      <c r="M423" s="446">
        <v>44959</v>
      </c>
      <c r="N423" s="520">
        <f t="shared" si="12"/>
        <v>53</v>
      </c>
      <c r="O423" s="468">
        <v>0</v>
      </c>
      <c r="P423" s="511" t="s">
        <v>26</v>
      </c>
      <c r="Q423" s="511" t="s">
        <v>51</v>
      </c>
      <c r="R423" s="819" t="s">
        <v>8461</v>
      </c>
      <c r="S423" s="561">
        <f t="shared" si="13"/>
        <v>161</v>
      </c>
      <c r="T423" s="127" t="s">
        <v>1171</v>
      </c>
      <c r="U423" s="127" t="s">
        <v>1171</v>
      </c>
      <c r="V423" s="127" t="s">
        <v>1171</v>
      </c>
      <c r="W423" s="127" t="s">
        <v>1171</v>
      </c>
      <c r="X423" s="127" t="s">
        <v>1171</v>
      </c>
      <c r="Y423" s="127" t="s">
        <v>1171</v>
      </c>
      <c r="Z423" s="127" t="s">
        <v>1171</v>
      </c>
      <c r="AA423" s="127" t="s">
        <v>1171</v>
      </c>
      <c r="AB423" s="127" t="s">
        <v>1171</v>
      </c>
      <c r="AC423" s="127" t="s">
        <v>1171</v>
      </c>
      <c r="AD423" s="127" t="s">
        <v>1171</v>
      </c>
      <c r="AE423" s="127" t="s">
        <v>1460</v>
      </c>
      <c r="AF423" s="127" t="s">
        <v>1460</v>
      </c>
      <c r="AG423" s="89" t="s">
        <v>3545</v>
      </c>
      <c r="AH423" s="104" t="s">
        <v>2400</v>
      </c>
      <c r="AI423" s="104" t="s">
        <v>2409</v>
      </c>
      <c r="AJ423" s="104" t="s">
        <v>2977</v>
      </c>
      <c r="AK423" s="509" t="s">
        <v>3017</v>
      </c>
      <c r="AL423" s="509" t="s">
        <v>2977</v>
      </c>
      <c r="AM423" s="188" t="s">
        <v>7029</v>
      </c>
      <c r="AN423" s="413" t="s">
        <v>5959</v>
      </c>
      <c r="AO423" s="188" t="s">
        <v>6012</v>
      </c>
      <c r="AP423" s="509" t="s">
        <v>6507</v>
      </c>
      <c r="AQ423" s="188" t="s">
        <v>6807</v>
      </c>
      <c r="AR423" s="261" t="s">
        <v>7134</v>
      </c>
      <c r="AS423" s="261" t="s">
        <v>7210</v>
      </c>
      <c r="AT423" s="588" t="s">
        <v>8245</v>
      </c>
      <c r="AU423" s="261" t="s">
        <v>8452</v>
      </c>
      <c r="AV423" s="137" t="s">
        <v>876</v>
      </c>
      <c r="AW423" s="131">
        <v>44747</v>
      </c>
      <c r="AX423" s="776" t="s">
        <v>876</v>
      </c>
      <c r="AY423" s="129"/>
      <c r="AZ423" s="80"/>
      <c r="BA423" s="80"/>
      <c r="BB423" s="80"/>
      <c r="BC423" s="80"/>
      <c r="BD423" s="367" t="s">
        <v>1193</v>
      </c>
      <c r="BE423" s="129"/>
      <c r="BF423" s="80"/>
    </row>
    <row r="424" spans="1:271" ht="90" hidden="1" customHeight="1" x14ac:dyDescent="0.3">
      <c r="A424" s="28" t="s">
        <v>2158</v>
      </c>
      <c r="B424" s="135" t="s">
        <v>1821</v>
      </c>
      <c r="C424" s="131">
        <v>43991</v>
      </c>
      <c r="D424" s="131" t="s">
        <v>7077</v>
      </c>
      <c r="E424" s="218" t="s">
        <v>1300</v>
      </c>
      <c r="F424" s="6" t="s">
        <v>3603</v>
      </c>
      <c r="G424" s="219" t="s">
        <v>1699</v>
      </c>
      <c r="H424" s="139" t="s">
        <v>3549</v>
      </c>
      <c r="I424" s="219" t="s">
        <v>1700</v>
      </c>
      <c r="J424" s="54" t="s">
        <v>546</v>
      </c>
      <c r="K424" s="138">
        <v>4</v>
      </c>
      <c r="L424" s="44">
        <v>44046</v>
      </c>
      <c r="M424" s="44">
        <v>44053</v>
      </c>
      <c r="N424" s="52">
        <f t="shared" si="12"/>
        <v>1</v>
      </c>
      <c r="O424" s="69">
        <v>4</v>
      </c>
      <c r="P424" s="31" t="s">
        <v>55</v>
      </c>
      <c r="Q424" s="31"/>
      <c r="R424" s="221" t="s">
        <v>3627</v>
      </c>
      <c r="S424" s="561">
        <f t="shared" si="13"/>
        <v>199</v>
      </c>
      <c r="T424" s="29"/>
      <c r="U424" s="29"/>
      <c r="V424" s="127" t="s">
        <v>1171</v>
      </c>
      <c r="W424" s="127" t="s">
        <v>1171</v>
      </c>
      <c r="X424" s="127" t="s">
        <v>1171</v>
      </c>
      <c r="Y424" s="127" t="s">
        <v>1171</v>
      </c>
      <c r="Z424" s="127" t="s">
        <v>1171</v>
      </c>
      <c r="AA424" s="127" t="s">
        <v>1171</v>
      </c>
      <c r="AB424" s="127" t="s">
        <v>1171</v>
      </c>
      <c r="AC424" s="127" t="s">
        <v>1171</v>
      </c>
      <c r="AD424" s="127" t="s">
        <v>1171</v>
      </c>
      <c r="AE424" s="127" t="s">
        <v>1460</v>
      </c>
      <c r="AF424" s="201"/>
      <c r="AG424" s="89" t="s">
        <v>3545</v>
      </c>
      <c r="AH424" s="89" t="s">
        <v>2464</v>
      </c>
      <c r="AI424" s="104" t="s">
        <v>2502</v>
      </c>
      <c r="AJ424" s="6" t="s">
        <v>2872</v>
      </c>
      <c r="AK424" s="6" t="s">
        <v>2872</v>
      </c>
      <c r="AL424" s="6" t="s">
        <v>3562</v>
      </c>
      <c r="AM424" s="6" t="s">
        <v>2872</v>
      </c>
      <c r="AN424" s="6" t="s">
        <v>3562</v>
      </c>
      <c r="AO424" s="6" t="s">
        <v>2872</v>
      </c>
      <c r="AP424" s="509" t="s">
        <v>1460</v>
      </c>
      <c r="AQ424" s="6" t="s">
        <v>2872</v>
      </c>
      <c r="AR424" s="509" t="s">
        <v>1460</v>
      </c>
      <c r="AS424" s="509" t="s">
        <v>2872</v>
      </c>
      <c r="AT424" s="509" t="s">
        <v>1460</v>
      </c>
      <c r="AU424" s="509" t="s">
        <v>2872</v>
      </c>
      <c r="AV424" s="137" t="s">
        <v>874</v>
      </c>
      <c r="AW424" s="131">
        <v>44126</v>
      </c>
      <c r="AX424" s="776" t="s">
        <v>1191</v>
      </c>
      <c r="AY424" s="131">
        <v>44713</v>
      </c>
      <c r="AZ424" s="511" t="s">
        <v>8083</v>
      </c>
      <c r="BA424" s="511" t="s">
        <v>8070</v>
      </c>
      <c r="BB424" s="29" t="s">
        <v>7995</v>
      </c>
      <c r="BC424" s="29" t="s">
        <v>3192</v>
      </c>
      <c r="BD424" s="367" t="s">
        <v>2543</v>
      </c>
      <c r="BE424" s="348" t="s">
        <v>1460</v>
      </c>
      <c r="BF424" s="29" t="s">
        <v>1460</v>
      </c>
    </row>
    <row r="425" spans="1:271" ht="90" hidden="1" customHeight="1" x14ac:dyDescent="0.3">
      <c r="A425" s="28" t="s">
        <v>2159</v>
      </c>
      <c r="B425" s="135" t="s">
        <v>1821</v>
      </c>
      <c r="C425" s="131">
        <v>43991</v>
      </c>
      <c r="D425" s="131" t="s">
        <v>7077</v>
      </c>
      <c r="E425" s="218" t="s">
        <v>1300</v>
      </c>
      <c r="F425" s="509" t="s">
        <v>3603</v>
      </c>
      <c r="G425" s="219" t="s">
        <v>1699</v>
      </c>
      <c r="H425" s="139" t="s">
        <v>3549</v>
      </c>
      <c r="I425" s="219" t="s">
        <v>1701</v>
      </c>
      <c r="J425" s="54" t="s">
        <v>1702</v>
      </c>
      <c r="K425" s="138">
        <v>1</v>
      </c>
      <c r="L425" s="44">
        <v>44063</v>
      </c>
      <c r="M425" s="44">
        <v>44102</v>
      </c>
      <c r="N425" s="52">
        <f t="shared" si="12"/>
        <v>6</v>
      </c>
      <c r="O425" s="69">
        <v>1</v>
      </c>
      <c r="P425" s="31" t="s">
        <v>1703</v>
      </c>
      <c r="Q425" s="31" t="s">
        <v>1704</v>
      </c>
      <c r="R425" s="221" t="s">
        <v>3628</v>
      </c>
      <c r="S425" s="561">
        <f t="shared" si="13"/>
        <v>326</v>
      </c>
      <c r="T425" s="29"/>
      <c r="U425" s="29"/>
      <c r="V425" s="127" t="s">
        <v>1171</v>
      </c>
      <c r="W425" s="127" t="s">
        <v>1171</v>
      </c>
      <c r="X425" s="127" t="s">
        <v>1171</v>
      </c>
      <c r="Y425" s="127" t="s">
        <v>1171</v>
      </c>
      <c r="Z425" s="127" t="s">
        <v>1171</v>
      </c>
      <c r="AA425" s="127" t="s">
        <v>1171</v>
      </c>
      <c r="AB425" s="127" t="s">
        <v>1171</v>
      </c>
      <c r="AC425" s="127" t="s">
        <v>1171</v>
      </c>
      <c r="AD425" s="127" t="s">
        <v>1171</v>
      </c>
      <c r="AE425" s="127" t="s">
        <v>1460</v>
      </c>
      <c r="AF425" s="201"/>
      <c r="AG425" s="89" t="s">
        <v>3545</v>
      </c>
      <c r="AH425" s="89" t="s">
        <v>2472</v>
      </c>
      <c r="AI425" s="104" t="s">
        <v>2514</v>
      </c>
      <c r="AJ425" s="6" t="s">
        <v>2872</v>
      </c>
      <c r="AK425" s="6" t="s">
        <v>2872</v>
      </c>
      <c r="AL425" s="6" t="s">
        <v>3562</v>
      </c>
      <c r="AM425" s="6" t="s">
        <v>2872</v>
      </c>
      <c r="AN425" s="6" t="s">
        <v>3562</v>
      </c>
      <c r="AO425" s="6" t="s">
        <v>2872</v>
      </c>
      <c r="AP425" s="509" t="s">
        <v>1460</v>
      </c>
      <c r="AQ425" s="6" t="s">
        <v>2872</v>
      </c>
      <c r="AR425" s="509" t="s">
        <v>1460</v>
      </c>
      <c r="AS425" s="509" t="s">
        <v>2872</v>
      </c>
      <c r="AT425" s="509" t="s">
        <v>1460</v>
      </c>
      <c r="AU425" s="509" t="s">
        <v>2872</v>
      </c>
      <c r="AV425" s="137" t="s">
        <v>874</v>
      </c>
      <c r="AW425" s="131">
        <v>44126</v>
      </c>
      <c r="AX425" s="776" t="s">
        <v>1191</v>
      </c>
      <c r="AY425" s="131">
        <v>44713</v>
      </c>
      <c r="AZ425" s="511" t="s">
        <v>8083</v>
      </c>
      <c r="BA425" s="511" t="s">
        <v>8070</v>
      </c>
      <c r="BB425" s="29" t="s">
        <v>7995</v>
      </c>
      <c r="BC425" s="29" t="s">
        <v>3192</v>
      </c>
      <c r="BD425" s="367" t="s">
        <v>2543</v>
      </c>
      <c r="BE425" s="348" t="s">
        <v>1460</v>
      </c>
      <c r="BF425" s="29" t="s">
        <v>1460</v>
      </c>
    </row>
    <row r="426" spans="1:271" ht="90" hidden="1" customHeight="1" x14ac:dyDescent="0.3">
      <c r="A426" s="28" t="s">
        <v>2160</v>
      </c>
      <c r="B426" s="135" t="s">
        <v>1821</v>
      </c>
      <c r="C426" s="131">
        <v>43991</v>
      </c>
      <c r="D426" s="131" t="s">
        <v>7077</v>
      </c>
      <c r="E426" s="218" t="s">
        <v>1300</v>
      </c>
      <c r="F426" s="6" t="s">
        <v>3626</v>
      </c>
      <c r="G426" s="219" t="s">
        <v>1699</v>
      </c>
      <c r="H426" s="139" t="s">
        <v>3549</v>
      </c>
      <c r="I426" s="219" t="s">
        <v>1705</v>
      </c>
      <c r="J426" s="219" t="s">
        <v>1706</v>
      </c>
      <c r="K426" s="138">
        <v>1</v>
      </c>
      <c r="L426" s="44">
        <v>44063</v>
      </c>
      <c r="M426" s="44">
        <v>44196</v>
      </c>
      <c r="N426" s="52">
        <f t="shared" si="12"/>
        <v>19</v>
      </c>
      <c r="O426" s="93">
        <v>0</v>
      </c>
      <c r="P426" s="31" t="s">
        <v>1703</v>
      </c>
      <c r="Q426" s="31"/>
      <c r="R426" s="4" t="s">
        <v>4017</v>
      </c>
      <c r="S426" s="561">
        <f t="shared" si="13"/>
        <v>285</v>
      </c>
      <c r="T426" s="29"/>
      <c r="U426" s="29"/>
      <c r="V426" s="127" t="s">
        <v>1171</v>
      </c>
      <c r="W426" s="127" t="s">
        <v>1171</v>
      </c>
      <c r="X426" s="127" t="s">
        <v>1171</v>
      </c>
      <c r="Y426" s="127" t="s">
        <v>1171</v>
      </c>
      <c r="Z426" s="127" t="s">
        <v>1171</v>
      </c>
      <c r="AA426" s="127" t="s">
        <v>1171</v>
      </c>
      <c r="AB426" s="127" t="s">
        <v>1171</v>
      </c>
      <c r="AC426" s="127" t="s">
        <v>1171</v>
      </c>
      <c r="AD426" s="127" t="s">
        <v>1171</v>
      </c>
      <c r="AE426" s="127" t="s">
        <v>1460</v>
      </c>
      <c r="AF426" s="201"/>
      <c r="AG426" s="89" t="s">
        <v>3545</v>
      </c>
      <c r="AH426" s="89" t="s">
        <v>2465</v>
      </c>
      <c r="AI426" s="104" t="s">
        <v>2515</v>
      </c>
      <c r="AJ426" s="104" t="s">
        <v>3010</v>
      </c>
      <c r="AK426" s="6" t="s">
        <v>3088</v>
      </c>
      <c r="AL426" s="10" t="s">
        <v>4004</v>
      </c>
      <c r="AM426" s="6" t="s">
        <v>4483</v>
      </c>
      <c r="AN426" s="39" t="s">
        <v>3562</v>
      </c>
      <c r="AO426" s="39" t="s">
        <v>5692</v>
      </c>
      <c r="AP426" s="509" t="s">
        <v>1460</v>
      </c>
      <c r="AQ426" s="39" t="s">
        <v>5692</v>
      </c>
      <c r="AR426" s="39" t="s">
        <v>1460</v>
      </c>
      <c r="AS426" s="39" t="s">
        <v>5692</v>
      </c>
      <c r="AT426" s="39" t="s">
        <v>1460</v>
      </c>
      <c r="AU426" s="39" t="s">
        <v>5692</v>
      </c>
      <c r="AV426" s="137" t="s">
        <v>1824</v>
      </c>
      <c r="AW426" s="131">
        <v>44377</v>
      </c>
      <c r="AX426" s="776" t="s">
        <v>2317</v>
      </c>
      <c r="AY426" s="131">
        <v>44377</v>
      </c>
      <c r="AZ426" s="105" t="s">
        <v>3991</v>
      </c>
      <c r="BA426" s="777" t="s">
        <v>3759</v>
      </c>
      <c r="BB426" s="777" t="s">
        <v>1460</v>
      </c>
      <c r="BC426" s="777" t="s">
        <v>1460</v>
      </c>
      <c r="BD426" s="367" t="s">
        <v>7350</v>
      </c>
      <c r="BE426" s="348" t="s">
        <v>3497</v>
      </c>
      <c r="BF426" s="29" t="s">
        <v>1460</v>
      </c>
    </row>
    <row r="427" spans="1:271" ht="90" hidden="1" customHeight="1" x14ac:dyDescent="0.3">
      <c r="A427" s="28" t="s">
        <v>2160</v>
      </c>
      <c r="B427" s="135" t="s">
        <v>1821</v>
      </c>
      <c r="C427" s="131">
        <v>43991</v>
      </c>
      <c r="D427" s="131" t="s">
        <v>7077</v>
      </c>
      <c r="E427" s="218" t="s">
        <v>1300</v>
      </c>
      <c r="F427" s="509" t="s">
        <v>3603</v>
      </c>
      <c r="G427" s="248" t="s">
        <v>1699</v>
      </c>
      <c r="H427" s="246" t="s">
        <v>3870</v>
      </c>
      <c r="I427" s="248" t="s">
        <v>3871</v>
      </c>
      <c r="J427" s="249" t="s">
        <v>3872</v>
      </c>
      <c r="K427" s="253">
        <v>1</v>
      </c>
      <c r="L427" s="387">
        <v>44063</v>
      </c>
      <c r="M427" s="387">
        <v>44377</v>
      </c>
      <c r="N427" s="52">
        <f t="shared" si="12"/>
        <v>45</v>
      </c>
      <c r="O427" s="123">
        <v>1</v>
      </c>
      <c r="P427" s="31" t="s">
        <v>55</v>
      </c>
      <c r="Q427" s="79"/>
      <c r="R427" s="10" t="s">
        <v>4166</v>
      </c>
      <c r="S427" s="561">
        <f t="shared" si="13"/>
        <v>180</v>
      </c>
      <c r="T427" s="80"/>
      <c r="U427" s="80"/>
      <c r="V427" s="80"/>
      <c r="W427" s="80"/>
      <c r="X427" s="29" t="s">
        <v>1193</v>
      </c>
      <c r="Y427" s="127"/>
      <c r="Z427" s="127"/>
      <c r="AA427" s="127"/>
      <c r="AB427" s="127"/>
      <c r="AC427" s="127"/>
      <c r="AD427" s="127"/>
      <c r="AE427" s="127"/>
      <c r="AF427" s="201"/>
      <c r="AG427" s="89"/>
      <c r="AH427" s="89"/>
      <c r="AI427" s="104"/>
      <c r="AJ427" s="104"/>
      <c r="AK427" s="10" t="s">
        <v>3088</v>
      </c>
      <c r="AL427" s="10" t="s">
        <v>3898</v>
      </c>
      <c r="AM427" s="10" t="s">
        <v>4165</v>
      </c>
      <c r="AN427" s="104" t="s">
        <v>3562</v>
      </c>
      <c r="AO427" s="104" t="s">
        <v>5587</v>
      </c>
      <c r="AP427" s="509" t="s">
        <v>1460</v>
      </c>
      <c r="AQ427" s="104" t="s">
        <v>5587</v>
      </c>
      <c r="AR427" s="104" t="s">
        <v>1460</v>
      </c>
      <c r="AS427" s="104" t="s">
        <v>5587</v>
      </c>
      <c r="AT427" s="104" t="s">
        <v>1460</v>
      </c>
      <c r="AU427" s="104" t="s">
        <v>5587</v>
      </c>
      <c r="AV427" s="366" t="s">
        <v>874</v>
      </c>
      <c r="AW427" s="512">
        <v>44390</v>
      </c>
      <c r="AX427" s="776" t="s">
        <v>1191</v>
      </c>
      <c r="AY427" s="131">
        <v>44713</v>
      </c>
      <c r="AZ427" s="511" t="s">
        <v>8083</v>
      </c>
      <c r="BA427" s="511" t="s">
        <v>8070</v>
      </c>
      <c r="BB427" s="29" t="s">
        <v>7995</v>
      </c>
      <c r="BC427" s="29" t="s">
        <v>3192</v>
      </c>
      <c r="BD427" s="367" t="s">
        <v>2543</v>
      </c>
      <c r="BE427" s="348" t="s">
        <v>1460</v>
      </c>
      <c r="BF427" s="29" t="s">
        <v>1460</v>
      </c>
    </row>
    <row r="428" spans="1:271" ht="90" hidden="1" customHeight="1" x14ac:dyDescent="0.3">
      <c r="A428" s="28" t="s">
        <v>2161</v>
      </c>
      <c r="B428" s="135" t="s">
        <v>1821</v>
      </c>
      <c r="C428" s="131">
        <v>43991</v>
      </c>
      <c r="D428" s="131" t="s">
        <v>7077</v>
      </c>
      <c r="E428" s="218" t="s">
        <v>1300</v>
      </c>
      <c r="F428" s="509" t="s">
        <v>3603</v>
      </c>
      <c r="G428" s="219" t="s">
        <v>1699</v>
      </c>
      <c r="H428" s="139" t="s">
        <v>3549</v>
      </c>
      <c r="I428" s="219" t="s">
        <v>1707</v>
      </c>
      <c r="J428" s="54" t="s">
        <v>546</v>
      </c>
      <c r="K428" s="138">
        <v>1</v>
      </c>
      <c r="L428" s="44">
        <v>44075</v>
      </c>
      <c r="M428" s="44">
        <v>44195</v>
      </c>
      <c r="N428" s="52">
        <f t="shared" si="12"/>
        <v>18</v>
      </c>
      <c r="O428" s="69">
        <v>1</v>
      </c>
      <c r="P428" s="31" t="s">
        <v>55</v>
      </c>
      <c r="Q428" s="31"/>
      <c r="R428" s="221" t="s">
        <v>3629</v>
      </c>
      <c r="S428" s="561">
        <f t="shared" si="13"/>
        <v>353</v>
      </c>
      <c r="T428" s="29"/>
      <c r="U428" s="29"/>
      <c r="V428" s="127" t="s">
        <v>1171</v>
      </c>
      <c r="W428" s="127" t="s">
        <v>1171</v>
      </c>
      <c r="X428" s="127" t="s">
        <v>1171</v>
      </c>
      <c r="Y428" s="127" t="s">
        <v>1171</v>
      </c>
      <c r="Z428" s="127" t="s">
        <v>1171</v>
      </c>
      <c r="AA428" s="127" t="s">
        <v>1171</v>
      </c>
      <c r="AB428" s="127" t="s">
        <v>1171</v>
      </c>
      <c r="AC428" s="127" t="s">
        <v>1171</v>
      </c>
      <c r="AD428" s="127" t="s">
        <v>1171</v>
      </c>
      <c r="AE428" s="127" t="s">
        <v>1460</v>
      </c>
      <c r="AF428" s="201"/>
      <c r="AG428" s="89" t="s">
        <v>3545</v>
      </c>
      <c r="AH428" s="89" t="s">
        <v>2466</v>
      </c>
      <c r="AI428" s="104" t="s">
        <v>2516</v>
      </c>
      <c r="AJ428" s="104" t="s">
        <v>2898</v>
      </c>
      <c r="AK428" s="6" t="s">
        <v>3550</v>
      </c>
      <c r="AL428" s="104" t="s">
        <v>3562</v>
      </c>
      <c r="AM428" s="6" t="s">
        <v>5364</v>
      </c>
      <c r="AN428" s="104" t="s">
        <v>3562</v>
      </c>
      <c r="AO428" s="6" t="s">
        <v>5364</v>
      </c>
      <c r="AP428" s="509" t="s">
        <v>1460</v>
      </c>
      <c r="AQ428" s="6" t="s">
        <v>5364</v>
      </c>
      <c r="AR428" s="509" t="s">
        <v>1460</v>
      </c>
      <c r="AS428" s="509" t="s">
        <v>5364</v>
      </c>
      <c r="AT428" s="509" t="s">
        <v>1460</v>
      </c>
      <c r="AU428" s="509" t="s">
        <v>5364</v>
      </c>
      <c r="AV428" s="137" t="s">
        <v>874</v>
      </c>
      <c r="AW428" s="131">
        <v>44218</v>
      </c>
      <c r="AX428" s="776" t="s">
        <v>1191</v>
      </c>
      <c r="AY428" s="131">
        <v>44713</v>
      </c>
      <c r="AZ428" s="511" t="s">
        <v>8083</v>
      </c>
      <c r="BA428" s="511" t="s">
        <v>8070</v>
      </c>
      <c r="BB428" s="29" t="s">
        <v>7995</v>
      </c>
      <c r="BC428" s="29" t="s">
        <v>3192</v>
      </c>
      <c r="BD428" s="367" t="s">
        <v>2543</v>
      </c>
      <c r="BE428" s="348" t="s">
        <v>1460</v>
      </c>
      <c r="BF428" s="29" t="s">
        <v>1460</v>
      </c>
    </row>
    <row r="429" spans="1:271" s="14" customFormat="1" ht="90" hidden="1" customHeight="1" x14ac:dyDescent="0.3">
      <c r="A429" s="28" t="s">
        <v>2162</v>
      </c>
      <c r="B429" s="135" t="s">
        <v>1821</v>
      </c>
      <c r="C429" s="131">
        <v>43991</v>
      </c>
      <c r="D429" s="131" t="s">
        <v>7077</v>
      </c>
      <c r="E429" s="218" t="s">
        <v>1300</v>
      </c>
      <c r="F429" s="509" t="s">
        <v>3603</v>
      </c>
      <c r="G429" s="219" t="s">
        <v>1699</v>
      </c>
      <c r="H429" s="139" t="s">
        <v>3549</v>
      </c>
      <c r="I429" s="139" t="s">
        <v>1708</v>
      </c>
      <c r="J429" s="355" t="s">
        <v>1709</v>
      </c>
      <c r="K429" s="138">
        <v>1</v>
      </c>
      <c r="L429" s="44">
        <v>44040</v>
      </c>
      <c r="M429" s="44">
        <v>44196</v>
      </c>
      <c r="N429" s="52">
        <f t="shared" si="12"/>
        <v>23</v>
      </c>
      <c r="O429" s="69">
        <v>1</v>
      </c>
      <c r="P429" s="31" t="s">
        <v>134</v>
      </c>
      <c r="Q429" s="31" t="s">
        <v>69</v>
      </c>
      <c r="R429" s="221" t="s">
        <v>3604</v>
      </c>
      <c r="S429" s="561">
        <f t="shared" si="13"/>
        <v>343</v>
      </c>
      <c r="T429" s="29"/>
      <c r="U429" s="29"/>
      <c r="V429" s="127" t="s">
        <v>1171</v>
      </c>
      <c r="W429" s="127" t="s">
        <v>1171</v>
      </c>
      <c r="X429" s="127" t="s">
        <v>1171</v>
      </c>
      <c r="Y429" s="127" t="s">
        <v>1171</v>
      </c>
      <c r="Z429" s="127" t="s">
        <v>1171</v>
      </c>
      <c r="AA429" s="127" t="s">
        <v>1171</v>
      </c>
      <c r="AB429" s="127" t="s">
        <v>1171</v>
      </c>
      <c r="AC429" s="127" t="s">
        <v>1171</v>
      </c>
      <c r="AD429" s="127" t="s">
        <v>1171</v>
      </c>
      <c r="AE429" s="127" t="s">
        <v>1460</v>
      </c>
      <c r="AF429" s="127" t="s">
        <v>1460</v>
      </c>
      <c r="AG429" s="89" t="s">
        <v>3545</v>
      </c>
      <c r="AH429" s="3" t="s">
        <v>2350</v>
      </c>
      <c r="AI429" s="188" t="s">
        <v>2356</v>
      </c>
      <c r="AJ429" s="6" t="s">
        <v>2926</v>
      </c>
      <c r="AK429" s="188" t="s">
        <v>2946</v>
      </c>
      <c r="AL429" s="104" t="s">
        <v>3562</v>
      </c>
      <c r="AM429" s="6" t="s">
        <v>5364</v>
      </c>
      <c r="AN429" s="104" t="s">
        <v>3562</v>
      </c>
      <c r="AO429" s="6" t="s">
        <v>5364</v>
      </c>
      <c r="AP429" s="509" t="s">
        <v>1460</v>
      </c>
      <c r="AQ429" s="6" t="s">
        <v>5364</v>
      </c>
      <c r="AR429" s="509" t="s">
        <v>1460</v>
      </c>
      <c r="AS429" s="509" t="s">
        <v>5364</v>
      </c>
      <c r="AT429" s="509" t="s">
        <v>1460</v>
      </c>
      <c r="AU429" s="509" t="s">
        <v>5364</v>
      </c>
      <c r="AV429" s="137" t="s">
        <v>874</v>
      </c>
      <c r="AW429" s="132">
        <v>44215</v>
      </c>
      <c r="AX429" s="776" t="s">
        <v>1191</v>
      </c>
      <c r="AY429" s="131">
        <v>44713</v>
      </c>
      <c r="AZ429" s="511" t="s">
        <v>8083</v>
      </c>
      <c r="BA429" s="511" t="s">
        <v>8070</v>
      </c>
      <c r="BB429" s="29" t="s">
        <v>7995</v>
      </c>
      <c r="BC429" s="29" t="s">
        <v>3192</v>
      </c>
      <c r="BD429" s="367" t="s">
        <v>2543</v>
      </c>
      <c r="BE429" s="348" t="s">
        <v>1460</v>
      </c>
      <c r="BF429" s="29" t="s">
        <v>1460</v>
      </c>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c r="HR429" s="13"/>
      <c r="HS429" s="13"/>
      <c r="HT429" s="13"/>
      <c r="HU429" s="13"/>
      <c r="HV429" s="13"/>
      <c r="HW429" s="13"/>
      <c r="HX429" s="13"/>
      <c r="HY429" s="13"/>
      <c r="HZ429" s="13"/>
      <c r="IA429" s="13"/>
      <c r="IB429" s="13"/>
      <c r="IC429" s="13"/>
      <c r="ID429" s="13"/>
      <c r="IE429" s="13"/>
      <c r="IF429" s="13"/>
      <c r="IG429" s="13"/>
      <c r="IH429" s="13"/>
      <c r="II429" s="13"/>
      <c r="IJ429" s="13"/>
      <c r="IK429" s="13"/>
      <c r="IL429" s="13"/>
      <c r="IM429" s="13"/>
      <c r="IN429" s="13"/>
      <c r="IO429" s="13"/>
      <c r="IP429" s="13"/>
      <c r="IQ429" s="13"/>
      <c r="IR429" s="13"/>
      <c r="IS429" s="13"/>
      <c r="IT429" s="13"/>
      <c r="IU429" s="13"/>
      <c r="IV429" s="13"/>
      <c r="IW429" s="13"/>
      <c r="IX429" s="13"/>
      <c r="IY429" s="13"/>
      <c r="IZ429" s="13"/>
      <c r="JA429" s="13"/>
      <c r="JB429" s="13"/>
      <c r="JC429" s="13"/>
      <c r="JD429" s="13"/>
      <c r="JE429" s="13"/>
      <c r="JF429" s="13"/>
      <c r="JG429" s="13"/>
      <c r="JH429" s="13"/>
      <c r="JI429" s="13"/>
      <c r="JJ429" s="13"/>
      <c r="JK429" s="13"/>
    </row>
    <row r="430" spans="1:271" ht="90" hidden="1" customHeight="1" x14ac:dyDescent="0.3">
      <c r="A430" s="28" t="s">
        <v>2163</v>
      </c>
      <c r="B430" s="135" t="s">
        <v>1821</v>
      </c>
      <c r="C430" s="131">
        <v>43991</v>
      </c>
      <c r="D430" s="131" t="s">
        <v>7077</v>
      </c>
      <c r="E430" s="218" t="s">
        <v>1290</v>
      </c>
      <c r="F430" s="139" t="s">
        <v>7085</v>
      </c>
      <c r="G430" s="219" t="s">
        <v>1710</v>
      </c>
      <c r="H430" s="139" t="s">
        <v>1711</v>
      </c>
      <c r="I430" s="139" t="s">
        <v>1712</v>
      </c>
      <c r="J430" s="355" t="s">
        <v>1713</v>
      </c>
      <c r="K430" s="138">
        <v>1</v>
      </c>
      <c r="L430" s="44">
        <v>44046</v>
      </c>
      <c r="M430" s="44">
        <v>44183</v>
      </c>
      <c r="N430" s="52">
        <f t="shared" si="12"/>
        <v>20</v>
      </c>
      <c r="O430" s="69">
        <v>1</v>
      </c>
      <c r="P430" s="511" t="s">
        <v>51</v>
      </c>
      <c r="Q430" s="511"/>
      <c r="R430" s="221" t="s">
        <v>3630</v>
      </c>
      <c r="S430" s="561">
        <f t="shared" si="13"/>
        <v>352</v>
      </c>
      <c r="T430" s="29"/>
      <c r="U430" s="29"/>
      <c r="V430" s="127" t="s">
        <v>1171</v>
      </c>
      <c r="W430" s="127" t="s">
        <v>1171</v>
      </c>
      <c r="X430" s="127" t="s">
        <v>1171</v>
      </c>
      <c r="Y430" s="127" t="s">
        <v>1171</v>
      </c>
      <c r="Z430" s="127" t="s">
        <v>1171</v>
      </c>
      <c r="AA430" s="127" t="s">
        <v>1171</v>
      </c>
      <c r="AB430" s="127" t="s">
        <v>1171</v>
      </c>
      <c r="AC430" s="127" t="s">
        <v>1171</v>
      </c>
      <c r="AD430" s="127" t="s">
        <v>1171</v>
      </c>
      <c r="AE430" s="127" t="s">
        <v>1460</v>
      </c>
      <c r="AF430" s="201"/>
      <c r="AG430" s="89" t="s">
        <v>3545</v>
      </c>
      <c r="AH430" s="89"/>
      <c r="AI430" s="104" t="s">
        <v>2434</v>
      </c>
      <c r="AJ430" s="104" t="s">
        <v>2978</v>
      </c>
      <c r="AK430" s="509" t="s">
        <v>3037</v>
      </c>
      <c r="AL430" s="104" t="s">
        <v>3562</v>
      </c>
      <c r="AM430" s="509" t="s">
        <v>5364</v>
      </c>
      <c r="AN430" s="104" t="s">
        <v>3562</v>
      </c>
      <c r="AO430" s="509" t="s">
        <v>5364</v>
      </c>
      <c r="AP430" s="509" t="s">
        <v>1460</v>
      </c>
      <c r="AQ430" s="509" t="s">
        <v>5364</v>
      </c>
      <c r="AR430" s="509" t="s">
        <v>1460</v>
      </c>
      <c r="AS430" s="509" t="s">
        <v>5364</v>
      </c>
      <c r="AT430" s="509" t="s">
        <v>1460</v>
      </c>
      <c r="AU430" s="509" t="s">
        <v>5364</v>
      </c>
      <c r="AV430" s="137" t="s">
        <v>874</v>
      </c>
      <c r="AW430" s="131">
        <v>44217</v>
      </c>
      <c r="AX430" s="776" t="s">
        <v>7356</v>
      </c>
      <c r="AY430" s="778">
        <v>44713</v>
      </c>
      <c r="AZ430" s="511" t="s">
        <v>8080</v>
      </c>
      <c r="BA430" s="511" t="s">
        <v>8070</v>
      </c>
      <c r="BB430" s="29" t="s">
        <v>7995</v>
      </c>
      <c r="BC430" s="29" t="s">
        <v>3192</v>
      </c>
      <c r="BD430" s="511" t="s">
        <v>2544</v>
      </c>
      <c r="BE430" s="348" t="s">
        <v>3498</v>
      </c>
      <c r="BF430" s="348" t="s">
        <v>7315</v>
      </c>
    </row>
    <row r="431" spans="1:271" ht="90" hidden="1" customHeight="1" x14ac:dyDescent="0.3">
      <c r="A431" s="68" t="s">
        <v>2164</v>
      </c>
      <c r="B431" s="355" t="s">
        <v>1821</v>
      </c>
      <c r="C431" s="168">
        <v>43991</v>
      </c>
      <c r="D431" s="131" t="s">
        <v>7077</v>
      </c>
      <c r="E431" s="456" t="s">
        <v>1290</v>
      </c>
      <c r="F431" s="139" t="s">
        <v>7085</v>
      </c>
      <c r="G431" s="229" t="s">
        <v>1710</v>
      </c>
      <c r="H431" s="139" t="s">
        <v>1711</v>
      </c>
      <c r="I431" s="139" t="s">
        <v>1714</v>
      </c>
      <c r="J431" s="355" t="s">
        <v>1715</v>
      </c>
      <c r="K431" s="170">
        <v>1</v>
      </c>
      <c r="L431" s="446">
        <v>44229</v>
      </c>
      <c r="M431" s="446">
        <v>45282</v>
      </c>
      <c r="N431" s="520">
        <f t="shared" si="12"/>
        <v>47</v>
      </c>
      <c r="O431" s="589">
        <v>0</v>
      </c>
      <c r="P431" s="511" t="s">
        <v>51</v>
      </c>
      <c r="Q431" s="511" t="s">
        <v>1716</v>
      </c>
      <c r="R431" s="511" t="s">
        <v>8279</v>
      </c>
      <c r="S431" s="561">
        <f t="shared" si="13"/>
        <v>200</v>
      </c>
      <c r="T431" s="127" t="s">
        <v>1171</v>
      </c>
      <c r="U431" s="127" t="s">
        <v>1171</v>
      </c>
      <c r="V431" s="127" t="s">
        <v>1171</v>
      </c>
      <c r="W431" s="127" t="s">
        <v>1171</v>
      </c>
      <c r="X431" s="127" t="s">
        <v>1171</v>
      </c>
      <c r="Y431" s="127" t="s">
        <v>1171</v>
      </c>
      <c r="Z431" s="127" t="s">
        <v>1171</v>
      </c>
      <c r="AA431" s="127" t="s">
        <v>1171</v>
      </c>
      <c r="AB431" s="127" t="s">
        <v>1171</v>
      </c>
      <c r="AC431" s="127" t="s">
        <v>1171</v>
      </c>
      <c r="AD431" s="127" t="s">
        <v>1171</v>
      </c>
      <c r="AE431" s="127" t="s">
        <v>1460</v>
      </c>
      <c r="AF431" s="201"/>
      <c r="AG431" s="89" t="s">
        <v>3545</v>
      </c>
      <c r="AH431" s="89"/>
      <c r="AI431" s="104" t="s">
        <v>2425</v>
      </c>
      <c r="AJ431" s="104" t="s">
        <v>2979</v>
      </c>
      <c r="AK431" s="509" t="s">
        <v>3018</v>
      </c>
      <c r="AL431" s="509" t="s">
        <v>4110</v>
      </c>
      <c r="AM431" s="509" t="s">
        <v>7028</v>
      </c>
      <c r="AN431" s="832" t="s">
        <v>5960</v>
      </c>
      <c r="AO431" s="509" t="s">
        <v>5997</v>
      </c>
      <c r="AP431" s="816" t="s">
        <v>6758</v>
      </c>
      <c r="AQ431" s="509" t="s">
        <v>6808</v>
      </c>
      <c r="AR431" s="832" t="s">
        <v>7135</v>
      </c>
      <c r="AS431" s="261" t="s">
        <v>7332</v>
      </c>
      <c r="AT431" s="261" t="s">
        <v>1460</v>
      </c>
      <c r="AU431" s="261" t="s">
        <v>7994</v>
      </c>
      <c r="AV431" s="137" t="s">
        <v>1824</v>
      </c>
      <c r="AW431" s="131">
        <v>44677</v>
      </c>
      <c r="AX431" s="776" t="s">
        <v>2317</v>
      </c>
      <c r="AY431" s="834">
        <v>44677</v>
      </c>
      <c r="AZ431" s="105" t="s">
        <v>7298</v>
      </c>
      <c r="BA431" s="514" t="s">
        <v>7303</v>
      </c>
      <c r="BB431" s="822" t="s">
        <v>1460</v>
      </c>
      <c r="BC431" s="822" t="s">
        <v>1460</v>
      </c>
      <c r="BD431" s="367" t="s">
        <v>7350</v>
      </c>
      <c r="BE431" s="348" t="s">
        <v>3498</v>
      </c>
      <c r="BF431" s="29" t="s">
        <v>7315</v>
      </c>
    </row>
    <row r="432" spans="1:271" ht="90" hidden="1" customHeight="1" x14ac:dyDescent="0.3">
      <c r="A432" s="68" t="s">
        <v>2165</v>
      </c>
      <c r="B432" s="355" t="s">
        <v>1821</v>
      </c>
      <c r="C432" s="168">
        <v>43991</v>
      </c>
      <c r="D432" s="131" t="s">
        <v>7077</v>
      </c>
      <c r="E432" s="456" t="s">
        <v>1290</v>
      </c>
      <c r="F432" s="139" t="s">
        <v>7085</v>
      </c>
      <c r="G432" s="229" t="s">
        <v>1710</v>
      </c>
      <c r="H432" s="229" t="s">
        <v>1711</v>
      </c>
      <c r="I432" s="229" t="s">
        <v>1717</v>
      </c>
      <c r="J432" s="355" t="s">
        <v>1718</v>
      </c>
      <c r="K432" s="162">
        <v>207</v>
      </c>
      <c r="L432" s="446">
        <v>44229</v>
      </c>
      <c r="M432" s="446">
        <v>45282</v>
      </c>
      <c r="N432" s="520">
        <f t="shared" si="12"/>
        <v>47</v>
      </c>
      <c r="O432" s="589">
        <v>0</v>
      </c>
      <c r="P432" s="511" t="s">
        <v>51</v>
      </c>
      <c r="Q432" s="511" t="s">
        <v>134</v>
      </c>
      <c r="R432" s="511" t="s">
        <v>7331</v>
      </c>
      <c r="S432" s="561">
        <f t="shared" si="13"/>
        <v>179</v>
      </c>
      <c r="T432" s="127" t="s">
        <v>1171</v>
      </c>
      <c r="U432" s="127" t="s">
        <v>1171</v>
      </c>
      <c r="V432" s="127" t="s">
        <v>1171</v>
      </c>
      <c r="W432" s="127" t="s">
        <v>1171</v>
      </c>
      <c r="X432" s="127" t="s">
        <v>1171</v>
      </c>
      <c r="Y432" s="127" t="s">
        <v>1171</v>
      </c>
      <c r="Z432" s="127" t="s">
        <v>1171</v>
      </c>
      <c r="AA432" s="127" t="s">
        <v>1171</v>
      </c>
      <c r="AB432" s="127" t="s">
        <v>1171</v>
      </c>
      <c r="AC432" s="127" t="s">
        <v>1171</v>
      </c>
      <c r="AD432" s="127" t="s">
        <v>1171</v>
      </c>
      <c r="AE432" s="127" t="s">
        <v>1460</v>
      </c>
      <c r="AF432" s="197" t="s">
        <v>1171</v>
      </c>
      <c r="AG432" s="89" t="s">
        <v>3545</v>
      </c>
      <c r="AH432" s="89"/>
      <c r="AI432" s="104" t="s">
        <v>2425</v>
      </c>
      <c r="AJ432" s="104" t="s">
        <v>2979</v>
      </c>
      <c r="AK432" s="509" t="s">
        <v>3018</v>
      </c>
      <c r="AL432" s="509" t="s">
        <v>4110</v>
      </c>
      <c r="AM432" s="509" t="s">
        <v>7027</v>
      </c>
      <c r="AN432" s="832" t="s">
        <v>5961</v>
      </c>
      <c r="AO432" s="509" t="s">
        <v>6013</v>
      </c>
      <c r="AP432" s="832" t="s">
        <v>6759</v>
      </c>
      <c r="AQ432" s="509" t="s">
        <v>6809</v>
      </c>
      <c r="AR432" s="832" t="s">
        <v>7138</v>
      </c>
      <c r="AS432" s="832" t="s">
        <v>7333</v>
      </c>
      <c r="AT432" s="261" t="s">
        <v>1460</v>
      </c>
      <c r="AU432" s="261" t="s">
        <v>7994</v>
      </c>
      <c r="AV432" s="137" t="s">
        <v>1824</v>
      </c>
      <c r="AW432" s="131">
        <v>44677</v>
      </c>
      <c r="AX432" s="776" t="s">
        <v>2317</v>
      </c>
      <c r="AY432" s="834">
        <v>44677</v>
      </c>
      <c r="AZ432" s="105" t="s">
        <v>7298</v>
      </c>
      <c r="BA432" s="514" t="s">
        <v>7303</v>
      </c>
      <c r="BB432" s="822" t="s">
        <v>1460</v>
      </c>
      <c r="BC432" s="822" t="s">
        <v>1460</v>
      </c>
      <c r="BD432" s="367" t="s">
        <v>7350</v>
      </c>
      <c r="BE432" s="348" t="s">
        <v>3497</v>
      </c>
      <c r="BF432" s="29" t="s">
        <v>1460</v>
      </c>
    </row>
    <row r="433" spans="1:271" ht="90" customHeight="1" x14ac:dyDescent="0.3">
      <c r="A433" s="28" t="s">
        <v>2165</v>
      </c>
      <c r="B433" s="135" t="s">
        <v>1821</v>
      </c>
      <c r="C433" s="131">
        <v>43991</v>
      </c>
      <c r="D433" s="131" t="s">
        <v>7077</v>
      </c>
      <c r="E433" s="876" t="s">
        <v>1290</v>
      </c>
      <c r="F433" s="509" t="s">
        <v>8559</v>
      </c>
      <c r="G433" s="219" t="s">
        <v>1710</v>
      </c>
      <c r="H433" s="219" t="s">
        <v>1711</v>
      </c>
      <c r="I433" s="219" t="s">
        <v>1717</v>
      </c>
      <c r="J433" s="355" t="s">
        <v>1718</v>
      </c>
      <c r="K433" s="162">
        <v>207</v>
      </c>
      <c r="L433" s="446">
        <v>44229</v>
      </c>
      <c r="M433" s="593">
        <v>45648</v>
      </c>
      <c r="N433" s="520">
        <f t="shared" si="12"/>
        <v>47</v>
      </c>
      <c r="O433" s="468">
        <v>0</v>
      </c>
      <c r="P433" s="511" t="s">
        <v>51</v>
      </c>
      <c r="Q433" s="511" t="s">
        <v>134</v>
      </c>
      <c r="R433" s="511" t="s">
        <v>8460</v>
      </c>
      <c r="S433" s="561">
        <f t="shared" si="13"/>
        <v>265</v>
      </c>
      <c r="T433" s="127" t="s">
        <v>1171</v>
      </c>
      <c r="U433" s="127" t="s">
        <v>1171</v>
      </c>
      <c r="V433" s="127" t="s">
        <v>1171</v>
      </c>
      <c r="W433" s="127" t="s">
        <v>1171</v>
      </c>
      <c r="X433" s="127" t="s">
        <v>1171</v>
      </c>
      <c r="Y433" s="127" t="s">
        <v>1171</v>
      </c>
      <c r="Z433" s="127" t="s">
        <v>1171</v>
      </c>
      <c r="AA433" s="127" t="s">
        <v>1171</v>
      </c>
      <c r="AB433" s="127" t="s">
        <v>1171</v>
      </c>
      <c r="AC433" s="127" t="s">
        <v>1171</v>
      </c>
      <c r="AD433" s="127" t="s">
        <v>1171</v>
      </c>
      <c r="AE433" s="127" t="s">
        <v>1460</v>
      </c>
      <c r="AF433" s="197" t="s">
        <v>1171</v>
      </c>
      <c r="AG433" s="89" t="s">
        <v>3545</v>
      </c>
      <c r="AH433" s="89"/>
      <c r="AI433" s="104" t="s">
        <v>2425</v>
      </c>
      <c r="AJ433" s="104" t="s">
        <v>2979</v>
      </c>
      <c r="AK433" s="509" t="s">
        <v>3018</v>
      </c>
      <c r="AL433" s="509" t="s">
        <v>4110</v>
      </c>
      <c r="AM433" s="509" t="s">
        <v>7027</v>
      </c>
      <c r="AN433" s="832" t="s">
        <v>5961</v>
      </c>
      <c r="AO433" s="509" t="s">
        <v>6013</v>
      </c>
      <c r="AP433" s="832" t="s">
        <v>6759</v>
      </c>
      <c r="AQ433" s="509" t="s">
        <v>6809</v>
      </c>
      <c r="AR433" s="832" t="s">
        <v>7138</v>
      </c>
      <c r="AS433" s="832" t="s">
        <v>7333</v>
      </c>
      <c r="AT433" s="832" t="s">
        <v>8246</v>
      </c>
      <c r="AU433" s="832" t="s">
        <v>8463</v>
      </c>
      <c r="AV433" s="137" t="s">
        <v>876</v>
      </c>
      <c r="AW433" s="131">
        <v>44763</v>
      </c>
      <c r="AX433" s="776" t="s">
        <v>876</v>
      </c>
      <c r="AY433" s="834"/>
      <c r="AZ433" s="105"/>
      <c r="BA433" s="514"/>
      <c r="BB433" s="822"/>
      <c r="BC433" s="822"/>
      <c r="BD433" s="367" t="s">
        <v>1193</v>
      </c>
      <c r="BE433" s="348"/>
      <c r="BF433" s="29"/>
    </row>
    <row r="434" spans="1:271" ht="90" hidden="1" customHeight="1" x14ac:dyDescent="0.3">
      <c r="A434" s="28" t="s">
        <v>2166</v>
      </c>
      <c r="B434" s="135" t="s">
        <v>1821</v>
      </c>
      <c r="C434" s="131">
        <v>43991</v>
      </c>
      <c r="D434" s="131" t="s">
        <v>7077</v>
      </c>
      <c r="E434" s="218" t="s">
        <v>1288</v>
      </c>
      <c r="F434" s="509" t="s">
        <v>5990</v>
      </c>
      <c r="G434" s="229" t="s">
        <v>1719</v>
      </c>
      <c r="H434" s="229" t="s">
        <v>1720</v>
      </c>
      <c r="I434" s="219" t="s">
        <v>1721</v>
      </c>
      <c r="J434" s="219" t="s">
        <v>1722</v>
      </c>
      <c r="K434" s="137">
        <v>1</v>
      </c>
      <c r="L434" s="44">
        <v>44013</v>
      </c>
      <c r="M434" s="44">
        <v>44165</v>
      </c>
      <c r="N434" s="52">
        <f t="shared" si="12"/>
        <v>22</v>
      </c>
      <c r="O434" s="96">
        <v>0.4</v>
      </c>
      <c r="P434" s="511" t="s">
        <v>51</v>
      </c>
      <c r="Q434" s="511"/>
      <c r="R434" s="4" t="s">
        <v>4159</v>
      </c>
      <c r="S434" s="561">
        <f t="shared" si="13"/>
        <v>358</v>
      </c>
      <c r="T434" s="127" t="s">
        <v>1171</v>
      </c>
      <c r="U434" s="127" t="s">
        <v>1171</v>
      </c>
      <c r="V434" s="127" t="s">
        <v>1171</v>
      </c>
      <c r="W434" s="127" t="s">
        <v>1171</v>
      </c>
      <c r="X434" s="127" t="s">
        <v>1171</v>
      </c>
      <c r="Y434" s="127" t="s">
        <v>1171</v>
      </c>
      <c r="Z434" s="127" t="s">
        <v>1171</v>
      </c>
      <c r="AA434" s="127" t="s">
        <v>1171</v>
      </c>
      <c r="AB434" s="127" t="s">
        <v>1171</v>
      </c>
      <c r="AC434" s="127" t="s">
        <v>1171</v>
      </c>
      <c r="AD434" s="127" t="s">
        <v>1171</v>
      </c>
      <c r="AE434" s="127" t="s">
        <v>1460</v>
      </c>
      <c r="AF434" s="127" t="s">
        <v>1460</v>
      </c>
      <c r="AG434" s="89" t="s">
        <v>3545</v>
      </c>
      <c r="AH434" s="104" t="s">
        <v>3748</v>
      </c>
      <c r="AI434" s="104" t="s">
        <v>2437</v>
      </c>
      <c r="AJ434" s="104" t="s">
        <v>2980</v>
      </c>
      <c r="AK434" s="509" t="s">
        <v>3118</v>
      </c>
      <c r="AL434" s="509" t="s">
        <v>1460</v>
      </c>
      <c r="AM434" s="139" t="s">
        <v>7044</v>
      </c>
      <c r="AN434" s="39" t="s">
        <v>3562</v>
      </c>
      <c r="AO434" s="39" t="s">
        <v>5692</v>
      </c>
      <c r="AP434" s="509" t="s">
        <v>1460</v>
      </c>
      <c r="AQ434" s="39" t="s">
        <v>5692</v>
      </c>
      <c r="AR434" s="39" t="s">
        <v>1460</v>
      </c>
      <c r="AS434" s="39" t="s">
        <v>5692</v>
      </c>
      <c r="AT434" s="39" t="s">
        <v>1460</v>
      </c>
      <c r="AU434" s="39" t="s">
        <v>5692</v>
      </c>
      <c r="AV434" s="137" t="s">
        <v>1824</v>
      </c>
      <c r="AW434" s="131">
        <v>44377</v>
      </c>
      <c r="AX434" s="776" t="s">
        <v>2317</v>
      </c>
      <c r="AY434" s="131">
        <v>44377</v>
      </c>
      <c r="AZ434" s="105" t="s">
        <v>6493</v>
      </c>
      <c r="BA434" s="822" t="s">
        <v>3759</v>
      </c>
      <c r="BB434" s="822" t="s">
        <v>1460</v>
      </c>
      <c r="BC434" s="822" t="s">
        <v>1460</v>
      </c>
      <c r="BD434" s="367" t="s">
        <v>7350</v>
      </c>
      <c r="BE434" s="348" t="s">
        <v>3498</v>
      </c>
      <c r="BF434" s="29" t="s">
        <v>3976</v>
      </c>
    </row>
    <row r="435" spans="1:271" ht="90" hidden="1" customHeight="1" x14ac:dyDescent="0.3">
      <c r="A435" s="28" t="s">
        <v>2167</v>
      </c>
      <c r="B435" s="135" t="s">
        <v>1821</v>
      </c>
      <c r="C435" s="131">
        <v>43991</v>
      </c>
      <c r="D435" s="131" t="s">
        <v>7077</v>
      </c>
      <c r="E435" s="218" t="s">
        <v>1288</v>
      </c>
      <c r="F435" s="509" t="s">
        <v>5990</v>
      </c>
      <c r="G435" s="229" t="s">
        <v>1719</v>
      </c>
      <c r="H435" s="229" t="s">
        <v>1720</v>
      </c>
      <c r="I435" s="219" t="s">
        <v>1723</v>
      </c>
      <c r="J435" s="219" t="s">
        <v>1724</v>
      </c>
      <c r="K435" s="137">
        <v>2</v>
      </c>
      <c r="L435" s="44">
        <v>44013</v>
      </c>
      <c r="M435" s="44">
        <v>44165</v>
      </c>
      <c r="N435" s="52">
        <f t="shared" si="12"/>
        <v>22</v>
      </c>
      <c r="O435" s="96">
        <v>0.4</v>
      </c>
      <c r="P435" s="511" t="s">
        <v>51</v>
      </c>
      <c r="Q435" s="511" t="s">
        <v>134</v>
      </c>
      <c r="R435" s="4" t="s">
        <v>5704</v>
      </c>
      <c r="S435" s="561">
        <f t="shared" si="13"/>
        <v>358</v>
      </c>
      <c r="T435" s="127" t="s">
        <v>1171</v>
      </c>
      <c r="U435" s="127" t="s">
        <v>1171</v>
      </c>
      <c r="V435" s="127" t="s">
        <v>1171</v>
      </c>
      <c r="W435" s="127" t="s">
        <v>1171</v>
      </c>
      <c r="X435" s="127" t="s">
        <v>1171</v>
      </c>
      <c r="Y435" s="127" t="s">
        <v>1171</v>
      </c>
      <c r="Z435" s="127" t="s">
        <v>1171</v>
      </c>
      <c r="AA435" s="127" t="s">
        <v>1171</v>
      </c>
      <c r="AB435" s="127" t="s">
        <v>1171</v>
      </c>
      <c r="AC435" s="127" t="s">
        <v>1171</v>
      </c>
      <c r="AD435" s="127" t="s">
        <v>1171</v>
      </c>
      <c r="AE435" s="127" t="s">
        <v>1460</v>
      </c>
      <c r="AF435" s="127" t="s">
        <v>1460</v>
      </c>
      <c r="AG435" s="89" t="s">
        <v>3545</v>
      </c>
      <c r="AH435" s="104" t="s">
        <v>2400</v>
      </c>
      <c r="AI435" s="104" t="s">
        <v>2438</v>
      </c>
      <c r="AJ435" s="104" t="s">
        <v>2981</v>
      </c>
      <c r="AK435" s="509" t="s">
        <v>3039</v>
      </c>
      <c r="AL435" s="509" t="s">
        <v>1460</v>
      </c>
      <c r="AM435" s="139" t="s">
        <v>5715</v>
      </c>
      <c r="AN435" s="39" t="s">
        <v>3562</v>
      </c>
      <c r="AO435" s="39" t="s">
        <v>5692</v>
      </c>
      <c r="AP435" s="509" t="s">
        <v>1460</v>
      </c>
      <c r="AQ435" s="39" t="s">
        <v>5692</v>
      </c>
      <c r="AR435" s="39" t="s">
        <v>1460</v>
      </c>
      <c r="AS435" s="39" t="s">
        <v>5692</v>
      </c>
      <c r="AT435" s="39" t="s">
        <v>1460</v>
      </c>
      <c r="AU435" s="39" t="s">
        <v>5692</v>
      </c>
      <c r="AV435" s="137" t="s">
        <v>1824</v>
      </c>
      <c r="AW435" s="131">
        <v>44377</v>
      </c>
      <c r="AX435" s="776" t="s">
        <v>2317</v>
      </c>
      <c r="AY435" s="131">
        <v>44377</v>
      </c>
      <c r="AZ435" s="105" t="s">
        <v>6493</v>
      </c>
      <c r="BA435" s="822" t="s">
        <v>3759</v>
      </c>
      <c r="BB435" s="822" t="s">
        <v>1460</v>
      </c>
      <c r="BC435" s="822" t="s">
        <v>1460</v>
      </c>
      <c r="BD435" s="367" t="s">
        <v>7350</v>
      </c>
      <c r="BE435" s="348" t="s">
        <v>3498</v>
      </c>
      <c r="BF435" s="29" t="s">
        <v>3976</v>
      </c>
    </row>
    <row r="436" spans="1:271" ht="90" hidden="1" customHeight="1" x14ac:dyDescent="0.3">
      <c r="A436" s="68" t="s">
        <v>2168</v>
      </c>
      <c r="B436" s="355" t="s">
        <v>1821</v>
      </c>
      <c r="C436" s="168">
        <v>43991</v>
      </c>
      <c r="D436" s="131" t="s">
        <v>7077</v>
      </c>
      <c r="E436" s="456" t="s">
        <v>1288</v>
      </c>
      <c r="F436" s="509" t="s">
        <v>5990</v>
      </c>
      <c r="G436" s="229" t="s">
        <v>1725</v>
      </c>
      <c r="H436" s="229" t="s">
        <v>1726</v>
      </c>
      <c r="I436" s="815" t="s">
        <v>1692</v>
      </c>
      <c r="J436" s="59" t="s">
        <v>1693</v>
      </c>
      <c r="K436" s="347">
        <v>1</v>
      </c>
      <c r="L436" s="446">
        <v>44013</v>
      </c>
      <c r="M436" s="446">
        <v>44548</v>
      </c>
      <c r="N436" s="520">
        <f t="shared" si="12"/>
        <v>25</v>
      </c>
      <c r="O436" s="585">
        <v>1</v>
      </c>
      <c r="P436" s="511" t="s">
        <v>26</v>
      </c>
      <c r="Q436" s="511" t="s">
        <v>1727</v>
      </c>
      <c r="R436" s="4" t="s">
        <v>6798</v>
      </c>
      <c r="S436" s="561">
        <f t="shared" si="13"/>
        <v>165</v>
      </c>
      <c r="T436" s="127" t="s">
        <v>1171</v>
      </c>
      <c r="U436" s="127" t="s">
        <v>1171</v>
      </c>
      <c r="V436" s="127" t="s">
        <v>1171</v>
      </c>
      <c r="W436" s="127" t="s">
        <v>1171</v>
      </c>
      <c r="X436" s="127" t="s">
        <v>1171</v>
      </c>
      <c r="Y436" s="127" t="s">
        <v>1171</v>
      </c>
      <c r="Z436" s="127" t="s">
        <v>1171</v>
      </c>
      <c r="AA436" s="127" t="s">
        <v>1171</v>
      </c>
      <c r="AB436" s="127" t="s">
        <v>1171</v>
      </c>
      <c r="AC436" s="127" t="s">
        <v>1171</v>
      </c>
      <c r="AD436" s="127" t="s">
        <v>1171</v>
      </c>
      <c r="AE436" s="127" t="s">
        <v>1460</v>
      </c>
      <c r="AF436" s="127" t="s">
        <v>1460</v>
      </c>
      <c r="AG436" s="89" t="s">
        <v>3545</v>
      </c>
      <c r="AH436" s="104" t="s">
        <v>2400</v>
      </c>
      <c r="AI436" s="104" t="s">
        <v>2410</v>
      </c>
      <c r="AJ436" s="104" t="s">
        <v>2982</v>
      </c>
      <c r="AK436" s="509" t="s">
        <v>3020</v>
      </c>
      <c r="AL436" s="509" t="s">
        <v>2982</v>
      </c>
      <c r="AM436" s="509" t="s">
        <v>6973</v>
      </c>
      <c r="AN436" s="413" t="s">
        <v>5957</v>
      </c>
      <c r="AO436" s="188" t="s">
        <v>5992</v>
      </c>
      <c r="AP436" s="509" t="s">
        <v>6508</v>
      </c>
      <c r="AQ436" s="188" t="s">
        <v>6792</v>
      </c>
      <c r="AR436" s="4" t="s">
        <v>1460</v>
      </c>
      <c r="AS436" s="4" t="s">
        <v>6958</v>
      </c>
      <c r="AT436" s="4" t="s">
        <v>1460</v>
      </c>
      <c r="AU436" s="4" t="s">
        <v>6958</v>
      </c>
      <c r="AV436" s="137" t="s">
        <v>874</v>
      </c>
      <c r="AW436" s="131">
        <v>44565</v>
      </c>
      <c r="AX436" s="776" t="s">
        <v>7356</v>
      </c>
      <c r="AY436" s="834">
        <v>44713</v>
      </c>
      <c r="AZ436" s="511" t="s">
        <v>8081</v>
      </c>
      <c r="BA436" s="511" t="s">
        <v>8070</v>
      </c>
      <c r="BB436" s="29" t="s">
        <v>7995</v>
      </c>
      <c r="BC436" s="29" t="s">
        <v>3192</v>
      </c>
      <c r="BD436" s="511" t="s">
        <v>2544</v>
      </c>
      <c r="BE436" s="348" t="s">
        <v>3498</v>
      </c>
      <c r="BF436" s="348" t="s">
        <v>8484</v>
      </c>
    </row>
    <row r="437" spans="1:271" ht="90" customHeight="1" x14ac:dyDescent="0.3">
      <c r="A437" s="28" t="s">
        <v>2169</v>
      </c>
      <c r="B437" s="135" t="s">
        <v>1821</v>
      </c>
      <c r="C437" s="131">
        <v>43991</v>
      </c>
      <c r="D437" s="131" t="s">
        <v>7077</v>
      </c>
      <c r="E437" s="876" t="s">
        <v>1288</v>
      </c>
      <c r="F437" s="509" t="s">
        <v>8560</v>
      </c>
      <c r="G437" s="219" t="s">
        <v>1728</v>
      </c>
      <c r="H437" s="219" t="s">
        <v>1729</v>
      </c>
      <c r="I437" s="219" t="s">
        <v>6328</v>
      </c>
      <c r="J437" s="59" t="s">
        <v>1698</v>
      </c>
      <c r="K437" s="162">
        <v>2</v>
      </c>
      <c r="L437" s="446">
        <v>44229</v>
      </c>
      <c r="M437" s="446">
        <v>44959</v>
      </c>
      <c r="N437" s="520">
        <f t="shared" si="12"/>
        <v>53</v>
      </c>
      <c r="O437" s="468">
        <v>1</v>
      </c>
      <c r="P437" s="511" t="s">
        <v>26</v>
      </c>
      <c r="Q437" s="511" t="s">
        <v>5993</v>
      </c>
      <c r="R437" s="221" t="s">
        <v>8458</v>
      </c>
      <c r="S437" s="561">
        <f t="shared" si="13"/>
        <v>214</v>
      </c>
      <c r="T437" s="127" t="s">
        <v>1171</v>
      </c>
      <c r="U437" s="127" t="s">
        <v>1171</v>
      </c>
      <c r="V437" s="127" t="s">
        <v>1171</v>
      </c>
      <c r="W437" s="127" t="s">
        <v>1171</v>
      </c>
      <c r="X437" s="127" t="s">
        <v>1171</v>
      </c>
      <c r="Y437" s="127" t="s">
        <v>1171</v>
      </c>
      <c r="Z437" s="127" t="s">
        <v>1171</v>
      </c>
      <c r="AA437" s="127" t="s">
        <v>1171</v>
      </c>
      <c r="AB437" s="127" t="s">
        <v>1171</v>
      </c>
      <c r="AC437" s="127" t="s">
        <v>1171</v>
      </c>
      <c r="AD437" s="127" t="s">
        <v>1171</v>
      </c>
      <c r="AE437" s="127" t="s">
        <v>1460</v>
      </c>
      <c r="AF437" s="127" t="s">
        <v>1460</v>
      </c>
      <c r="AG437" s="89" t="s">
        <v>3545</v>
      </c>
      <c r="AH437" s="104" t="s">
        <v>2400</v>
      </c>
      <c r="AI437" s="104" t="s">
        <v>2409</v>
      </c>
      <c r="AJ437" s="104" t="s">
        <v>2983</v>
      </c>
      <c r="AK437" s="509" t="s">
        <v>8271</v>
      </c>
      <c r="AL437" s="509" t="s">
        <v>2977</v>
      </c>
      <c r="AM437" s="188" t="s">
        <v>7030</v>
      </c>
      <c r="AN437" s="832" t="s">
        <v>5962</v>
      </c>
      <c r="AO437" s="188" t="s">
        <v>6014</v>
      </c>
      <c r="AP437" s="509" t="s">
        <v>6509</v>
      </c>
      <c r="AQ437" s="188" t="s">
        <v>6793</v>
      </c>
      <c r="AR437" s="261" t="s">
        <v>7136</v>
      </c>
      <c r="AS437" s="261" t="s">
        <v>7236</v>
      </c>
      <c r="AT437" s="588" t="s">
        <v>8247</v>
      </c>
      <c r="AU437" s="261" t="s">
        <v>8459</v>
      </c>
      <c r="AV437" s="137" t="s">
        <v>876</v>
      </c>
      <c r="AW437" s="131">
        <v>44747</v>
      </c>
      <c r="AX437" s="776" t="s">
        <v>876</v>
      </c>
      <c r="AY437" s="129"/>
      <c r="AZ437" s="80"/>
      <c r="BA437" s="80"/>
      <c r="BB437" s="80"/>
      <c r="BC437" s="80"/>
      <c r="BD437" s="367" t="s">
        <v>1193</v>
      </c>
      <c r="BE437" s="129"/>
      <c r="BF437" s="80"/>
    </row>
    <row r="438" spans="1:271" ht="90" customHeight="1" x14ac:dyDescent="0.3">
      <c r="A438" s="28" t="s">
        <v>2170</v>
      </c>
      <c r="B438" s="135" t="s">
        <v>1821</v>
      </c>
      <c r="C438" s="131">
        <v>43991</v>
      </c>
      <c r="D438" s="131" t="s">
        <v>7077</v>
      </c>
      <c r="E438" s="876" t="s">
        <v>1288</v>
      </c>
      <c r="F438" s="509" t="s">
        <v>8560</v>
      </c>
      <c r="G438" s="219" t="s">
        <v>1728</v>
      </c>
      <c r="H438" s="219" t="s">
        <v>1729</v>
      </c>
      <c r="I438" s="219" t="s">
        <v>1730</v>
      </c>
      <c r="J438" s="59" t="s">
        <v>1695</v>
      </c>
      <c r="K438" s="162">
        <v>2</v>
      </c>
      <c r="L438" s="446">
        <v>44229</v>
      </c>
      <c r="M438" s="446">
        <v>44959</v>
      </c>
      <c r="N438" s="520">
        <f t="shared" si="12"/>
        <v>53</v>
      </c>
      <c r="O438" s="468">
        <v>1</v>
      </c>
      <c r="P438" s="511" t="s">
        <v>51</v>
      </c>
      <c r="Q438" s="511" t="s">
        <v>26</v>
      </c>
      <c r="R438" s="221" t="s">
        <v>8458</v>
      </c>
      <c r="S438" s="561">
        <f t="shared" si="13"/>
        <v>214</v>
      </c>
      <c r="T438" s="127" t="s">
        <v>1171</v>
      </c>
      <c r="U438" s="127" t="s">
        <v>1171</v>
      </c>
      <c r="V438" s="127" t="s">
        <v>1171</v>
      </c>
      <c r="W438" s="127" t="s">
        <v>1171</v>
      </c>
      <c r="X438" s="127" t="s">
        <v>1171</v>
      </c>
      <c r="Y438" s="127" t="s">
        <v>1171</v>
      </c>
      <c r="Z438" s="127" t="s">
        <v>1171</v>
      </c>
      <c r="AA438" s="127" t="s">
        <v>1171</v>
      </c>
      <c r="AB438" s="127" t="s">
        <v>1171</v>
      </c>
      <c r="AC438" s="127" t="s">
        <v>1171</v>
      </c>
      <c r="AD438" s="127" t="s">
        <v>1171</v>
      </c>
      <c r="AE438" s="127" t="s">
        <v>1460</v>
      </c>
      <c r="AF438" s="127" t="s">
        <v>1460</v>
      </c>
      <c r="AG438" s="89" t="s">
        <v>3545</v>
      </c>
      <c r="AH438" s="104" t="s">
        <v>2400</v>
      </c>
      <c r="AI438" s="104" t="s">
        <v>2426</v>
      </c>
      <c r="AJ438" s="104" t="s">
        <v>2984</v>
      </c>
      <c r="AK438" s="509" t="s">
        <v>3028</v>
      </c>
      <c r="AL438" s="509" t="s">
        <v>4111</v>
      </c>
      <c r="AM438" s="509" t="s">
        <v>7031</v>
      </c>
      <c r="AN438" s="832" t="s">
        <v>5963</v>
      </c>
      <c r="AO438" s="509" t="s">
        <v>5994</v>
      </c>
      <c r="AP438" s="816" t="s">
        <v>6509</v>
      </c>
      <c r="AQ438" s="188" t="s">
        <v>6793</v>
      </c>
      <c r="AR438" s="832" t="s">
        <v>7137</v>
      </c>
      <c r="AS438" s="832" t="s">
        <v>7237</v>
      </c>
      <c r="AT438" s="832" t="s">
        <v>8248</v>
      </c>
      <c r="AU438" s="261" t="s">
        <v>8462</v>
      </c>
      <c r="AV438" s="137" t="s">
        <v>876</v>
      </c>
      <c r="AW438" s="131">
        <v>44747</v>
      </c>
      <c r="AX438" s="776" t="s">
        <v>876</v>
      </c>
      <c r="AY438" s="129"/>
      <c r="AZ438" s="80"/>
      <c r="BA438" s="80"/>
      <c r="BB438" s="80"/>
      <c r="BC438" s="80"/>
      <c r="BD438" s="367" t="s">
        <v>1193</v>
      </c>
      <c r="BE438" s="129"/>
      <c r="BF438" s="80"/>
    </row>
    <row r="439" spans="1:271" ht="90" hidden="1" customHeight="1" x14ac:dyDescent="0.3">
      <c r="A439" s="136" t="s">
        <v>3500</v>
      </c>
      <c r="B439" s="135" t="s">
        <v>1821</v>
      </c>
      <c r="C439" s="131">
        <v>43991</v>
      </c>
      <c r="D439" s="131" t="s">
        <v>7077</v>
      </c>
      <c r="E439" s="218" t="s">
        <v>1377</v>
      </c>
      <c r="F439" s="6" t="s">
        <v>3605</v>
      </c>
      <c r="G439" s="219" t="s">
        <v>1731</v>
      </c>
      <c r="H439" s="219" t="s">
        <v>3501</v>
      </c>
      <c r="I439" s="219" t="s">
        <v>3502</v>
      </c>
      <c r="J439" s="355" t="s">
        <v>1709</v>
      </c>
      <c r="K439" s="138">
        <v>1</v>
      </c>
      <c r="L439" s="132">
        <v>44040</v>
      </c>
      <c r="M439" s="132">
        <v>44196</v>
      </c>
      <c r="N439" s="52">
        <f t="shared" si="12"/>
        <v>23</v>
      </c>
      <c r="O439" s="123">
        <v>1</v>
      </c>
      <c r="P439" s="31" t="s">
        <v>134</v>
      </c>
      <c r="Q439" s="31" t="s">
        <v>69</v>
      </c>
      <c r="R439" s="221" t="s">
        <v>3604</v>
      </c>
      <c r="S439" s="561">
        <f t="shared" si="13"/>
        <v>343</v>
      </c>
      <c r="T439" s="29"/>
      <c r="U439" s="29"/>
      <c r="V439" s="127" t="s">
        <v>1171</v>
      </c>
      <c r="W439" s="127" t="s">
        <v>1171</v>
      </c>
      <c r="X439" s="127" t="s">
        <v>1171</v>
      </c>
      <c r="Y439" s="127" t="s">
        <v>1171</v>
      </c>
      <c r="Z439" s="127" t="s">
        <v>1171</v>
      </c>
      <c r="AA439" s="127" t="s">
        <v>1171</v>
      </c>
      <c r="AB439" s="127" t="s">
        <v>1171</v>
      </c>
      <c r="AC439" s="127" t="s">
        <v>1171</v>
      </c>
      <c r="AD439" s="127" t="s">
        <v>1171</v>
      </c>
      <c r="AE439" s="127" t="s">
        <v>1460</v>
      </c>
      <c r="AF439" s="201"/>
      <c r="AG439" s="89" t="s">
        <v>3545</v>
      </c>
      <c r="AH439" s="6" t="s">
        <v>2350</v>
      </c>
      <c r="AI439" s="188" t="s">
        <v>3503</v>
      </c>
      <c r="AJ439" s="6" t="s">
        <v>2926</v>
      </c>
      <c r="AK439" s="202" t="s">
        <v>3504</v>
      </c>
      <c r="AL439" s="104" t="s">
        <v>3562</v>
      </c>
      <c r="AM439" s="6" t="s">
        <v>5364</v>
      </c>
      <c r="AN439" s="104" t="s">
        <v>3562</v>
      </c>
      <c r="AO439" s="6" t="s">
        <v>5364</v>
      </c>
      <c r="AP439" s="509" t="s">
        <v>1460</v>
      </c>
      <c r="AQ439" s="6" t="s">
        <v>5364</v>
      </c>
      <c r="AR439" s="509" t="s">
        <v>1460</v>
      </c>
      <c r="AS439" s="509" t="s">
        <v>5364</v>
      </c>
      <c r="AT439" s="509" t="s">
        <v>1460</v>
      </c>
      <c r="AU439" s="509" t="s">
        <v>5364</v>
      </c>
      <c r="AV439" s="137" t="s">
        <v>874</v>
      </c>
      <c r="AW439" s="132">
        <v>44215</v>
      </c>
      <c r="AX439" s="776" t="s">
        <v>1191</v>
      </c>
      <c r="AY439" s="131">
        <v>44713</v>
      </c>
      <c r="AZ439" s="511" t="s">
        <v>8083</v>
      </c>
      <c r="BA439" s="511" t="s">
        <v>8070</v>
      </c>
      <c r="BB439" s="29" t="s">
        <v>7995</v>
      </c>
      <c r="BC439" s="29" t="s">
        <v>3192</v>
      </c>
      <c r="BD439" s="367" t="s">
        <v>2543</v>
      </c>
      <c r="BE439" s="348" t="s">
        <v>1460</v>
      </c>
      <c r="BF439" s="29" t="s">
        <v>1460</v>
      </c>
    </row>
    <row r="440" spans="1:271" s="14" customFormat="1" ht="90" hidden="1" customHeight="1" x14ac:dyDescent="0.3">
      <c r="A440" s="28" t="s">
        <v>2171</v>
      </c>
      <c r="B440" s="135" t="s">
        <v>1821</v>
      </c>
      <c r="C440" s="131">
        <v>43991</v>
      </c>
      <c r="D440" s="131" t="s">
        <v>7077</v>
      </c>
      <c r="E440" s="218" t="s">
        <v>1377</v>
      </c>
      <c r="F440" s="6" t="s">
        <v>3606</v>
      </c>
      <c r="G440" s="219" t="s">
        <v>1731</v>
      </c>
      <c r="H440" s="219" t="s">
        <v>1732</v>
      </c>
      <c r="I440" s="219" t="s">
        <v>1733</v>
      </c>
      <c r="J440" s="54" t="s">
        <v>1734</v>
      </c>
      <c r="K440" s="137">
        <v>1</v>
      </c>
      <c r="L440" s="44">
        <v>44136</v>
      </c>
      <c r="M440" s="44">
        <v>44196</v>
      </c>
      <c r="N440" s="52">
        <f t="shared" si="12"/>
        <v>9</v>
      </c>
      <c r="O440" s="69">
        <v>1</v>
      </c>
      <c r="P440" s="31" t="s">
        <v>134</v>
      </c>
      <c r="Q440" s="31" t="s">
        <v>69</v>
      </c>
      <c r="R440" s="221" t="s">
        <v>3607</v>
      </c>
      <c r="S440" s="561">
        <f t="shared" si="13"/>
        <v>377</v>
      </c>
      <c r="T440" s="29"/>
      <c r="U440" s="29"/>
      <c r="V440" s="127" t="s">
        <v>1171</v>
      </c>
      <c r="W440" s="127" t="s">
        <v>1171</v>
      </c>
      <c r="X440" s="127" t="s">
        <v>1171</v>
      </c>
      <c r="Y440" s="127" t="s">
        <v>1171</v>
      </c>
      <c r="Z440" s="127" t="s">
        <v>1171</v>
      </c>
      <c r="AA440" s="127" t="s">
        <v>1171</v>
      </c>
      <c r="AB440" s="127" t="s">
        <v>1171</v>
      </c>
      <c r="AC440" s="127" t="s">
        <v>1171</v>
      </c>
      <c r="AD440" s="127" t="s">
        <v>1171</v>
      </c>
      <c r="AE440" s="127" t="s">
        <v>1460</v>
      </c>
      <c r="AF440" s="201"/>
      <c r="AG440" s="89" t="s">
        <v>3545</v>
      </c>
      <c r="AH440" s="3" t="s">
        <v>2351</v>
      </c>
      <c r="AI440" s="6" t="s">
        <v>2358</v>
      </c>
      <c r="AJ440" s="6" t="s">
        <v>2927</v>
      </c>
      <c r="AK440" s="6" t="s">
        <v>2940</v>
      </c>
      <c r="AL440" s="104" t="s">
        <v>3562</v>
      </c>
      <c r="AM440" s="6" t="s">
        <v>5364</v>
      </c>
      <c r="AN440" s="104" t="s">
        <v>3562</v>
      </c>
      <c r="AO440" s="6" t="s">
        <v>5364</v>
      </c>
      <c r="AP440" s="509" t="s">
        <v>1460</v>
      </c>
      <c r="AQ440" s="6" t="s">
        <v>5364</v>
      </c>
      <c r="AR440" s="509" t="s">
        <v>1460</v>
      </c>
      <c r="AS440" s="509" t="s">
        <v>5364</v>
      </c>
      <c r="AT440" s="509" t="s">
        <v>1460</v>
      </c>
      <c r="AU440" s="509" t="s">
        <v>5364</v>
      </c>
      <c r="AV440" s="137" t="s">
        <v>874</v>
      </c>
      <c r="AW440" s="132">
        <v>44215</v>
      </c>
      <c r="AX440" s="776" t="s">
        <v>1191</v>
      </c>
      <c r="AY440" s="131">
        <v>44713</v>
      </c>
      <c r="AZ440" s="511" t="s">
        <v>8083</v>
      </c>
      <c r="BA440" s="511" t="s">
        <v>8070</v>
      </c>
      <c r="BB440" s="29" t="s">
        <v>7995</v>
      </c>
      <c r="BC440" s="29" t="s">
        <v>3192</v>
      </c>
      <c r="BD440" s="367" t="s">
        <v>2543</v>
      </c>
      <c r="BE440" s="348" t="s">
        <v>1460</v>
      </c>
      <c r="BF440" s="29" t="s">
        <v>1460</v>
      </c>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c r="HR440" s="13"/>
      <c r="HS440" s="13"/>
      <c r="HT440" s="13"/>
      <c r="HU440" s="13"/>
      <c r="HV440" s="13"/>
      <c r="HW440" s="13"/>
      <c r="HX440" s="13"/>
      <c r="HY440" s="13"/>
      <c r="HZ440" s="13"/>
      <c r="IA440" s="13"/>
      <c r="IB440" s="13"/>
      <c r="IC440" s="13"/>
      <c r="ID440" s="13"/>
      <c r="IE440" s="13"/>
      <c r="IF440" s="13"/>
      <c r="IG440" s="13"/>
      <c r="IH440" s="13"/>
      <c r="II440" s="13"/>
      <c r="IJ440" s="13"/>
      <c r="IK440" s="13"/>
      <c r="IL440" s="13"/>
      <c r="IM440" s="13"/>
      <c r="IN440" s="13"/>
      <c r="IO440" s="13"/>
      <c r="IP440" s="13"/>
      <c r="IQ440" s="13"/>
      <c r="IR440" s="13"/>
      <c r="IS440" s="13"/>
      <c r="IT440" s="13"/>
      <c r="IU440" s="13"/>
      <c r="IV440" s="13"/>
      <c r="IW440" s="13"/>
      <c r="IX440" s="13"/>
      <c r="IY440" s="13"/>
      <c r="IZ440" s="13"/>
      <c r="JA440" s="13"/>
      <c r="JB440" s="13"/>
      <c r="JC440" s="13"/>
      <c r="JD440" s="13"/>
      <c r="JE440" s="13"/>
      <c r="JF440" s="13"/>
      <c r="JG440" s="13"/>
      <c r="JH440" s="13"/>
      <c r="JI440" s="13"/>
      <c r="JJ440" s="13"/>
      <c r="JK440" s="13"/>
    </row>
    <row r="441" spans="1:271" ht="90" hidden="1" customHeight="1" x14ac:dyDescent="0.3">
      <c r="A441" s="28" t="s">
        <v>2172</v>
      </c>
      <c r="B441" s="135" t="s">
        <v>1821</v>
      </c>
      <c r="C441" s="131">
        <v>43991</v>
      </c>
      <c r="D441" s="131" t="s">
        <v>7077</v>
      </c>
      <c r="E441" s="218" t="s">
        <v>1289</v>
      </c>
      <c r="F441" s="6" t="s">
        <v>3631</v>
      </c>
      <c r="G441" s="219" t="s">
        <v>1735</v>
      </c>
      <c r="H441" s="219" t="s">
        <v>1736</v>
      </c>
      <c r="I441" s="219" t="s">
        <v>1700</v>
      </c>
      <c r="J441" s="54" t="s">
        <v>546</v>
      </c>
      <c r="K441" s="138">
        <v>4</v>
      </c>
      <c r="L441" s="44">
        <v>44046</v>
      </c>
      <c r="M441" s="44">
        <v>44053</v>
      </c>
      <c r="N441" s="52">
        <f t="shared" si="12"/>
        <v>1</v>
      </c>
      <c r="O441" s="69">
        <v>4</v>
      </c>
      <c r="P441" s="31" t="s">
        <v>55</v>
      </c>
      <c r="Q441" s="31"/>
      <c r="R441" s="221" t="s">
        <v>3632</v>
      </c>
      <c r="S441" s="561">
        <f t="shared" si="13"/>
        <v>200</v>
      </c>
      <c r="T441" s="29"/>
      <c r="U441" s="29"/>
      <c r="V441" s="127" t="s">
        <v>1171</v>
      </c>
      <c r="W441" s="127" t="s">
        <v>1171</v>
      </c>
      <c r="X441" s="127" t="s">
        <v>1171</v>
      </c>
      <c r="Y441" s="127" t="s">
        <v>1171</v>
      </c>
      <c r="Z441" s="127" t="s">
        <v>1171</v>
      </c>
      <c r="AA441" s="127" t="s">
        <v>1171</v>
      </c>
      <c r="AB441" s="127" t="s">
        <v>1171</v>
      </c>
      <c r="AC441" s="127" t="s">
        <v>1171</v>
      </c>
      <c r="AD441" s="127" t="s">
        <v>1171</v>
      </c>
      <c r="AE441" s="127" t="s">
        <v>1460</v>
      </c>
      <c r="AF441" s="201"/>
      <c r="AG441" s="89" t="s">
        <v>3545</v>
      </c>
      <c r="AH441" s="89" t="s">
        <v>2473</v>
      </c>
      <c r="AI441" s="104" t="s">
        <v>2502</v>
      </c>
      <c r="AJ441" s="6" t="s">
        <v>2872</v>
      </c>
      <c r="AK441" s="6" t="s">
        <v>2872</v>
      </c>
      <c r="AL441" s="6" t="s">
        <v>3562</v>
      </c>
      <c r="AM441" s="6" t="s">
        <v>2872</v>
      </c>
      <c r="AN441" s="6" t="s">
        <v>3562</v>
      </c>
      <c r="AO441" s="6" t="s">
        <v>2872</v>
      </c>
      <c r="AP441" s="509" t="s">
        <v>1460</v>
      </c>
      <c r="AQ441" s="6" t="s">
        <v>2872</v>
      </c>
      <c r="AR441" s="509" t="s">
        <v>1460</v>
      </c>
      <c r="AS441" s="509" t="s">
        <v>2872</v>
      </c>
      <c r="AT441" s="509" t="s">
        <v>1460</v>
      </c>
      <c r="AU441" s="509" t="s">
        <v>2872</v>
      </c>
      <c r="AV441" s="137" t="s">
        <v>874</v>
      </c>
      <c r="AW441" s="131">
        <v>44126</v>
      </c>
      <c r="AX441" s="776" t="s">
        <v>1191</v>
      </c>
      <c r="AY441" s="131">
        <v>44713</v>
      </c>
      <c r="AZ441" s="511" t="s">
        <v>8083</v>
      </c>
      <c r="BA441" s="511" t="s">
        <v>8070</v>
      </c>
      <c r="BB441" s="29" t="s">
        <v>7995</v>
      </c>
      <c r="BC441" s="29" t="s">
        <v>3192</v>
      </c>
      <c r="BD441" s="367" t="s">
        <v>2543</v>
      </c>
      <c r="BE441" s="348" t="s">
        <v>1460</v>
      </c>
      <c r="BF441" s="29" t="s">
        <v>1460</v>
      </c>
    </row>
    <row r="442" spans="1:271" ht="90" hidden="1" customHeight="1" x14ac:dyDescent="0.3">
      <c r="A442" s="28" t="s">
        <v>2173</v>
      </c>
      <c r="B442" s="135" t="s">
        <v>1821</v>
      </c>
      <c r="C442" s="131">
        <v>43991</v>
      </c>
      <c r="D442" s="131" t="s">
        <v>7077</v>
      </c>
      <c r="E442" s="218" t="s">
        <v>1289</v>
      </c>
      <c r="F442" s="6" t="s">
        <v>3631</v>
      </c>
      <c r="G442" s="219" t="s">
        <v>1735</v>
      </c>
      <c r="H442" s="219" t="s">
        <v>1736</v>
      </c>
      <c r="I442" s="219" t="s">
        <v>1701</v>
      </c>
      <c r="J442" s="54" t="s">
        <v>1702</v>
      </c>
      <c r="K442" s="138">
        <v>1</v>
      </c>
      <c r="L442" s="44">
        <v>44063</v>
      </c>
      <c r="M442" s="44">
        <v>44102</v>
      </c>
      <c r="N442" s="52">
        <f t="shared" si="12"/>
        <v>6</v>
      </c>
      <c r="O442" s="69">
        <v>1</v>
      </c>
      <c r="P442" s="31" t="s">
        <v>1703</v>
      </c>
      <c r="Q442" s="31" t="s">
        <v>1704</v>
      </c>
      <c r="R442" s="221" t="s">
        <v>3633</v>
      </c>
      <c r="S442" s="561">
        <f t="shared" si="13"/>
        <v>327</v>
      </c>
      <c r="T442" s="29"/>
      <c r="U442" s="29"/>
      <c r="V442" s="127" t="s">
        <v>1171</v>
      </c>
      <c r="W442" s="127" t="s">
        <v>1171</v>
      </c>
      <c r="X442" s="127" t="s">
        <v>1171</v>
      </c>
      <c r="Y442" s="127" t="s">
        <v>1171</v>
      </c>
      <c r="Z442" s="127" t="s">
        <v>1171</v>
      </c>
      <c r="AA442" s="127" t="s">
        <v>1171</v>
      </c>
      <c r="AB442" s="127" t="s">
        <v>1171</v>
      </c>
      <c r="AC442" s="127" t="s">
        <v>1171</v>
      </c>
      <c r="AD442" s="127" t="s">
        <v>1171</v>
      </c>
      <c r="AE442" s="127" t="s">
        <v>1460</v>
      </c>
      <c r="AF442" s="201"/>
      <c r="AG442" s="89" t="s">
        <v>3545</v>
      </c>
      <c r="AH442" s="89" t="s">
        <v>2472</v>
      </c>
      <c r="AI442" s="104" t="s">
        <v>2514</v>
      </c>
      <c r="AJ442" s="6" t="s">
        <v>2872</v>
      </c>
      <c r="AK442" s="6" t="s">
        <v>2872</v>
      </c>
      <c r="AL442" s="6" t="s">
        <v>3562</v>
      </c>
      <c r="AM442" s="6" t="s">
        <v>2872</v>
      </c>
      <c r="AN442" s="6" t="s">
        <v>3562</v>
      </c>
      <c r="AO442" s="6" t="s">
        <v>2872</v>
      </c>
      <c r="AP442" s="509" t="s">
        <v>1460</v>
      </c>
      <c r="AQ442" s="6" t="s">
        <v>2872</v>
      </c>
      <c r="AR442" s="509" t="s">
        <v>1460</v>
      </c>
      <c r="AS442" s="509" t="s">
        <v>2872</v>
      </c>
      <c r="AT442" s="509" t="s">
        <v>1460</v>
      </c>
      <c r="AU442" s="509" t="s">
        <v>2872</v>
      </c>
      <c r="AV442" s="137" t="s">
        <v>874</v>
      </c>
      <c r="AW442" s="131">
        <v>44126</v>
      </c>
      <c r="AX442" s="776" t="s">
        <v>1191</v>
      </c>
      <c r="AY442" s="131">
        <v>44713</v>
      </c>
      <c r="AZ442" s="511" t="s">
        <v>8083</v>
      </c>
      <c r="BA442" s="511" t="s">
        <v>8070</v>
      </c>
      <c r="BB442" s="29" t="s">
        <v>7995</v>
      </c>
      <c r="BC442" s="29" t="s">
        <v>3192</v>
      </c>
      <c r="BD442" s="367" t="s">
        <v>2543</v>
      </c>
      <c r="BE442" s="348" t="s">
        <v>1460</v>
      </c>
      <c r="BF442" s="29" t="s">
        <v>1460</v>
      </c>
    </row>
    <row r="443" spans="1:271" ht="90" hidden="1" customHeight="1" x14ac:dyDescent="0.3">
      <c r="A443" s="28" t="s">
        <v>2174</v>
      </c>
      <c r="B443" s="135" t="s">
        <v>1821</v>
      </c>
      <c r="C443" s="131">
        <v>43991</v>
      </c>
      <c r="D443" s="131" t="s">
        <v>7077</v>
      </c>
      <c r="E443" s="218" t="s">
        <v>1289</v>
      </c>
      <c r="F443" s="6" t="s">
        <v>3631</v>
      </c>
      <c r="G443" s="6" t="s">
        <v>1735</v>
      </c>
      <c r="H443" s="6" t="s">
        <v>1736</v>
      </c>
      <c r="I443" s="6" t="s">
        <v>1705</v>
      </c>
      <c r="J443" s="219" t="s">
        <v>1706</v>
      </c>
      <c r="K443" s="138">
        <v>1</v>
      </c>
      <c r="L443" s="44">
        <v>44063</v>
      </c>
      <c r="M443" s="44">
        <v>44196</v>
      </c>
      <c r="N443" s="52">
        <f t="shared" si="12"/>
        <v>19</v>
      </c>
      <c r="O443" s="93">
        <v>0</v>
      </c>
      <c r="P443" s="31" t="s">
        <v>1703</v>
      </c>
      <c r="Q443" s="31"/>
      <c r="R443" s="4" t="s">
        <v>5708</v>
      </c>
      <c r="S443" s="561">
        <f t="shared" si="13"/>
        <v>341</v>
      </c>
      <c r="T443" s="29"/>
      <c r="U443" s="29"/>
      <c r="V443" s="127" t="s">
        <v>1171</v>
      </c>
      <c r="W443" s="127" t="s">
        <v>1171</v>
      </c>
      <c r="X443" s="127" t="s">
        <v>1171</v>
      </c>
      <c r="Y443" s="127" t="s">
        <v>1171</v>
      </c>
      <c r="Z443" s="127" t="s">
        <v>1171</v>
      </c>
      <c r="AA443" s="127" t="s">
        <v>1171</v>
      </c>
      <c r="AB443" s="127" t="s">
        <v>1171</v>
      </c>
      <c r="AC443" s="127" t="s">
        <v>1171</v>
      </c>
      <c r="AD443" s="127" t="s">
        <v>1171</v>
      </c>
      <c r="AE443" s="127" t="s">
        <v>1460</v>
      </c>
      <c r="AF443" s="201"/>
      <c r="AG443" s="89" t="s">
        <v>3545</v>
      </c>
      <c r="AH443" s="89" t="s">
        <v>2465</v>
      </c>
      <c r="AI443" s="104" t="s">
        <v>2517</v>
      </c>
      <c r="AJ443" s="104" t="s">
        <v>3011</v>
      </c>
      <c r="AK443" s="6" t="s">
        <v>3088</v>
      </c>
      <c r="AL443" s="10" t="s">
        <v>3885</v>
      </c>
      <c r="AM443" s="6" t="s">
        <v>5714</v>
      </c>
      <c r="AN443" s="39" t="s">
        <v>3562</v>
      </c>
      <c r="AO443" s="39" t="s">
        <v>5692</v>
      </c>
      <c r="AP443" s="509" t="s">
        <v>1460</v>
      </c>
      <c r="AQ443" s="39" t="s">
        <v>5692</v>
      </c>
      <c r="AR443" s="39" t="s">
        <v>1460</v>
      </c>
      <c r="AS443" s="39" t="s">
        <v>5692</v>
      </c>
      <c r="AT443" s="39" t="s">
        <v>1460</v>
      </c>
      <c r="AU443" s="39" t="s">
        <v>5692</v>
      </c>
      <c r="AV443" s="137" t="s">
        <v>1194</v>
      </c>
      <c r="AW443" s="131">
        <v>44377</v>
      </c>
      <c r="AX443" s="776" t="s">
        <v>2317</v>
      </c>
      <c r="AY443" s="131">
        <v>44377</v>
      </c>
      <c r="AZ443" s="105" t="s">
        <v>3991</v>
      </c>
      <c r="BA443" s="777" t="s">
        <v>3759</v>
      </c>
      <c r="BB443" s="777" t="s">
        <v>1460</v>
      </c>
      <c r="BC443" s="777" t="s">
        <v>1460</v>
      </c>
      <c r="BD443" s="367" t="s">
        <v>7350</v>
      </c>
      <c r="BE443" s="348" t="s">
        <v>3498</v>
      </c>
      <c r="BF443" s="127" t="s">
        <v>4487</v>
      </c>
    </row>
    <row r="444" spans="1:271" s="14" customFormat="1" ht="90" hidden="1" customHeight="1" x14ac:dyDescent="0.3">
      <c r="A444" s="28" t="s">
        <v>2175</v>
      </c>
      <c r="B444" s="135" t="s">
        <v>1821</v>
      </c>
      <c r="C444" s="131">
        <v>43991</v>
      </c>
      <c r="D444" s="131" t="s">
        <v>7076</v>
      </c>
      <c r="E444" s="218" t="s">
        <v>1378</v>
      </c>
      <c r="F444" s="6" t="s">
        <v>8025</v>
      </c>
      <c r="G444" s="219" t="s">
        <v>1737</v>
      </c>
      <c r="H444" s="219" t="s">
        <v>1738</v>
      </c>
      <c r="I444" s="219" t="s">
        <v>1739</v>
      </c>
      <c r="J444" s="54" t="s">
        <v>1740</v>
      </c>
      <c r="K444" s="51">
        <v>1</v>
      </c>
      <c r="L444" s="44">
        <v>44046</v>
      </c>
      <c r="M444" s="44">
        <v>44165</v>
      </c>
      <c r="N444" s="52">
        <f t="shared" si="12"/>
        <v>17</v>
      </c>
      <c r="O444" s="69">
        <v>1</v>
      </c>
      <c r="P444" s="31" t="s">
        <v>134</v>
      </c>
      <c r="Q444" s="31" t="s">
        <v>69</v>
      </c>
      <c r="R444" s="219" t="s">
        <v>3608</v>
      </c>
      <c r="S444" s="561">
        <f t="shared" si="13"/>
        <v>98</v>
      </c>
      <c r="T444" s="29"/>
      <c r="U444" s="29"/>
      <c r="V444" s="127" t="s">
        <v>1171</v>
      </c>
      <c r="W444" s="127" t="s">
        <v>1171</v>
      </c>
      <c r="X444" s="127" t="s">
        <v>1171</v>
      </c>
      <c r="Y444" s="127" t="s">
        <v>1171</v>
      </c>
      <c r="Z444" s="127" t="s">
        <v>1171</v>
      </c>
      <c r="AA444" s="127" t="s">
        <v>1171</v>
      </c>
      <c r="AB444" s="127" t="s">
        <v>1171</v>
      </c>
      <c r="AC444" s="127" t="s">
        <v>1171</v>
      </c>
      <c r="AD444" s="127" t="s">
        <v>1171</v>
      </c>
      <c r="AE444" s="127" t="s">
        <v>1460</v>
      </c>
      <c r="AF444" s="201"/>
      <c r="AG444" s="89" t="s">
        <v>3545</v>
      </c>
      <c r="AH444" s="6" t="s">
        <v>2352</v>
      </c>
      <c r="AI444" s="114" t="s">
        <v>2366</v>
      </c>
      <c r="AJ444" s="6" t="s">
        <v>2928</v>
      </c>
      <c r="AK444" s="114" t="s">
        <v>3106</v>
      </c>
      <c r="AL444" s="104" t="s">
        <v>3562</v>
      </c>
      <c r="AM444" s="6" t="s">
        <v>5364</v>
      </c>
      <c r="AN444" s="104" t="s">
        <v>3562</v>
      </c>
      <c r="AO444" s="6" t="s">
        <v>5364</v>
      </c>
      <c r="AP444" s="509" t="s">
        <v>1460</v>
      </c>
      <c r="AQ444" s="6" t="s">
        <v>5364</v>
      </c>
      <c r="AR444" s="509" t="s">
        <v>1460</v>
      </c>
      <c r="AS444" s="509" t="s">
        <v>5364</v>
      </c>
      <c r="AT444" s="509" t="s">
        <v>1460</v>
      </c>
      <c r="AU444" s="509" t="s">
        <v>5364</v>
      </c>
      <c r="AV444" s="137" t="s">
        <v>874</v>
      </c>
      <c r="AW444" s="132">
        <v>44225</v>
      </c>
      <c r="AX444" s="776" t="s">
        <v>7356</v>
      </c>
      <c r="AY444" s="778">
        <v>44713</v>
      </c>
      <c r="AZ444" s="511" t="s">
        <v>8076</v>
      </c>
      <c r="BA444" s="511" t="s">
        <v>8070</v>
      </c>
      <c r="BB444" s="29" t="s">
        <v>7995</v>
      </c>
      <c r="BC444" s="29" t="s">
        <v>3192</v>
      </c>
      <c r="BD444" s="511" t="s">
        <v>2544</v>
      </c>
      <c r="BE444" s="348" t="s">
        <v>3498</v>
      </c>
      <c r="BF444" s="511" t="s">
        <v>8219</v>
      </c>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c r="HR444" s="13"/>
      <c r="HS444" s="13"/>
      <c r="HT444" s="13"/>
      <c r="HU444" s="13"/>
      <c r="HV444" s="13"/>
      <c r="HW444" s="13"/>
      <c r="HX444" s="13"/>
      <c r="HY444" s="13"/>
      <c r="HZ444" s="13"/>
      <c r="IA444" s="13"/>
      <c r="IB444" s="13"/>
      <c r="IC444" s="13"/>
      <c r="ID444" s="13"/>
      <c r="IE444" s="13"/>
      <c r="IF444" s="13"/>
      <c r="IG444" s="13"/>
      <c r="IH444" s="13"/>
      <c r="II444" s="13"/>
      <c r="IJ444" s="13"/>
      <c r="IK444" s="13"/>
      <c r="IL444" s="13"/>
      <c r="IM444" s="13"/>
      <c r="IN444" s="13"/>
      <c r="IO444" s="13"/>
      <c r="IP444" s="13"/>
      <c r="IQ444" s="13"/>
      <c r="IR444" s="13"/>
      <c r="IS444" s="13"/>
      <c r="IT444" s="13"/>
      <c r="IU444" s="13"/>
      <c r="IV444" s="13"/>
      <c r="IW444" s="13"/>
      <c r="IX444" s="13"/>
      <c r="IY444" s="13"/>
      <c r="IZ444" s="13"/>
      <c r="JA444" s="13"/>
      <c r="JB444" s="13"/>
      <c r="JC444" s="13"/>
      <c r="JD444" s="13"/>
      <c r="JE444" s="13"/>
      <c r="JF444" s="13"/>
      <c r="JG444" s="13"/>
      <c r="JH444" s="13"/>
      <c r="JI444" s="13"/>
      <c r="JJ444" s="13"/>
      <c r="JK444" s="13"/>
    </row>
    <row r="445" spans="1:271" ht="90" hidden="1" customHeight="1" x14ac:dyDescent="0.3">
      <c r="A445" s="28" t="s">
        <v>2176</v>
      </c>
      <c r="B445" s="135" t="s">
        <v>1821</v>
      </c>
      <c r="C445" s="131">
        <v>43991</v>
      </c>
      <c r="D445" s="131" t="s">
        <v>7076</v>
      </c>
      <c r="E445" s="218" t="s">
        <v>1378</v>
      </c>
      <c r="F445" s="509" t="s">
        <v>8025</v>
      </c>
      <c r="G445" s="219" t="s">
        <v>1737</v>
      </c>
      <c r="H445" s="219" t="s">
        <v>1738</v>
      </c>
      <c r="I445" s="219" t="s">
        <v>1741</v>
      </c>
      <c r="J445" s="54" t="s">
        <v>1742</v>
      </c>
      <c r="K445" s="51">
        <v>2</v>
      </c>
      <c r="L445" s="44">
        <v>44046</v>
      </c>
      <c r="M445" s="44">
        <v>44165</v>
      </c>
      <c r="N445" s="52">
        <f t="shared" si="12"/>
        <v>17</v>
      </c>
      <c r="O445" s="69">
        <v>2</v>
      </c>
      <c r="P445" s="31" t="s">
        <v>134</v>
      </c>
      <c r="Q445" s="31" t="s">
        <v>69</v>
      </c>
      <c r="R445" s="219" t="s">
        <v>3609</v>
      </c>
      <c r="S445" s="561">
        <f t="shared" si="13"/>
        <v>362</v>
      </c>
      <c r="T445" s="29"/>
      <c r="U445" s="29"/>
      <c r="V445" s="127" t="s">
        <v>1171</v>
      </c>
      <c r="W445" s="127" t="s">
        <v>1171</v>
      </c>
      <c r="X445" s="127" t="s">
        <v>1171</v>
      </c>
      <c r="Y445" s="127" t="s">
        <v>1171</v>
      </c>
      <c r="Z445" s="127" t="s">
        <v>1171</v>
      </c>
      <c r="AA445" s="127" t="s">
        <v>1171</v>
      </c>
      <c r="AB445" s="127" t="s">
        <v>1171</v>
      </c>
      <c r="AC445" s="127" t="s">
        <v>1171</v>
      </c>
      <c r="AD445" s="127" t="s">
        <v>1171</v>
      </c>
      <c r="AE445" s="127" t="s">
        <v>1460</v>
      </c>
      <c r="AF445" s="201"/>
      <c r="AG445" s="89" t="s">
        <v>3545</v>
      </c>
      <c r="AH445" s="6" t="s">
        <v>2353</v>
      </c>
      <c r="AI445" s="104" t="s">
        <v>2359</v>
      </c>
      <c r="AJ445" s="6" t="s">
        <v>2929</v>
      </c>
      <c r="AK445" s="6" t="s">
        <v>2942</v>
      </c>
      <c r="AL445" s="104" t="s">
        <v>3562</v>
      </c>
      <c r="AM445" s="6" t="s">
        <v>5364</v>
      </c>
      <c r="AN445" s="104" t="s">
        <v>3562</v>
      </c>
      <c r="AO445" s="6" t="s">
        <v>5364</v>
      </c>
      <c r="AP445" s="509" t="s">
        <v>1460</v>
      </c>
      <c r="AQ445" s="6" t="s">
        <v>5364</v>
      </c>
      <c r="AR445" s="509" t="s">
        <v>1460</v>
      </c>
      <c r="AS445" s="509" t="s">
        <v>5364</v>
      </c>
      <c r="AT445" s="509" t="s">
        <v>1460</v>
      </c>
      <c r="AU445" s="509" t="s">
        <v>5364</v>
      </c>
      <c r="AV445" s="137" t="s">
        <v>1017</v>
      </c>
      <c r="AW445" s="132">
        <v>44215</v>
      </c>
      <c r="AX445" s="776" t="s">
        <v>7356</v>
      </c>
      <c r="AY445" s="778">
        <v>44713</v>
      </c>
      <c r="AZ445" s="511" t="s">
        <v>8077</v>
      </c>
      <c r="BA445" s="511" t="s">
        <v>8070</v>
      </c>
      <c r="BB445" s="29" t="s">
        <v>7995</v>
      </c>
      <c r="BC445" s="29" t="s">
        <v>3192</v>
      </c>
      <c r="BD445" s="511" t="s">
        <v>2544</v>
      </c>
      <c r="BE445" s="348" t="s">
        <v>3498</v>
      </c>
      <c r="BF445" s="511" t="s">
        <v>8219</v>
      </c>
    </row>
    <row r="446" spans="1:271" ht="90" hidden="1" customHeight="1" x14ac:dyDescent="0.3">
      <c r="A446" s="28" t="s">
        <v>2177</v>
      </c>
      <c r="B446" s="135" t="s">
        <v>1821</v>
      </c>
      <c r="C446" s="131">
        <v>43991</v>
      </c>
      <c r="D446" s="131" t="s">
        <v>7076</v>
      </c>
      <c r="E446" s="218" t="s">
        <v>1378</v>
      </c>
      <c r="F446" s="509" t="s">
        <v>8025</v>
      </c>
      <c r="G446" s="219" t="s">
        <v>1737</v>
      </c>
      <c r="H446" s="219" t="s">
        <v>1738</v>
      </c>
      <c r="I446" s="219" t="s">
        <v>1743</v>
      </c>
      <c r="J446" s="54" t="s">
        <v>1744</v>
      </c>
      <c r="K446" s="51">
        <v>1</v>
      </c>
      <c r="L446" s="44">
        <v>44046</v>
      </c>
      <c r="M446" s="44">
        <v>44165</v>
      </c>
      <c r="N446" s="52">
        <f t="shared" si="12"/>
        <v>17</v>
      </c>
      <c r="O446" s="69">
        <v>1</v>
      </c>
      <c r="P446" s="31" t="s">
        <v>134</v>
      </c>
      <c r="Q446" s="31" t="s">
        <v>69</v>
      </c>
      <c r="R446" s="219" t="s">
        <v>3610</v>
      </c>
      <c r="S446" s="561">
        <f t="shared" si="13"/>
        <v>388</v>
      </c>
      <c r="T446" s="29"/>
      <c r="U446" s="29"/>
      <c r="V446" s="127" t="s">
        <v>1171</v>
      </c>
      <c r="W446" s="127" t="s">
        <v>1171</v>
      </c>
      <c r="X446" s="127" t="s">
        <v>1171</v>
      </c>
      <c r="Y446" s="127" t="s">
        <v>1171</v>
      </c>
      <c r="Z446" s="127" t="s">
        <v>1171</v>
      </c>
      <c r="AA446" s="127" t="s">
        <v>1171</v>
      </c>
      <c r="AB446" s="127" t="s">
        <v>1171</v>
      </c>
      <c r="AC446" s="127" t="s">
        <v>1171</v>
      </c>
      <c r="AD446" s="127" t="s">
        <v>1171</v>
      </c>
      <c r="AE446" s="127" t="s">
        <v>1460</v>
      </c>
      <c r="AF446" s="201"/>
      <c r="AG446" s="89" t="s">
        <v>3545</v>
      </c>
      <c r="AH446" s="104" t="s">
        <v>2353</v>
      </c>
      <c r="AI446" s="104" t="s">
        <v>2360</v>
      </c>
      <c r="AJ446" s="6" t="s">
        <v>2930</v>
      </c>
      <c r="AK446" s="6" t="s">
        <v>2947</v>
      </c>
      <c r="AL446" s="104" t="s">
        <v>3562</v>
      </c>
      <c r="AM446" s="6" t="s">
        <v>5364</v>
      </c>
      <c r="AN446" s="104" t="s">
        <v>3562</v>
      </c>
      <c r="AO446" s="6" t="s">
        <v>5364</v>
      </c>
      <c r="AP446" s="509" t="s">
        <v>1460</v>
      </c>
      <c r="AQ446" s="6" t="s">
        <v>5364</v>
      </c>
      <c r="AR446" s="509" t="s">
        <v>1460</v>
      </c>
      <c r="AS446" s="509" t="s">
        <v>5364</v>
      </c>
      <c r="AT446" s="509" t="s">
        <v>1460</v>
      </c>
      <c r="AU446" s="509" t="s">
        <v>5364</v>
      </c>
      <c r="AV446" s="137" t="s">
        <v>1017</v>
      </c>
      <c r="AW446" s="132">
        <v>44215</v>
      </c>
      <c r="AX446" s="776" t="s">
        <v>7356</v>
      </c>
      <c r="AY446" s="778">
        <v>44713</v>
      </c>
      <c r="AZ446" s="511" t="s">
        <v>8078</v>
      </c>
      <c r="BA446" s="511" t="s">
        <v>8070</v>
      </c>
      <c r="BB446" s="29" t="s">
        <v>7995</v>
      </c>
      <c r="BC446" s="29" t="s">
        <v>3192</v>
      </c>
      <c r="BD446" s="511" t="s">
        <v>2544</v>
      </c>
      <c r="BE446" s="348" t="s">
        <v>3498</v>
      </c>
      <c r="BF446" s="511" t="s">
        <v>8219</v>
      </c>
    </row>
    <row r="447" spans="1:271" ht="90" hidden="1" customHeight="1" x14ac:dyDescent="0.3">
      <c r="A447" s="28" t="s">
        <v>2178</v>
      </c>
      <c r="B447" s="135" t="s">
        <v>1821</v>
      </c>
      <c r="C447" s="131">
        <v>43991</v>
      </c>
      <c r="D447" s="131" t="s">
        <v>7076</v>
      </c>
      <c r="E447" s="218" t="s">
        <v>1378</v>
      </c>
      <c r="F447" s="509" t="s">
        <v>8025</v>
      </c>
      <c r="G447" s="219" t="s">
        <v>1737</v>
      </c>
      <c r="H447" s="219" t="s">
        <v>1738</v>
      </c>
      <c r="I447" s="219" t="s">
        <v>1745</v>
      </c>
      <c r="J447" s="54" t="s">
        <v>1746</v>
      </c>
      <c r="K447" s="51">
        <v>1</v>
      </c>
      <c r="L447" s="44">
        <v>44046</v>
      </c>
      <c r="M447" s="44">
        <v>44165</v>
      </c>
      <c r="N447" s="52">
        <f t="shared" si="12"/>
        <v>17</v>
      </c>
      <c r="O447" s="69">
        <v>1</v>
      </c>
      <c r="P447" s="31" t="s">
        <v>134</v>
      </c>
      <c r="Q447" s="31" t="s">
        <v>69</v>
      </c>
      <c r="R447" s="221" t="s">
        <v>3611</v>
      </c>
      <c r="S447" s="561">
        <f t="shared" si="13"/>
        <v>279</v>
      </c>
      <c r="T447" s="29"/>
      <c r="U447" s="29"/>
      <c r="V447" s="127" t="s">
        <v>1171</v>
      </c>
      <c r="W447" s="127" t="s">
        <v>1171</v>
      </c>
      <c r="X447" s="127" t="s">
        <v>1171</v>
      </c>
      <c r="Y447" s="127" t="s">
        <v>1171</v>
      </c>
      <c r="Z447" s="127" t="s">
        <v>1171</v>
      </c>
      <c r="AA447" s="127" t="s">
        <v>1171</v>
      </c>
      <c r="AB447" s="127" t="s">
        <v>1171</v>
      </c>
      <c r="AC447" s="127" t="s">
        <v>1171</v>
      </c>
      <c r="AD447" s="127" t="s">
        <v>1171</v>
      </c>
      <c r="AE447" s="127" t="s">
        <v>1460</v>
      </c>
      <c r="AF447" s="201"/>
      <c r="AG447" s="89" t="s">
        <v>3545</v>
      </c>
      <c r="AH447" s="104" t="s">
        <v>2354</v>
      </c>
      <c r="AI447" s="104" t="s">
        <v>2364</v>
      </c>
      <c r="AJ447" s="6" t="s">
        <v>2931</v>
      </c>
      <c r="AK447" s="6" t="s">
        <v>3022</v>
      </c>
      <c r="AL447" s="104" t="s">
        <v>3562</v>
      </c>
      <c r="AM447" s="6" t="s">
        <v>5364</v>
      </c>
      <c r="AN447" s="104" t="s">
        <v>3562</v>
      </c>
      <c r="AO447" s="6" t="s">
        <v>5364</v>
      </c>
      <c r="AP447" s="509" t="s">
        <v>1460</v>
      </c>
      <c r="AQ447" s="6" t="s">
        <v>5364</v>
      </c>
      <c r="AR447" s="509" t="s">
        <v>1460</v>
      </c>
      <c r="AS447" s="509" t="s">
        <v>5364</v>
      </c>
      <c r="AT447" s="509" t="s">
        <v>1460</v>
      </c>
      <c r="AU447" s="509" t="s">
        <v>5364</v>
      </c>
      <c r="AV447" s="137" t="s">
        <v>1017</v>
      </c>
      <c r="AW447" s="131">
        <v>44215</v>
      </c>
      <c r="AX447" s="776" t="s">
        <v>7356</v>
      </c>
      <c r="AY447" s="778">
        <v>44713</v>
      </c>
      <c r="AZ447" s="511" t="s">
        <v>8079</v>
      </c>
      <c r="BA447" s="511" t="s">
        <v>8070</v>
      </c>
      <c r="BB447" s="29" t="s">
        <v>7995</v>
      </c>
      <c r="BC447" s="29" t="s">
        <v>3192</v>
      </c>
      <c r="BD447" s="511" t="s">
        <v>2544</v>
      </c>
      <c r="BE447" s="348" t="s">
        <v>3498</v>
      </c>
      <c r="BF447" s="511" t="s">
        <v>8219</v>
      </c>
    </row>
    <row r="448" spans="1:271" ht="90" hidden="1" customHeight="1" x14ac:dyDescent="0.3">
      <c r="A448" s="28" t="s">
        <v>2179</v>
      </c>
      <c r="B448" s="135" t="s">
        <v>1821</v>
      </c>
      <c r="C448" s="131">
        <v>43991</v>
      </c>
      <c r="D448" s="131" t="s">
        <v>7077</v>
      </c>
      <c r="E448" s="218" t="s">
        <v>1292</v>
      </c>
      <c r="F448" s="6" t="s">
        <v>3612</v>
      </c>
      <c r="G448" s="6" t="s">
        <v>1747</v>
      </c>
      <c r="H448" s="6" t="s">
        <v>1748</v>
      </c>
      <c r="I448" s="6" t="s">
        <v>1749</v>
      </c>
      <c r="J448" s="54" t="s">
        <v>1750</v>
      </c>
      <c r="K448" s="51">
        <v>1</v>
      </c>
      <c r="L448" s="44">
        <v>44046</v>
      </c>
      <c r="M448" s="44">
        <v>44074</v>
      </c>
      <c r="N448" s="52">
        <f t="shared" si="12"/>
        <v>4</v>
      </c>
      <c r="O448" s="69">
        <v>1</v>
      </c>
      <c r="P448" s="31" t="s">
        <v>134</v>
      </c>
      <c r="Q448" s="31" t="s">
        <v>69</v>
      </c>
      <c r="R448" s="221" t="s">
        <v>3613</v>
      </c>
      <c r="S448" s="561">
        <f t="shared" si="13"/>
        <v>279</v>
      </c>
      <c r="T448" s="29"/>
      <c r="U448" s="29"/>
      <c r="V448" s="127" t="s">
        <v>1171</v>
      </c>
      <c r="W448" s="127" t="s">
        <v>1171</v>
      </c>
      <c r="X448" s="127" t="s">
        <v>1171</v>
      </c>
      <c r="Y448" s="127" t="s">
        <v>1171</v>
      </c>
      <c r="Z448" s="127" t="s">
        <v>1171</v>
      </c>
      <c r="AA448" s="127" t="s">
        <v>1171</v>
      </c>
      <c r="AB448" s="127" t="s">
        <v>1171</v>
      </c>
      <c r="AC448" s="127" t="s">
        <v>1171</v>
      </c>
      <c r="AD448" s="127" t="s">
        <v>1171</v>
      </c>
      <c r="AE448" s="127" t="s">
        <v>1460</v>
      </c>
      <c r="AF448" s="201"/>
      <c r="AG448" s="89" t="s">
        <v>3545</v>
      </c>
      <c r="AH448" s="104" t="s">
        <v>2355</v>
      </c>
      <c r="AI448" s="104" t="s">
        <v>2365</v>
      </c>
      <c r="AJ448" s="6" t="s">
        <v>2932</v>
      </c>
      <c r="AK448" s="6" t="s">
        <v>3023</v>
      </c>
      <c r="AL448" s="104" t="s">
        <v>3562</v>
      </c>
      <c r="AM448" s="6" t="s">
        <v>5364</v>
      </c>
      <c r="AN448" s="104" t="s">
        <v>3562</v>
      </c>
      <c r="AO448" s="6" t="s">
        <v>5364</v>
      </c>
      <c r="AP448" s="509" t="s">
        <v>1460</v>
      </c>
      <c r="AQ448" s="6" t="s">
        <v>5364</v>
      </c>
      <c r="AR448" s="509" t="s">
        <v>1460</v>
      </c>
      <c r="AS448" s="509" t="s">
        <v>5364</v>
      </c>
      <c r="AT448" s="509" t="s">
        <v>1460</v>
      </c>
      <c r="AU448" s="509" t="s">
        <v>5364</v>
      </c>
      <c r="AV448" s="137" t="s">
        <v>1017</v>
      </c>
      <c r="AW448" s="131">
        <v>44215</v>
      </c>
      <c r="AX448" s="776" t="s">
        <v>1191</v>
      </c>
      <c r="AY448" s="131">
        <v>44713</v>
      </c>
      <c r="AZ448" s="511" t="s">
        <v>8083</v>
      </c>
      <c r="BA448" s="511" t="s">
        <v>8070</v>
      </c>
      <c r="BB448" s="29" t="s">
        <v>7995</v>
      </c>
      <c r="BC448" s="29" t="s">
        <v>3192</v>
      </c>
      <c r="BD448" s="367" t="s">
        <v>2543</v>
      </c>
      <c r="BE448" s="348" t="s">
        <v>1460</v>
      </c>
      <c r="BF448" s="29" t="s">
        <v>1460</v>
      </c>
    </row>
    <row r="449" spans="1:58" ht="90" hidden="1" customHeight="1" x14ac:dyDescent="0.3">
      <c r="A449" s="28" t="s">
        <v>2180</v>
      </c>
      <c r="B449" s="135" t="s">
        <v>1821</v>
      </c>
      <c r="C449" s="131">
        <v>43991</v>
      </c>
      <c r="D449" s="131" t="s">
        <v>7077</v>
      </c>
      <c r="E449" s="218" t="s">
        <v>1292</v>
      </c>
      <c r="F449" s="509" t="s">
        <v>3612</v>
      </c>
      <c r="G449" s="509" t="s">
        <v>1747</v>
      </c>
      <c r="H449" s="509" t="s">
        <v>1748</v>
      </c>
      <c r="I449" s="509" t="s">
        <v>1705</v>
      </c>
      <c r="J449" s="219" t="s">
        <v>1706</v>
      </c>
      <c r="K449" s="138">
        <v>1</v>
      </c>
      <c r="L449" s="44">
        <v>44063</v>
      </c>
      <c r="M449" s="44">
        <v>44196</v>
      </c>
      <c r="N449" s="52">
        <f t="shared" si="12"/>
        <v>19</v>
      </c>
      <c r="O449" s="93">
        <v>0</v>
      </c>
      <c r="P449" s="511" t="s">
        <v>3551</v>
      </c>
      <c r="Q449" s="511" t="s">
        <v>1751</v>
      </c>
      <c r="R449" s="4" t="s">
        <v>3974</v>
      </c>
      <c r="S449" s="561">
        <f t="shared" si="13"/>
        <v>286</v>
      </c>
      <c r="T449" s="29"/>
      <c r="U449" s="29"/>
      <c r="V449" s="127" t="s">
        <v>1171</v>
      </c>
      <c r="W449" s="127" t="s">
        <v>1171</v>
      </c>
      <c r="X449" s="127" t="s">
        <v>1171</v>
      </c>
      <c r="Y449" s="127" t="s">
        <v>1171</v>
      </c>
      <c r="Z449" s="127" t="s">
        <v>1171</v>
      </c>
      <c r="AA449" s="127" t="s">
        <v>1171</v>
      </c>
      <c r="AB449" s="127" t="s">
        <v>1171</v>
      </c>
      <c r="AC449" s="127" t="s">
        <v>1171</v>
      </c>
      <c r="AD449" s="127" t="s">
        <v>1171</v>
      </c>
      <c r="AE449" s="127" t="s">
        <v>1460</v>
      </c>
      <c r="AF449" s="201"/>
      <c r="AG449" s="89" t="s">
        <v>3545</v>
      </c>
      <c r="AH449" s="104" t="s">
        <v>2467</v>
      </c>
      <c r="AI449" s="104" t="s">
        <v>2486</v>
      </c>
      <c r="AJ449" s="104" t="s">
        <v>3011</v>
      </c>
      <c r="AK449" s="509" t="s">
        <v>3088</v>
      </c>
      <c r="AL449" s="819" t="s">
        <v>4005</v>
      </c>
      <c r="AM449" s="39" t="s">
        <v>6974</v>
      </c>
      <c r="AN449" s="39" t="s">
        <v>3562</v>
      </c>
      <c r="AO449" s="39" t="s">
        <v>5692</v>
      </c>
      <c r="AP449" s="509" t="s">
        <v>1460</v>
      </c>
      <c r="AQ449" s="39" t="s">
        <v>5692</v>
      </c>
      <c r="AR449" s="39" t="s">
        <v>1460</v>
      </c>
      <c r="AS449" s="39" t="s">
        <v>5692</v>
      </c>
      <c r="AT449" s="39" t="s">
        <v>1460</v>
      </c>
      <c r="AU449" s="39" t="s">
        <v>5692</v>
      </c>
      <c r="AV449" s="137" t="s">
        <v>1825</v>
      </c>
      <c r="AW449" s="131">
        <v>44377</v>
      </c>
      <c r="AX449" s="776" t="s">
        <v>2317</v>
      </c>
      <c r="AY449" s="131">
        <v>44377</v>
      </c>
      <c r="AZ449" s="105" t="s">
        <v>6493</v>
      </c>
      <c r="BA449" s="822" t="s">
        <v>3759</v>
      </c>
      <c r="BB449" s="822" t="s">
        <v>1460</v>
      </c>
      <c r="BC449" s="822" t="s">
        <v>1460</v>
      </c>
      <c r="BD449" s="367" t="s">
        <v>7350</v>
      </c>
      <c r="BE449" s="348" t="s">
        <v>3497</v>
      </c>
      <c r="BF449" s="29" t="s">
        <v>1460</v>
      </c>
    </row>
    <row r="450" spans="1:58" ht="90" hidden="1" customHeight="1" x14ac:dyDescent="0.3">
      <c r="A450" s="28" t="s">
        <v>2181</v>
      </c>
      <c r="B450" s="135" t="s">
        <v>1821</v>
      </c>
      <c r="C450" s="131">
        <v>43991</v>
      </c>
      <c r="D450" s="131" t="s">
        <v>7076</v>
      </c>
      <c r="E450" s="218" t="s">
        <v>1293</v>
      </c>
      <c r="F450" s="6" t="s">
        <v>3634</v>
      </c>
      <c r="G450" s="219" t="s">
        <v>1752</v>
      </c>
      <c r="H450" s="219" t="s">
        <v>1753</v>
      </c>
      <c r="I450" s="219" t="s">
        <v>1754</v>
      </c>
      <c r="J450" s="54" t="s">
        <v>1734</v>
      </c>
      <c r="K450" s="51">
        <v>1</v>
      </c>
      <c r="L450" s="44">
        <v>44044</v>
      </c>
      <c r="M450" s="44">
        <v>44104</v>
      </c>
      <c r="N450" s="52">
        <f t="shared" si="12"/>
        <v>9</v>
      </c>
      <c r="O450" s="69">
        <v>1</v>
      </c>
      <c r="P450" s="31" t="s">
        <v>15</v>
      </c>
      <c r="Q450" s="31"/>
      <c r="R450" s="221" t="s">
        <v>3635</v>
      </c>
      <c r="S450" s="561">
        <f t="shared" si="13"/>
        <v>214</v>
      </c>
      <c r="T450" s="29"/>
      <c r="U450" s="29"/>
      <c r="V450" s="127" t="s">
        <v>1171</v>
      </c>
      <c r="W450" s="127" t="s">
        <v>1171</v>
      </c>
      <c r="X450" s="127" t="s">
        <v>1171</v>
      </c>
      <c r="Y450" s="127" t="s">
        <v>1171</v>
      </c>
      <c r="Z450" s="127" t="s">
        <v>1171</v>
      </c>
      <c r="AA450" s="127" t="s">
        <v>1171</v>
      </c>
      <c r="AB450" s="127" t="s">
        <v>1171</v>
      </c>
      <c r="AC450" s="127" t="s">
        <v>1171</v>
      </c>
      <c r="AD450" s="127" t="s">
        <v>1171</v>
      </c>
      <c r="AE450" s="203" t="s">
        <v>1460</v>
      </c>
      <c r="AF450" s="201"/>
      <c r="AG450" s="89" t="s">
        <v>3545</v>
      </c>
      <c r="AH450" s="191" t="s">
        <v>2534</v>
      </c>
      <c r="AI450" s="6" t="s">
        <v>2537</v>
      </c>
      <c r="AJ450" s="6" t="s">
        <v>2872</v>
      </c>
      <c r="AK450" s="6" t="s">
        <v>2872</v>
      </c>
      <c r="AL450" s="104" t="s">
        <v>3562</v>
      </c>
      <c r="AM450" s="6" t="s">
        <v>5364</v>
      </c>
      <c r="AN450" s="104" t="s">
        <v>3562</v>
      </c>
      <c r="AO450" s="6" t="s">
        <v>5364</v>
      </c>
      <c r="AP450" s="509" t="s">
        <v>1460</v>
      </c>
      <c r="AQ450" s="6" t="s">
        <v>5364</v>
      </c>
      <c r="AR450" s="509" t="s">
        <v>1460</v>
      </c>
      <c r="AS450" s="509" t="s">
        <v>5364</v>
      </c>
      <c r="AT450" s="509" t="s">
        <v>1460</v>
      </c>
      <c r="AU450" s="509" t="s">
        <v>5364</v>
      </c>
      <c r="AV450" s="137" t="s">
        <v>1017</v>
      </c>
      <c r="AW450" s="131">
        <v>44130</v>
      </c>
      <c r="AX450" s="776" t="s">
        <v>1191</v>
      </c>
      <c r="AY450" s="131">
        <v>44713</v>
      </c>
      <c r="AZ450" s="511" t="s">
        <v>8083</v>
      </c>
      <c r="BA450" s="511" t="s">
        <v>8070</v>
      </c>
      <c r="BB450" s="29" t="s">
        <v>7995</v>
      </c>
      <c r="BC450" s="29" t="s">
        <v>3192</v>
      </c>
      <c r="BD450" s="367" t="s">
        <v>2543</v>
      </c>
      <c r="BE450" s="348" t="s">
        <v>1460</v>
      </c>
      <c r="BF450" s="29" t="s">
        <v>1460</v>
      </c>
    </row>
    <row r="451" spans="1:58" ht="90" hidden="1" customHeight="1" x14ac:dyDescent="0.3">
      <c r="A451" s="28" t="s">
        <v>2182</v>
      </c>
      <c r="B451" s="135" t="s">
        <v>1821</v>
      </c>
      <c r="C451" s="131">
        <v>43991</v>
      </c>
      <c r="D451" s="131" t="s">
        <v>7076</v>
      </c>
      <c r="E451" s="218" t="s">
        <v>1293</v>
      </c>
      <c r="F451" s="6" t="s">
        <v>3634</v>
      </c>
      <c r="G451" s="219" t="s">
        <v>1752</v>
      </c>
      <c r="H451" s="219" t="s">
        <v>1753</v>
      </c>
      <c r="I451" s="219" t="s">
        <v>1755</v>
      </c>
      <c r="J451" s="219" t="s">
        <v>871</v>
      </c>
      <c r="K451" s="51">
        <v>1</v>
      </c>
      <c r="L451" s="44">
        <v>44105</v>
      </c>
      <c r="M451" s="44">
        <v>44134</v>
      </c>
      <c r="N451" s="52">
        <f t="shared" ref="N451:N514" si="14">+WEEKNUM(M451-L451)</f>
        <v>5</v>
      </c>
      <c r="O451" s="93">
        <v>0</v>
      </c>
      <c r="P451" s="31" t="s">
        <v>15</v>
      </c>
      <c r="Q451" s="31"/>
      <c r="R451" s="4" t="s">
        <v>5705</v>
      </c>
      <c r="S451" s="561">
        <f t="shared" ref="S451:S514" si="15">LEN(R451)</f>
        <v>364</v>
      </c>
      <c r="T451" s="29"/>
      <c r="U451" s="29"/>
      <c r="V451" s="127" t="s">
        <v>1171</v>
      </c>
      <c r="W451" s="127" t="s">
        <v>1171</v>
      </c>
      <c r="X451" s="127" t="s">
        <v>1171</v>
      </c>
      <c r="Y451" s="127" t="s">
        <v>1171</v>
      </c>
      <c r="Z451" s="127" t="s">
        <v>1171</v>
      </c>
      <c r="AA451" s="127" t="s">
        <v>1171</v>
      </c>
      <c r="AB451" s="127" t="s">
        <v>1171</v>
      </c>
      <c r="AC451" s="127" t="s">
        <v>1171</v>
      </c>
      <c r="AD451" s="127" t="s">
        <v>1171</v>
      </c>
      <c r="AE451" s="203" t="s">
        <v>1460</v>
      </c>
      <c r="AF451" s="201"/>
      <c r="AG451" s="89" t="s">
        <v>3545</v>
      </c>
      <c r="AH451" s="191" t="s">
        <v>2535</v>
      </c>
      <c r="AI451" s="6" t="s">
        <v>2536</v>
      </c>
      <c r="AJ451" s="6" t="s">
        <v>3101</v>
      </c>
      <c r="AK451" s="6" t="s">
        <v>3119</v>
      </c>
      <c r="AL451" s="6" t="s">
        <v>3562</v>
      </c>
      <c r="AM451" s="6" t="s">
        <v>5710</v>
      </c>
      <c r="AN451" s="39" t="s">
        <v>3562</v>
      </c>
      <c r="AO451" s="39" t="s">
        <v>5692</v>
      </c>
      <c r="AP451" s="509" t="s">
        <v>1460</v>
      </c>
      <c r="AQ451" s="39" t="s">
        <v>5692</v>
      </c>
      <c r="AR451" s="39" t="s">
        <v>1460</v>
      </c>
      <c r="AS451" s="39" t="s">
        <v>5692</v>
      </c>
      <c r="AT451" s="39" t="s">
        <v>1460</v>
      </c>
      <c r="AU451" s="39" t="s">
        <v>5692</v>
      </c>
      <c r="AV451" s="137" t="s">
        <v>1824</v>
      </c>
      <c r="AW451" s="131">
        <v>44377</v>
      </c>
      <c r="AX451" s="776" t="s">
        <v>2317</v>
      </c>
      <c r="AY451" s="131">
        <v>44377</v>
      </c>
      <c r="AZ451" s="105" t="s">
        <v>6500</v>
      </c>
      <c r="BA451" s="777" t="s">
        <v>3759</v>
      </c>
      <c r="BB451" s="777" t="s">
        <v>1460</v>
      </c>
      <c r="BC451" s="777" t="s">
        <v>1460</v>
      </c>
      <c r="BD451" s="367" t="s">
        <v>7350</v>
      </c>
      <c r="BE451" s="348" t="s">
        <v>3498</v>
      </c>
      <c r="BF451" s="511" t="s">
        <v>5711</v>
      </c>
    </row>
    <row r="452" spans="1:58" ht="90" hidden="1" customHeight="1" x14ac:dyDescent="0.3">
      <c r="A452" s="28" t="s">
        <v>2183</v>
      </c>
      <c r="B452" s="135" t="s">
        <v>1821</v>
      </c>
      <c r="C452" s="131">
        <v>43991</v>
      </c>
      <c r="D452" s="131" t="s">
        <v>7076</v>
      </c>
      <c r="E452" s="218" t="s">
        <v>1294</v>
      </c>
      <c r="F452" s="6" t="s">
        <v>3614</v>
      </c>
      <c r="G452" s="219" t="s">
        <v>1756</v>
      </c>
      <c r="H452" s="139" t="s">
        <v>1687</v>
      </c>
      <c r="I452" s="139" t="s">
        <v>1688</v>
      </c>
      <c r="J452" s="355" t="s">
        <v>1689</v>
      </c>
      <c r="K452" s="138">
        <v>3</v>
      </c>
      <c r="L452" s="44">
        <v>44044</v>
      </c>
      <c r="M452" s="44">
        <v>44196</v>
      </c>
      <c r="N452" s="52">
        <f t="shared" si="14"/>
        <v>22</v>
      </c>
      <c r="O452" s="69">
        <v>3</v>
      </c>
      <c r="P452" s="31" t="s">
        <v>1413</v>
      </c>
      <c r="Q452" s="31" t="s">
        <v>69</v>
      </c>
      <c r="R452" s="221" t="s">
        <v>3602</v>
      </c>
      <c r="S452" s="561">
        <f t="shared" si="15"/>
        <v>342</v>
      </c>
      <c r="T452" s="29"/>
      <c r="U452" s="29"/>
      <c r="V452" s="127" t="s">
        <v>1171</v>
      </c>
      <c r="W452" s="127" t="s">
        <v>1171</v>
      </c>
      <c r="X452" s="127" t="s">
        <v>1171</v>
      </c>
      <c r="Y452" s="127" t="s">
        <v>1171</v>
      </c>
      <c r="Z452" s="127" t="s">
        <v>1171</v>
      </c>
      <c r="AA452" s="127" t="s">
        <v>1171</v>
      </c>
      <c r="AB452" s="127" t="s">
        <v>1171</v>
      </c>
      <c r="AC452" s="127" t="s">
        <v>1171</v>
      </c>
      <c r="AD452" s="127" t="s">
        <v>1171</v>
      </c>
      <c r="AE452" s="127" t="s">
        <v>1460</v>
      </c>
      <c r="AF452" s="204"/>
      <c r="AG452" s="89" t="s">
        <v>3545</v>
      </c>
      <c r="AH452" s="89" t="s">
        <v>2369</v>
      </c>
      <c r="AI452" s="104" t="s">
        <v>2372</v>
      </c>
      <c r="AJ452" s="6" t="s">
        <v>2911</v>
      </c>
      <c r="AK452" s="6" t="s">
        <v>2943</v>
      </c>
      <c r="AL452" s="104" t="s">
        <v>3562</v>
      </c>
      <c r="AM452" s="6" t="s">
        <v>5364</v>
      </c>
      <c r="AN452" s="104" t="s">
        <v>3562</v>
      </c>
      <c r="AO452" s="6" t="s">
        <v>5364</v>
      </c>
      <c r="AP452" s="509" t="s">
        <v>1460</v>
      </c>
      <c r="AQ452" s="6" t="s">
        <v>5364</v>
      </c>
      <c r="AR452" s="509" t="s">
        <v>1460</v>
      </c>
      <c r="AS452" s="509" t="s">
        <v>5364</v>
      </c>
      <c r="AT452" s="509" t="s">
        <v>1460</v>
      </c>
      <c r="AU452" s="509" t="s">
        <v>5364</v>
      </c>
      <c r="AV452" s="137" t="s">
        <v>874</v>
      </c>
      <c r="AW452" s="131">
        <v>44211</v>
      </c>
      <c r="AX452" s="776" t="s">
        <v>1191</v>
      </c>
      <c r="AY452" s="131">
        <v>44713</v>
      </c>
      <c r="AZ452" s="511" t="s">
        <v>8083</v>
      </c>
      <c r="BA452" s="511" t="s">
        <v>8070</v>
      </c>
      <c r="BB452" s="29" t="s">
        <v>7995</v>
      </c>
      <c r="BC452" s="29" t="s">
        <v>3192</v>
      </c>
      <c r="BD452" s="367" t="s">
        <v>2543</v>
      </c>
      <c r="BE452" s="348" t="s">
        <v>1460</v>
      </c>
      <c r="BF452" s="29" t="s">
        <v>1460</v>
      </c>
    </row>
    <row r="453" spans="1:58" ht="90" hidden="1" customHeight="1" x14ac:dyDescent="0.3">
      <c r="A453" s="28" t="s">
        <v>2184</v>
      </c>
      <c r="B453" s="135" t="s">
        <v>1821</v>
      </c>
      <c r="C453" s="131">
        <v>43991</v>
      </c>
      <c r="D453" s="131" t="s">
        <v>7077</v>
      </c>
      <c r="E453" s="218" t="s">
        <v>1295</v>
      </c>
      <c r="F453" s="6" t="s">
        <v>3615</v>
      </c>
      <c r="G453" s="219" t="s">
        <v>1757</v>
      </c>
      <c r="H453" s="139" t="s">
        <v>1687</v>
      </c>
      <c r="I453" s="139" t="s">
        <v>1688</v>
      </c>
      <c r="J453" s="355" t="s">
        <v>1689</v>
      </c>
      <c r="K453" s="138">
        <v>3</v>
      </c>
      <c r="L453" s="44">
        <v>44044</v>
      </c>
      <c r="M453" s="44">
        <v>44196</v>
      </c>
      <c r="N453" s="52">
        <f t="shared" si="14"/>
        <v>22</v>
      </c>
      <c r="O453" s="69">
        <v>3</v>
      </c>
      <c r="P453" s="31" t="s">
        <v>1413</v>
      </c>
      <c r="Q453" s="31" t="s">
        <v>69</v>
      </c>
      <c r="R453" s="221" t="s">
        <v>3602</v>
      </c>
      <c r="S453" s="561">
        <f t="shared" si="15"/>
        <v>342</v>
      </c>
      <c r="T453" s="29"/>
      <c r="U453" s="29"/>
      <c r="V453" s="127" t="s">
        <v>1171</v>
      </c>
      <c r="W453" s="127" t="s">
        <v>1171</v>
      </c>
      <c r="X453" s="127" t="s">
        <v>1171</v>
      </c>
      <c r="Y453" s="127" t="s">
        <v>1171</v>
      </c>
      <c r="Z453" s="127" t="s">
        <v>1171</v>
      </c>
      <c r="AA453" s="127" t="s">
        <v>1171</v>
      </c>
      <c r="AB453" s="127" t="s">
        <v>1171</v>
      </c>
      <c r="AC453" s="127" t="s">
        <v>1171</v>
      </c>
      <c r="AD453" s="127" t="s">
        <v>1171</v>
      </c>
      <c r="AE453" s="127" t="s">
        <v>1460</v>
      </c>
      <c r="AF453" s="201"/>
      <c r="AG453" s="89" t="s">
        <v>3545</v>
      </c>
      <c r="AH453" s="89" t="s">
        <v>2369</v>
      </c>
      <c r="AI453" s="192" t="s">
        <v>2375</v>
      </c>
      <c r="AJ453" s="6" t="s">
        <v>2911</v>
      </c>
      <c r="AK453" s="6" t="s">
        <v>2943</v>
      </c>
      <c r="AL453" s="104" t="s">
        <v>3562</v>
      </c>
      <c r="AM453" s="6" t="s">
        <v>5364</v>
      </c>
      <c r="AN453" s="104" t="s">
        <v>3562</v>
      </c>
      <c r="AO453" s="6" t="s">
        <v>5364</v>
      </c>
      <c r="AP453" s="509" t="s">
        <v>1460</v>
      </c>
      <c r="AQ453" s="6" t="s">
        <v>5364</v>
      </c>
      <c r="AR453" s="509" t="s">
        <v>1460</v>
      </c>
      <c r="AS453" s="509" t="s">
        <v>5364</v>
      </c>
      <c r="AT453" s="509" t="s">
        <v>1460</v>
      </c>
      <c r="AU453" s="509" t="s">
        <v>5364</v>
      </c>
      <c r="AV453" s="137" t="s">
        <v>874</v>
      </c>
      <c r="AW453" s="131">
        <v>44211</v>
      </c>
      <c r="AX453" s="776" t="s">
        <v>1021</v>
      </c>
      <c r="AY453" s="129"/>
      <c r="AZ453" s="80"/>
      <c r="BA453" s="80"/>
      <c r="BB453" s="80"/>
      <c r="BC453" s="80"/>
      <c r="BD453" s="367" t="s">
        <v>1193</v>
      </c>
      <c r="BE453" s="129"/>
      <c r="BF453" s="80"/>
    </row>
    <row r="454" spans="1:58" ht="90" hidden="1" customHeight="1" x14ac:dyDescent="0.3">
      <c r="A454" s="28" t="s">
        <v>2185</v>
      </c>
      <c r="B454" s="135" t="s">
        <v>1821</v>
      </c>
      <c r="C454" s="131">
        <v>43991</v>
      </c>
      <c r="D454" s="131" t="s">
        <v>7077</v>
      </c>
      <c r="E454" s="218" t="s">
        <v>1296</v>
      </c>
      <c r="F454" s="6" t="s">
        <v>3616</v>
      </c>
      <c r="G454" s="219" t="s">
        <v>1758</v>
      </c>
      <c r="H454" s="139" t="s">
        <v>1687</v>
      </c>
      <c r="I454" s="139" t="s">
        <v>1688</v>
      </c>
      <c r="J454" s="355" t="s">
        <v>1689</v>
      </c>
      <c r="K454" s="138">
        <v>3</v>
      </c>
      <c r="L454" s="44">
        <v>44044</v>
      </c>
      <c r="M454" s="44">
        <v>44196</v>
      </c>
      <c r="N454" s="52">
        <f t="shared" si="14"/>
        <v>22</v>
      </c>
      <c r="O454" s="69">
        <v>3</v>
      </c>
      <c r="P454" s="31" t="s">
        <v>1413</v>
      </c>
      <c r="Q454" s="31" t="s">
        <v>69</v>
      </c>
      <c r="R454" s="221" t="s">
        <v>3602</v>
      </c>
      <c r="S454" s="561">
        <f t="shared" si="15"/>
        <v>342</v>
      </c>
      <c r="T454" s="29"/>
      <c r="U454" s="29"/>
      <c r="V454" s="127" t="s">
        <v>1171</v>
      </c>
      <c r="W454" s="127" t="s">
        <v>1171</v>
      </c>
      <c r="X454" s="127" t="s">
        <v>1171</v>
      </c>
      <c r="Y454" s="127" t="s">
        <v>1171</v>
      </c>
      <c r="Z454" s="127" t="s">
        <v>1171</v>
      </c>
      <c r="AA454" s="127" t="s">
        <v>1171</v>
      </c>
      <c r="AB454" s="127" t="s">
        <v>1171</v>
      </c>
      <c r="AC454" s="127" t="s">
        <v>1171</v>
      </c>
      <c r="AD454" s="127" t="s">
        <v>1171</v>
      </c>
      <c r="AE454" s="127" t="s">
        <v>1460</v>
      </c>
      <c r="AF454" s="201"/>
      <c r="AG454" s="89" t="s">
        <v>3545</v>
      </c>
      <c r="AH454" s="89" t="s">
        <v>2369</v>
      </c>
      <c r="AI454" s="192" t="s">
        <v>2373</v>
      </c>
      <c r="AJ454" s="6" t="s">
        <v>2911</v>
      </c>
      <c r="AK454" s="6" t="s">
        <v>2943</v>
      </c>
      <c r="AL454" s="104" t="s">
        <v>3562</v>
      </c>
      <c r="AM454" s="6" t="s">
        <v>5364</v>
      </c>
      <c r="AN454" s="104" t="s">
        <v>3562</v>
      </c>
      <c r="AO454" s="6" t="s">
        <v>5364</v>
      </c>
      <c r="AP454" s="509" t="s">
        <v>1460</v>
      </c>
      <c r="AQ454" s="6" t="s">
        <v>5364</v>
      </c>
      <c r="AR454" s="509" t="s">
        <v>1460</v>
      </c>
      <c r="AS454" s="509" t="s">
        <v>5364</v>
      </c>
      <c r="AT454" s="509" t="s">
        <v>1460</v>
      </c>
      <c r="AU454" s="509" t="s">
        <v>5364</v>
      </c>
      <c r="AV454" s="137" t="s">
        <v>874</v>
      </c>
      <c r="AW454" s="131">
        <v>44211</v>
      </c>
      <c r="AX454" s="776" t="s">
        <v>1191</v>
      </c>
      <c r="AY454" s="131">
        <v>44713</v>
      </c>
      <c r="AZ454" s="511" t="s">
        <v>8083</v>
      </c>
      <c r="BA454" s="511" t="s">
        <v>8070</v>
      </c>
      <c r="BB454" s="29" t="s">
        <v>7995</v>
      </c>
      <c r="BC454" s="29" t="s">
        <v>3192</v>
      </c>
      <c r="BD454" s="367" t="s">
        <v>2543</v>
      </c>
      <c r="BE454" s="348" t="s">
        <v>1460</v>
      </c>
      <c r="BF454" s="29" t="s">
        <v>1460</v>
      </c>
    </row>
    <row r="455" spans="1:58" ht="90" hidden="1" customHeight="1" x14ac:dyDescent="0.3">
      <c r="A455" s="28" t="s">
        <v>2186</v>
      </c>
      <c r="B455" s="135" t="s">
        <v>1821</v>
      </c>
      <c r="C455" s="131">
        <v>43991</v>
      </c>
      <c r="D455" s="131" t="s">
        <v>7076</v>
      </c>
      <c r="E455" s="218" t="s">
        <v>1297</v>
      </c>
      <c r="F455" s="6" t="s">
        <v>8026</v>
      </c>
      <c r="G455" s="219" t="s">
        <v>1759</v>
      </c>
      <c r="H455" s="139" t="s">
        <v>1687</v>
      </c>
      <c r="I455" s="139" t="s">
        <v>1688</v>
      </c>
      <c r="J455" s="355" t="s">
        <v>1689</v>
      </c>
      <c r="K455" s="138">
        <v>3</v>
      </c>
      <c r="L455" s="44">
        <v>44044</v>
      </c>
      <c r="M455" s="44">
        <v>44196</v>
      </c>
      <c r="N455" s="52">
        <f t="shared" si="14"/>
        <v>22</v>
      </c>
      <c r="O455" s="69">
        <v>3</v>
      </c>
      <c r="P455" s="31" t="s">
        <v>1413</v>
      </c>
      <c r="Q455" s="31" t="s">
        <v>69</v>
      </c>
      <c r="R455" s="221" t="s">
        <v>3602</v>
      </c>
      <c r="S455" s="561">
        <f t="shared" si="15"/>
        <v>342</v>
      </c>
      <c r="T455" s="29"/>
      <c r="U455" s="29"/>
      <c r="V455" s="127" t="s">
        <v>1171</v>
      </c>
      <c r="W455" s="127" t="s">
        <v>1171</v>
      </c>
      <c r="X455" s="127" t="s">
        <v>1171</v>
      </c>
      <c r="Y455" s="127" t="s">
        <v>1171</v>
      </c>
      <c r="Z455" s="127" t="s">
        <v>1171</v>
      </c>
      <c r="AA455" s="127" t="s">
        <v>1171</v>
      </c>
      <c r="AB455" s="127" t="s">
        <v>1171</v>
      </c>
      <c r="AC455" s="127" t="s">
        <v>1171</v>
      </c>
      <c r="AD455" s="127" t="s">
        <v>1171</v>
      </c>
      <c r="AE455" s="127" t="s">
        <v>1460</v>
      </c>
      <c r="AF455" s="201"/>
      <c r="AG455" s="89" t="s">
        <v>3545</v>
      </c>
      <c r="AH455" s="89" t="s">
        <v>2369</v>
      </c>
      <c r="AI455" s="104" t="s">
        <v>2372</v>
      </c>
      <c r="AJ455" s="6" t="s">
        <v>2911</v>
      </c>
      <c r="AK455" s="6" t="s">
        <v>2943</v>
      </c>
      <c r="AL455" s="104" t="s">
        <v>3562</v>
      </c>
      <c r="AM455" s="6" t="s">
        <v>5364</v>
      </c>
      <c r="AN455" s="104" t="s">
        <v>3562</v>
      </c>
      <c r="AO455" s="6" t="s">
        <v>5364</v>
      </c>
      <c r="AP455" s="509" t="s">
        <v>1460</v>
      </c>
      <c r="AQ455" s="6" t="s">
        <v>5364</v>
      </c>
      <c r="AR455" s="509" t="s">
        <v>1460</v>
      </c>
      <c r="AS455" s="509" t="s">
        <v>5364</v>
      </c>
      <c r="AT455" s="509" t="s">
        <v>1460</v>
      </c>
      <c r="AU455" s="509" t="s">
        <v>5364</v>
      </c>
      <c r="AV455" s="137" t="s">
        <v>874</v>
      </c>
      <c r="AW455" s="131">
        <v>44211</v>
      </c>
      <c r="AX455" s="776" t="s">
        <v>1021</v>
      </c>
      <c r="AY455" s="129"/>
      <c r="AZ455" s="80"/>
      <c r="BA455" s="80"/>
      <c r="BB455" s="80"/>
      <c r="BC455" s="80"/>
      <c r="BD455" s="367" t="s">
        <v>1193</v>
      </c>
      <c r="BE455" s="129"/>
      <c r="BF455" s="80"/>
    </row>
    <row r="456" spans="1:58" ht="90" hidden="1" customHeight="1" x14ac:dyDescent="0.3">
      <c r="A456" s="28" t="s">
        <v>2187</v>
      </c>
      <c r="B456" s="135" t="s">
        <v>1821</v>
      </c>
      <c r="C456" s="131">
        <v>43991</v>
      </c>
      <c r="D456" s="131" t="s">
        <v>7076</v>
      </c>
      <c r="E456" s="218" t="s">
        <v>1297</v>
      </c>
      <c r="F456" s="509" t="s">
        <v>8026</v>
      </c>
      <c r="G456" s="219" t="s">
        <v>1760</v>
      </c>
      <c r="H456" s="139" t="s">
        <v>1687</v>
      </c>
      <c r="I456" s="219" t="s">
        <v>1761</v>
      </c>
      <c r="J456" s="355" t="s">
        <v>1762</v>
      </c>
      <c r="K456" s="138">
        <v>1</v>
      </c>
      <c r="L456" s="44">
        <v>44044</v>
      </c>
      <c r="M456" s="44">
        <v>44438</v>
      </c>
      <c r="N456" s="52">
        <f t="shared" si="14"/>
        <v>5</v>
      </c>
      <c r="O456" s="69">
        <v>1</v>
      </c>
      <c r="P456" s="31" t="s">
        <v>69</v>
      </c>
      <c r="Q456" s="31" t="s">
        <v>1763</v>
      </c>
      <c r="R456" s="221" t="s">
        <v>3900</v>
      </c>
      <c r="S456" s="561">
        <f t="shared" si="15"/>
        <v>112</v>
      </c>
      <c r="T456" s="29"/>
      <c r="U456" s="29"/>
      <c r="V456" s="127" t="s">
        <v>1171</v>
      </c>
      <c r="W456" s="127" t="s">
        <v>1171</v>
      </c>
      <c r="X456" s="127" t="s">
        <v>1171</v>
      </c>
      <c r="Y456" s="127" t="s">
        <v>1171</v>
      </c>
      <c r="Z456" s="127" t="s">
        <v>1171</v>
      </c>
      <c r="AA456" s="127" t="s">
        <v>1171</v>
      </c>
      <c r="AB456" s="127" t="s">
        <v>1171</v>
      </c>
      <c r="AC456" s="127" t="s">
        <v>1171</v>
      </c>
      <c r="AD456" s="127" t="s">
        <v>1171</v>
      </c>
      <c r="AE456" s="127" t="s">
        <v>1460</v>
      </c>
      <c r="AF456" s="127" t="s">
        <v>1460</v>
      </c>
      <c r="AG456" s="89" t="s">
        <v>3545</v>
      </c>
      <c r="AH456" s="89" t="s">
        <v>2343</v>
      </c>
      <c r="AI456" s="104" t="s">
        <v>2367</v>
      </c>
      <c r="AJ456" s="6" t="s">
        <v>2917</v>
      </c>
      <c r="AK456" s="6" t="s">
        <v>2935</v>
      </c>
      <c r="AL456" s="6" t="s">
        <v>3554</v>
      </c>
      <c r="AM456" s="6" t="s">
        <v>3899</v>
      </c>
      <c r="AN456" s="104" t="s">
        <v>3562</v>
      </c>
      <c r="AO456" s="104" t="s">
        <v>5587</v>
      </c>
      <c r="AP456" s="509" t="s">
        <v>1460</v>
      </c>
      <c r="AQ456" s="104" t="s">
        <v>6962</v>
      </c>
      <c r="AR456" s="104" t="s">
        <v>1460</v>
      </c>
      <c r="AS456" s="104" t="s">
        <v>6962</v>
      </c>
      <c r="AT456" s="104" t="s">
        <v>1460</v>
      </c>
      <c r="AU456" s="104" t="s">
        <v>6962</v>
      </c>
      <c r="AV456" s="137" t="s">
        <v>4476</v>
      </c>
      <c r="AW456" s="131">
        <v>44384</v>
      </c>
      <c r="AX456" s="776" t="s">
        <v>1021</v>
      </c>
      <c r="AY456" s="129"/>
      <c r="AZ456" s="80"/>
      <c r="BA456" s="80"/>
      <c r="BB456" s="80"/>
      <c r="BC456" s="80"/>
      <c r="BD456" s="367" t="s">
        <v>1193</v>
      </c>
      <c r="BE456" s="129"/>
      <c r="BF456" s="80"/>
    </row>
    <row r="457" spans="1:58" ht="90" hidden="1" customHeight="1" x14ac:dyDescent="0.3">
      <c r="A457" s="28" t="s">
        <v>2188</v>
      </c>
      <c r="B457" s="135" t="s">
        <v>1821</v>
      </c>
      <c r="C457" s="131">
        <v>43991</v>
      </c>
      <c r="D457" s="131" t="s">
        <v>7077</v>
      </c>
      <c r="E457" s="218" t="s">
        <v>1298</v>
      </c>
      <c r="F457" s="6" t="s">
        <v>8042</v>
      </c>
      <c r="G457" s="219" t="s">
        <v>1764</v>
      </c>
      <c r="H457" s="139" t="s">
        <v>1687</v>
      </c>
      <c r="I457" s="139" t="s">
        <v>1765</v>
      </c>
      <c r="J457" s="355" t="s">
        <v>1689</v>
      </c>
      <c r="K457" s="138">
        <v>3</v>
      </c>
      <c r="L457" s="44">
        <v>44044</v>
      </c>
      <c r="M457" s="44">
        <v>44196</v>
      </c>
      <c r="N457" s="52">
        <f t="shared" si="14"/>
        <v>22</v>
      </c>
      <c r="O457" s="69">
        <v>3</v>
      </c>
      <c r="P457" s="31" t="s">
        <v>1413</v>
      </c>
      <c r="Q457" s="31" t="s">
        <v>69</v>
      </c>
      <c r="R457" s="221" t="s">
        <v>3617</v>
      </c>
      <c r="S457" s="561">
        <f t="shared" si="15"/>
        <v>344</v>
      </c>
      <c r="T457" s="29"/>
      <c r="U457" s="29"/>
      <c r="V457" s="127" t="s">
        <v>1171</v>
      </c>
      <c r="W457" s="127" t="s">
        <v>1171</v>
      </c>
      <c r="X457" s="127" t="s">
        <v>1171</v>
      </c>
      <c r="Y457" s="127" t="s">
        <v>1171</v>
      </c>
      <c r="Z457" s="127" t="s">
        <v>1171</v>
      </c>
      <c r="AA457" s="127" t="s">
        <v>1171</v>
      </c>
      <c r="AB457" s="127" t="s">
        <v>1171</v>
      </c>
      <c r="AC457" s="127" t="s">
        <v>1171</v>
      </c>
      <c r="AD457" s="127" t="s">
        <v>1171</v>
      </c>
      <c r="AE457" s="127" t="s">
        <v>1460</v>
      </c>
      <c r="AF457" s="201"/>
      <c r="AG457" s="89" t="s">
        <v>3545</v>
      </c>
      <c r="AH457" s="89" t="s">
        <v>2369</v>
      </c>
      <c r="AI457" s="192" t="s">
        <v>2374</v>
      </c>
      <c r="AJ457" s="6" t="s">
        <v>2911</v>
      </c>
      <c r="AK457" s="6" t="s">
        <v>2943</v>
      </c>
      <c r="AL457" s="104" t="s">
        <v>3562</v>
      </c>
      <c r="AM457" s="6" t="s">
        <v>5364</v>
      </c>
      <c r="AN457" s="104" t="s">
        <v>3562</v>
      </c>
      <c r="AO457" s="6" t="s">
        <v>5364</v>
      </c>
      <c r="AP457" s="509" t="s">
        <v>1460</v>
      </c>
      <c r="AQ457" s="6" t="s">
        <v>5364</v>
      </c>
      <c r="AR457" s="509" t="s">
        <v>1460</v>
      </c>
      <c r="AS457" s="509" t="s">
        <v>5364</v>
      </c>
      <c r="AT457" s="509" t="s">
        <v>1460</v>
      </c>
      <c r="AU457" s="509" t="s">
        <v>5364</v>
      </c>
      <c r="AV457" s="137" t="s">
        <v>874</v>
      </c>
      <c r="AW457" s="131">
        <v>44211</v>
      </c>
      <c r="AX457" s="776" t="s">
        <v>1021</v>
      </c>
      <c r="AY457" s="129"/>
      <c r="AZ457" s="80"/>
      <c r="BA457" s="80"/>
      <c r="BB457" s="80"/>
      <c r="BC457" s="80"/>
      <c r="BD457" s="367" t="s">
        <v>1193</v>
      </c>
      <c r="BE457" s="129"/>
      <c r="BF457" s="80"/>
    </row>
    <row r="458" spans="1:58" ht="90" hidden="1" customHeight="1" x14ac:dyDescent="0.3">
      <c r="A458" s="28" t="s">
        <v>2189</v>
      </c>
      <c r="B458" s="135" t="s">
        <v>1821</v>
      </c>
      <c r="C458" s="131">
        <v>43991</v>
      </c>
      <c r="D458" s="131" t="s">
        <v>7076</v>
      </c>
      <c r="E458" s="218" t="s">
        <v>1299</v>
      </c>
      <c r="F458" s="6" t="s">
        <v>8027</v>
      </c>
      <c r="G458" s="219" t="s">
        <v>1766</v>
      </c>
      <c r="H458" s="139" t="s">
        <v>1767</v>
      </c>
      <c r="I458" s="139" t="s">
        <v>1685</v>
      </c>
      <c r="J458" s="355" t="s">
        <v>1686</v>
      </c>
      <c r="K458" s="138">
        <v>4</v>
      </c>
      <c r="L458" s="44">
        <v>44027</v>
      </c>
      <c r="M458" s="44">
        <v>44196</v>
      </c>
      <c r="N458" s="52">
        <f t="shared" si="14"/>
        <v>25</v>
      </c>
      <c r="O458" s="69">
        <v>4</v>
      </c>
      <c r="P458" s="31" t="s">
        <v>849</v>
      </c>
      <c r="Q458" s="31"/>
      <c r="R458" s="221" t="s">
        <v>3636</v>
      </c>
      <c r="S458" s="561">
        <f t="shared" si="15"/>
        <v>384</v>
      </c>
      <c r="T458" s="29"/>
      <c r="U458" s="29"/>
      <c r="V458" s="127" t="s">
        <v>1171</v>
      </c>
      <c r="W458" s="127" t="s">
        <v>1171</v>
      </c>
      <c r="X458" s="127" t="s">
        <v>1171</v>
      </c>
      <c r="Y458" s="127" t="s">
        <v>1171</v>
      </c>
      <c r="Z458" s="127" t="s">
        <v>1171</v>
      </c>
      <c r="AA458" s="127" t="s">
        <v>1171</v>
      </c>
      <c r="AB458" s="127" t="s">
        <v>1171</v>
      </c>
      <c r="AC458" s="127" t="s">
        <v>1171</v>
      </c>
      <c r="AD458" s="127" t="s">
        <v>1171</v>
      </c>
      <c r="AE458" s="127" t="s">
        <v>1460</v>
      </c>
      <c r="AF458" s="201"/>
      <c r="AG458" s="89" t="s">
        <v>3545</v>
      </c>
      <c r="AH458" s="104" t="s">
        <v>2385</v>
      </c>
      <c r="AI458" s="104" t="s">
        <v>2957</v>
      </c>
      <c r="AJ458" s="104" t="s">
        <v>2952</v>
      </c>
      <c r="AK458" s="6" t="s">
        <v>2962</v>
      </c>
      <c r="AL458" s="104" t="s">
        <v>3562</v>
      </c>
      <c r="AM458" s="6" t="s">
        <v>5364</v>
      </c>
      <c r="AN458" s="104" t="s">
        <v>3562</v>
      </c>
      <c r="AO458" s="6" t="s">
        <v>5364</v>
      </c>
      <c r="AP458" s="509" t="s">
        <v>1460</v>
      </c>
      <c r="AQ458" s="6" t="s">
        <v>5364</v>
      </c>
      <c r="AR458" s="509" t="s">
        <v>1460</v>
      </c>
      <c r="AS458" s="509" t="s">
        <v>5364</v>
      </c>
      <c r="AT458" s="509" t="s">
        <v>1460</v>
      </c>
      <c r="AU458" s="509" t="s">
        <v>5364</v>
      </c>
      <c r="AV458" s="137" t="s">
        <v>874</v>
      </c>
      <c r="AW458" s="131">
        <v>44216</v>
      </c>
      <c r="AX458" s="776" t="s">
        <v>1021</v>
      </c>
      <c r="AY458" s="129"/>
      <c r="AZ458" s="80"/>
      <c r="BA458" s="80"/>
      <c r="BB458" s="80"/>
      <c r="BC458" s="80"/>
      <c r="BD458" s="367" t="s">
        <v>1193</v>
      </c>
      <c r="BE458" s="129"/>
      <c r="BF458" s="80"/>
    </row>
    <row r="459" spans="1:58" ht="90" hidden="1" customHeight="1" x14ac:dyDescent="0.3">
      <c r="A459" s="68" t="s">
        <v>2190</v>
      </c>
      <c r="B459" s="355" t="s">
        <v>1821</v>
      </c>
      <c r="C459" s="168">
        <v>43991</v>
      </c>
      <c r="D459" s="131" t="s">
        <v>7077</v>
      </c>
      <c r="E459" s="456" t="s">
        <v>1324</v>
      </c>
      <c r="F459" s="139" t="s">
        <v>8043</v>
      </c>
      <c r="G459" s="139" t="s">
        <v>1768</v>
      </c>
      <c r="H459" s="139" t="s">
        <v>1769</v>
      </c>
      <c r="I459" s="139" t="s">
        <v>6329</v>
      </c>
      <c r="J459" s="355" t="s">
        <v>1770</v>
      </c>
      <c r="K459" s="347">
        <v>2</v>
      </c>
      <c r="L459" s="446">
        <v>44047</v>
      </c>
      <c r="M459" s="446">
        <v>44381</v>
      </c>
      <c r="N459" s="520">
        <f t="shared" si="14"/>
        <v>48</v>
      </c>
      <c r="O459" s="585">
        <v>2</v>
      </c>
      <c r="P459" s="511" t="s">
        <v>26</v>
      </c>
      <c r="Q459" s="511" t="s">
        <v>1771</v>
      </c>
      <c r="R459" s="221" t="s">
        <v>6713</v>
      </c>
      <c r="S459" s="561">
        <f t="shared" si="15"/>
        <v>349</v>
      </c>
      <c r="T459" s="29"/>
      <c r="U459" s="29"/>
      <c r="V459" s="127" t="s">
        <v>1171</v>
      </c>
      <c r="W459" s="127" t="s">
        <v>1171</v>
      </c>
      <c r="X459" s="127" t="s">
        <v>1171</v>
      </c>
      <c r="Y459" s="127" t="s">
        <v>1171</v>
      </c>
      <c r="Z459" s="127" t="s">
        <v>1171</v>
      </c>
      <c r="AA459" s="127" t="s">
        <v>1171</v>
      </c>
      <c r="AB459" s="127" t="s">
        <v>1171</v>
      </c>
      <c r="AC459" s="127" t="s">
        <v>1171</v>
      </c>
      <c r="AD459" s="127" t="s">
        <v>1171</v>
      </c>
      <c r="AE459" s="127" t="s">
        <v>1460</v>
      </c>
      <c r="AF459" s="201"/>
      <c r="AG459" s="89" t="s">
        <v>3545</v>
      </c>
      <c r="AH459" s="104" t="s">
        <v>2400</v>
      </c>
      <c r="AI459" s="104" t="s">
        <v>2419</v>
      </c>
      <c r="AJ459" s="104" t="s">
        <v>2985</v>
      </c>
      <c r="AK459" s="509" t="s">
        <v>3089</v>
      </c>
      <c r="AL459" s="509" t="s">
        <v>4112</v>
      </c>
      <c r="AM459" s="509" t="s">
        <v>7032</v>
      </c>
      <c r="AN459" s="816" t="s">
        <v>5964</v>
      </c>
      <c r="AO459" s="509" t="s">
        <v>6015</v>
      </c>
      <c r="AP459" s="509" t="s">
        <v>1460</v>
      </c>
      <c r="AQ459" s="509" t="s">
        <v>6445</v>
      </c>
      <c r="AR459" s="509" t="s">
        <v>1460</v>
      </c>
      <c r="AS459" s="509" t="s">
        <v>6445</v>
      </c>
      <c r="AT459" s="509" t="s">
        <v>1460</v>
      </c>
      <c r="AU459" s="509" t="s">
        <v>6445</v>
      </c>
      <c r="AV459" s="137" t="s">
        <v>874</v>
      </c>
      <c r="AW459" s="131">
        <v>44483</v>
      </c>
      <c r="AX459" s="776" t="s">
        <v>1021</v>
      </c>
      <c r="AY459" s="129"/>
      <c r="AZ459" s="80"/>
      <c r="BA459" s="80"/>
      <c r="BB459" s="80"/>
      <c r="BC459" s="80"/>
      <c r="BD459" s="367" t="s">
        <v>1193</v>
      </c>
      <c r="BE459" s="129"/>
      <c r="BF459" s="80"/>
    </row>
    <row r="460" spans="1:58" ht="90" hidden="1" customHeight="1" x14ac:dyDescent="0.3">
      <c r="A460" s="28" t="s">
        <v>2191</v>
      </c>
      <c r="B460" s="135" t="s">
        <v>1821</v>
      </c>
      <c r="C460" s="131">
        <v>43991</v>
      </c>
      <c r="D460" s="131" t="s">
        <v>7077</v>
      </c>
      <c r="E460" s="218" t="s">
        <v>1324</v>
      </c>
      <c r="F460" s="139" t="s">
        <v>8028</v>
      </c>
      <c r="G460" s="509" t="s">
        <v>1772</v>
      </c>
      <c r="H460" s="509" t="s">
        <v>1773</v>
      </c>
      <c r="I460" s="509" t="s">
        <v>1774</v>
      </c>
      <c r="J460" s="135" t="s">
        <v>1775</v>
      </c>
      <c r="K460" s="137">
        <v>1</v>
      </c>
      <c r="L460" s="44">
        <v>44013</v>
      </c>
      <c r="M460" s="44">
        <v>44073</v>
      </c>
      <c r="N460" s="52">
        <f t="shared" si="14"/>
        <v>9</v>
      </c>
      <c r="O460" s="93">
        <v>0</v>
      </c>
      <c r="P460" s="511" t="s">
        <v>26</v>
      </c>
      <c r="Q460" s="511" t="s">
        <v>1776</v>
      </c>
      <c r="R460" s="4" t="s">
        <v>5709</v>
      </c>
      <c r="S460" s="561">
        <f t="shared" si="15"/>
        <v>342</v>
      </c>
      <c r="T460" s="29"/>
      <c r="U460" s="29"/>
      <c r="V460" s="127" t="s">
        <v>1171</v>
      </c>
      <c r="W460" s="127" t="s">
        <v>1171</v>
      </c>
      <c r="X460" s="127" t="s">
        <v>1171</v>
      </c>
      <c r="Y460" s="127" t="s">
        <v>1171</v>
      </c>
      <c r="Z460" s="127" t="s">
        <v>1171</v>
      </c>
      <c r="AA460" s="127" t="s">
        <v>1171</v>
      </c>
      <c r="AB460" s="127" t="s">
        <v>1171</v>
      </c>
      <c r="AC460" s="127" t="s">
        <v>1171</v>
      </c>
      <c r="AD460" s="127" t="s">
        <v>1171</v>
      </c>
      <c r="AE460" s="127" t="s">
        <v>1460</v>
      </c>
      <c r="AF460" s="201"/>
      <c r="AG460" s="89" t="s">
        <v>3545</v>
      </c>
      <c r="AH460" s="104" t="s">
        <v>2401</v>
      </c>
      <c r="AI460" s="104" t="s">
        <v>3749</v>
      </c>
      <c r="AJ460" s="104" t="s">
        <v>2986</v>
      </c>
      <c r="AK460" s="509" t="s">
        <v>3029</v>
      </c>
      <c r="AL460" s="509" t="s">
        <v>1460</v>
      </c>
      <c r="AM460" s="12" t="s">
        <v>7033</v>
      </c>
      <c r="AN460" s="39" t="s">
        <v>3562</v>
      </c>
      <c r="AO460" s="39" t="s">
        <v>5692</v>
      </c>
      <c r="AP460" s="509" t="s">
        <v>1460</v>
      </c>
      <c r="AQ460" s="39" t="s">
        <v>5692</v>
      </c>
      <c r="AR460" s="39" t="s">
        <v>1460</v>
      </c>
      <c r="AS460" s="39" t="s">
        <v>5692</v>
      </c>
      <c r="AT460" s="39" t="s">
        <v>1460</v>
      </c>
      <c r="AU460" s="39" t="s">
        <v>5692</v>
      </c>
      <c r="AV460" s="137" t="s">
        <v>1194</v>
      </c>
      <c r="AW460" s="131">
        <v>44377</v>
      </c>
      <c r="AX460" s="776" t="s">
        <v>2317</v>
      </c>
      <c r="AY460" s="131">
        <v>44377</v>
      </c>
      <c r="AZ460" s="105" t="s">
        <v>3990</v>
      </c>
      <c r="BA460" s="822" t="s">
        <v>3759</v>
      </c>
      <c r="BB460" s="822" t="s">
        <v>1460</v>
      </c>
      <c r="BC460" s="822" t="s">
        <v>1460</v>
      </c>
      <c r="BD460" s="367" t="s">
        <v>7350</v>
      </c>
      <c r="BE460" s="348" t="s">
        <v>3498</v>
      </c>
      <c r="BF460" s="197" t="s">
        <v>4488</v>
      </c>
    </row>
    <row r="461" spans="1:58" ht="90" hidden="1" customHeight="1" x14ac:dyDescent="0.3">
      <c r="A461" s="28" t="s">
        <v>2192</v>
      </c>
      <c r="B461" s="135" t="s">
        <v>1821</v>
      </c>
      <c r="C461" s="131">
        <v>43991</v>
      </c>
      <c r="D461" s="131" t="s">
        <v>7077</v>
      </c>
      <c r="E461" s="218" t="s">
        <v>1325</v>
      </c>
      <c r="F461" s="6" t="s">
        <v>3637</v>
      </c>
      <c r="G461" s="229" t="s">
        <v>1777</v>
      </c>
      <c r="H461" s="6" t="s">
        <v>1778</v>
      </c>
      <c r="I461" s="193" t="s">
        <v>1779</v>
      </c>
      <c r="J461" s="197" t="s">
        <v>357</v>
      </c>
      <c r="K461" s="138">
        <v>1</v>
      </c>
      <c r="L461" s="44">
        <v>44044</v>
      </c>
      <c r="M461" s="44">
        <v>44165</v>
      </c>
      <c r="N461" s="52">
        <f t="shared" si="14"/>
        <v>18</v>
      </c>
      <c r="O461" s="123">
        <v>1</v>
      </c>
      <c r="P461" s="31" t="s">
        <v>55</v>
      </c>
      <c r="Q461" s="31"/>
      <c r="R461" s="221" t="s">
        <v>4185</v>
      </c>
      <c r="S461" s="561">
        <f t="shared" si="15"/>
        <v>386</v>
      </c>
      <c r="T461" s="29"/>
      <c r="U461" s="29"/>
      <c r="V461" s="127" t="s">
        <v>1171</v>
      </c>
      <c r="W461" s="127" t="s">
        <v>1171</v>
      </c>
      <c r="X461" s="127" t="s">
        <v>1171</v>
      </c>
      <c r="Y461" s="127" t="s">
        <v>1171</v>
      </c>
      <c r="Z461" s="127" t="s">
        <v>1171</v>
      </c>
      <c r="AA461" s="127" t="s">
        <v>1171</v>
      </c>
      <c r="AB461" s="127" t="s">
        <v>1171</v>
      </c>
      <c r="AC461" s="127" t="s">
        <v>1171</v>
      </c>
      <c r="AD461" s="127" t="s">
        <v>1171</v>
      </c>
      <c r="AE461" s="127" t="s">
        <v>1460</v>
      </c>
      <c r="AF461" s="201"/>
      <c r="AG461" s="89" t="s">
        <v>3545</v>
      </c>
      <c r="AH461" s="89" t="s">
        <v>2474</v>
      </c>
      <c r="AI461" s="6" t="s">
        <v>2518</v>
      </c>
      <c r="AJ461" s="6" t="s">
        <v>2897</v>
      </c>
      <c r="AK461" s="6" t="s">
        <v>3090</v>
      </c>
      <c r="AL461" s="6" t="s">
        <v>3562</v>
      </c>
      <c r="AM461" s="39" t="s">
        <v>4184</v>
      </c>
      <c r="AN461" s="104" t="s">
        <v>3562</v>
      </c>
      <c r="AO461" s="104" t="s">
        <v>5587</v>
      </c>
      <c r="AP461" s="509" t="s">
        <v>1460</v>
      </c>
      <c r="AQ461" s="104" t="s">
        <v>5587</v>
      </c>
      <c r="AR461" s="104" t="s">
        <v>1460</v>
      </c>
      <c r="AS461" s="104" t="s">
        <v>5587</v>
      </c>
      <c r="AT461" s="104" t="s">
        <v>1460</v>
      </c>
      <c r="AU461" s="104" t="s">
        <v>5587</v>
      </c>
      <c r="AV461" s="137" t="s">
        <v>1017</v>
      </c>
      <c r="AW461" s="131">
        <v>44315</v>
      </c>
      <c r="AX461" s="776" t="s">
        <v>1021</v>
      </c>
      <c r="AY461" s="129"/>
      <c r="AZ461" s="80"/>
      <c r="BA461" s="80"/>
      <c r="BB461" s="80"/>
      <c r="BC461" s="80"/>
      <c r="BD461" s="367" t="s">
        <v>1193</v>
      </c>
      <c r="BE461" s="129"/>
      <c r="BF461" s="80"/>
    </row>
    <row r="462" spans="1:58" ht="90" hidden="1" customHeight="1" x14ac:dyDescent="0.3">
      <c r="A462" s="28" t="s">
        <v>2193</v>
      </c>
      <c r="B462" s="135" t="s">
        <v>1821</v>
      </c>
      <c r="C462" s="131">
        <v>43991</v>
      </c>
      <c r="D462" s="131" t="s">
        <v>7077</v>
      </c>
      <c r="E462" s="218" t="s">
        <v>1325</v>
      </c>
      <c r="F462" s="6" t="s">
        <v>3637</v>
      </c>
      <c r="G462" s="229" t="s">
        <v>1777</v>
      </c>
      <c r="H462" s="6" t="s">
        <v>1778</v>
      </c>
      <c r="I462" s="181" t="s">
        <v>1780</v>
      </c>
      <c r="J462" s="157" t="s">
        <v>1781</v>
      </c>
      <c r="K462" s="231">
        <v>4</v>
      </c>
      <c r="L462" s="44">
        <v>44044</v>
      </c>
      <c r="M462" s="44">
        <v>44165</v>
      </c>
      <c r="N462" s="52">
        <f t="shared" si="14"/>
        <v>18</v>
      </c>
      <c r="O462" s="123">
        <v>4</v>
      </c>
      <c r="P462" s="31" t="s">
        <v>55</v>
      </c>
      <c r="Q462" s="31"/>
      <c r="R462" s="221" t="s">
        <v>4186</v>
      </c>
      <c r="S462" s="561">
        <f t="shared" si="15"/>
        <v>231</v>
      </c>
      <c r="T462" s="29"/>
      <c r="U462" s="29"/>
      <c r="V462" s="127" t="s">
        <v>1171</v>
      </c>
      <c r="W462" s="127" t="s">
        <v>1171</v>
      </c>
      <c r="X462" s="127" t="s">
        <v>1171</v>
      </c>
      <c r="Y462" s="127" t="s">
        <v>1171</v>
      </c>
      <c r="Z462" s="127" t="s">
        <v>1171</v>
      </c>
      <c r="AA462" s="127" t="s">
        <v>1171</v>
      </c>
      <c r="AB462" s="127" t="s">
        <v>1171</v>
      </c>
      <c r="AC462" s="127" t="s">
        <v>1171</v>
      </c>
      <c r="AD462" s="127" t="s">
        <v>1171</v>
      </c>
      <c r="AE462" s="127" t="s">
        <v>1460</v>
      </c>
      <c r="AF462" s="201"/>
      <c r="AG462" s="89" t="s">
        <v>3545</v>
      </c>
      <c r="AH462" s="89" t="s">
        <v>2468</v>
      </c>
      <c r="AI462" s="104" t="s">
        <v>3076</v>
      </c>
      <c r="AJ462" s="6" t="s">
        <v>2899</v>
      </c>
      <c r="AK462" s="6" t="s">
        <v>3547</v>
      </c>
      <c r="AL462" s="6" t="s">
        <v>3562</v>
      </c>
      <c r="AM462" s="228" t="s">
        <v>6967</v>
      </c>
      <c r="AN462" s="104" t="s">
        <v>3562</v>
      </c>
      <c r="AO462" s="104" t="s">
        <v>5587</v>
      </c>
      <c r="AP462" s="509" t="s">
        <v>1460</v>
      </c>
      <c r="AQ462" s="104" t="s">
        <v>5587</v>
      </c>
      <c r="AR462" s="104" t="s">
        <v>1460</v>
      </c>
      <c r="AS462" s="104" t="s">
        <v>5587</v>
      </c>
      <c r="AT462" s="104" t="s">
        <v>1460</v>
      </c>
      <c r="AU462" s="104" t="s">
        <v>5587</v>
      </c>
      <c r="AV462" s="137" t="s">
        <v>1017</v>
      </c>
      <c r="AW462" s="131">
        <v>44330</v>
      </c>
      <c r="AX462" s="776" t="s">
        <v>1021</v>
      </c>
      <c r="AY462" s="129"/>
      <c r="AZ462" s="80"/>
      <c r="BA462" s="80"/>
      <c r="BB462" s="80"/>
      <c r="BC462" s="80"/>
      <c r="BD462" s="367" t="s">
        <v>1193</v>
      </c>
      <c r="BE462" s="129"/>
      <c r="BF462" s="80"/>
    </row>
    <row r="463" spans="1:58" ht="90" hidden="1" customHeight="1" x14ac:dyDescent="0.3">
      <c r="A463" s="28" t="s">
        <v>2194</v>
      </c>
      <c r="B463" s="135" t="s">
        <v>1821</v>
      </c>
      <c r="C463" s="131">
        <v>43991</v>
      </c>
      <c r="D463" s="131" t="s">
        <v>7077</v>
      </c>
      <c r="E463" s="218" t="s">
        <v>1325</v>
      </c>
      <c r="F463" s="6" t="s">
        <v>3637</v>
      </c>
      <c r="G463" s="229" t="s">
        <v>1777</v>
      </c>
      <c r="H463" s="6" t="s">
        <v>1778</v>
      </c>
      <c r="I463" s="193" t="s">
        <v>1782</v>
      </c>
      <c r="J463" s="197" t="s">
        <v>1781</v>
      </c>
      <c r="K463" s="138">
        <v>4</v>
      </c>
      <c r="L463" s="44">
        <v>44044</v>
      </c>
      <c r="M463" s="44">
        <v>44165</v>
      </c>
      <c r="N463" s="52">
        <f t="shared" si="14"/>
        <v>18</v>
      </c>
      <c r="O463" s="123">
        <v>4</v>
      </c>
      <c r="P463" s="31" t="s">
        <v>55</v>
      </c>
      <c r="Q463" s="31"/>
      <c r="R463" s="221" t="s">
        <v>4188</v>
      </c>
      <c r="S463" s="561">
        <f t="shared" si="15"/>
        <v>252</v>
      </c>
      <c r="T463" s="29"/>
      <c r="U463" s="29"/>
      <c r="V463" s="127" t="s">
        <v>1171</v>
      </c>
      <c r="W463" s="127" t="s">
        <v>1171</v>
      </c>
      <c r="X463" s="127" t="s">
        <v>1171</v>
      </c>
      <c r="Y463" s="127" t="s">
        <v>1171</v>
      </c>
      <c r="Z463" s="127" t="s">
        <v>1171</v>
      </c>
      <c r="AA463" s="127" t="s">
        <v>1171</v>
      </c>
      <c r="AB463" s="127" t="s">
        <v>1171</v>
      </c>
      <c r="AC463" s="127" t="s">
        <v>1171</v>
      </c>
      <c r="AD463" s="127" t="s">
        <v>1171</v>
      </c>
      <c r="AE463" s="127" t="s">
        <v>1460</v>
      </c>
      <c r="AF463" s="201"/>
      <c r="AG463" s="89" t="s">
        <v>3545</v>
      </c>
      <c r="AH463" s="89" t="s">
        <v>2475</v>
      </c>
      <c r="AI463" s="104" t="s">
        <v>2519</v>
      </c>
      <c r="AJ463" s="6" t="s">
        <v>2900</v>
      </c>
      <c r="AK463" s="6" t="s">
        <v>3104</v>
      </c>
      <c r="AL463" s="6" t="s">
        <v>3562</v>
      </c>
      <c r="AM463" s="215" t="s">
        <v>4187</v>
      </c>
      <c r="AN463" s="104" t="s">
        <v>3562</v>
      </c>
      <c r="AO463" s="104" t="s">
        <v>5587</v>
      </c>
      <c r="AP463" s="509" t="s">
        <v>1460</v>
      </c>
      <c r="AQ463" s="104" t="s">
        <v>5587</v>
      </c>
      <c r="AR463" s="104" t="s">
        <v>1460</v>
      </c>
      <c r="AS463" s="104" t="s">
        <v>5587</v>
      </c>
      <c r="AT463" s="104" t="s">
        <v>1460</v>
      </c>
      <c r="AU463" s="104" t="s">
        <v>5587</v>
      </c>
      <c r="AV463" s="137" t="s">
        <v>1017</v>
      </c>
      <c r="AW463" s="131">
        <v>44330</v>
      </c>
      <c r="AX463" s="776" t="s">
        <v>1021</v>
      </c>
      <c r="AY463" s="129"/>
      <c r="AZ463" s="80"/>
      <c r="BA463" s="80"/>
      <c r="BB463" s="80"/>
      <c r="BC463" s="80"/>
      <c r="BD463" s="367" t="s">
        <v>1193</v>
      </c>
      <c r="BE463" s="129"/>
      <c r="BF463" s="80"/>
    </row>
    <row r="464" spans="1:58" ht="90" hidden="1" customHeight="1" x14ac:dyDescent="0.3">
      <c r="A464" s="28" t="s">
        <v>2195</v>
      </c>
      <c r="B464" s="135" t="s">
        <v>1821</v>
      </c>
      <c r="C464" s="131">
        <v>43991</v>
      </c>
      <c r="D464" s="131" t="s">
        <v>7077</v>
      </c>
      <c r="E464" s="218" t="s">
        <v>1325</v>
      </c>
      <c r="F464" s="6" t="s">
        <v>3637</v>
      </c>
      <c r="G464" s="229" t="s">
        <v>1777</v>
      </c>
      <c r="H464" s="6" t="s">
        <v>1778</v>
      </c>
      <c r="I464" s="193" t="s">
        <v>1783</v>
      </c>
      <c r="J464" s="197" t="s">
        <v>1784</v>
      </c>
      <c r="K464" s="138">
        <v>2</v>
      </c>
      <c r="L464" s="44">
        <v>44044</v>
      </c>
      <c r="M464" s="44">
        <v>44227</v>
      </c>
      <c r="N464" s="52">
        <f t="shared" si="14"/>
        <v>27</v>
      </c>
      <c r="O464" s="123">
        <v>2</v>
      </c>
      <c r="P464" s="31" t="s">
        <v>55</v>
      </c>
      <c r="Q464" s="31"/>
      <c r="R464" s="10" t="s">
        <v>4189</v>
      </c>
      <c r="S464" s="561">
        <f t="shared" si="15"/>
        <v>365</v>
      </c>
      <c r="T464" s="29"/>
      <c r="U464" s="29"/>
      <c r="V464" s="127" t="s">
        <v>1171</v>
      </c>
      <c r="W464" s="127" t="s">
        <v>1171</v>
      </c>
      <c r="X464" s="127" t="s">
        <v>1171</v>
      </c>
      <c r="Y464" s="127" t="s">
        <v>1171</v>
      </c>
      <c r="Z464" s="127" t="s">
        <v>1171</v>
      </c>
      <c r="AA464" s="127" t="s">
        <v>1171</v>
      </c>
      <c r="AB464" s="127" t="s">
        <v>1171</v>
      </c>
      <c r="AC464" s="127" t="s">
        <v>1171</v>
      </c>
      <c r="AD464" s="127" t="s">
        <v>1171</v>
      </c>
      <c r="AE464" s="127" t="s">
        <v>1460</v>
      </c>
      <c r="AF464" s="201"/>
      <c r="AG464" s="89" t="s">
        <v>3545</v>
      </c>
      <c r="AH464" s="3" t="s">
        <v>2476</v>
      </c>
      <c r="AI464" s="6" t="s">
        <v>3548</v>
      </c>
      <c r="AJ464" s="6" t="s">
        <v>2901</v>
      </c>
      <c r="AK464" s="6" t="s">
        <v>3047</v>
      </c>
      <c r="AL464" s="6" t="s">
        <v>3562</v>
      </c>
      <c r="AM464" s="215" t="s">
        <v>3897</v>
      </c>
      <c r="AN464" s="104" t="s">
        <v>3562</v>
      </c>
      <c r="AO464" s="104" t="s">
        <v>5587</v>
      </c>
      <c r="AP464" s="509" t="s">
        <v>1460</v>
      </c>
      <c r="AQ464" s="104" t="s">
        <v>5587</v>
      </c>
      <c r="AR464" s="104" t="s">
        <v>1460</v>
      </c>
      <c r="AS464" s="104" t="s">
        <v>5587</v>
      </c>
      <c r="AT464" s="104" t="s">
        <v>1460</v>
      </c>
      <c r="AU464" s="104" t="s">
        <v>5587</v>
      </c>
      <c r="AV464" s="137" t="s">
        <v>874</v>
      </c>
      <c r="AW464" s="131">
        <v>44315</v>
      </c>
      <c r="AX464" s="776" t="s">
        <v>1021</v>
      </c>
      <c r="AY464" s="129"/>
      <c r="AZ464" s="80"/>
      <c r="BA464" s="80"/>
      <c r="BB464" s="80"/>
      <c r="BC464" s="80"/>
      <c r="BD464" s="367" t="s">
        <v>1193</v>
      </c>
      <c r="BE464" s="129"/>
      <c r="BF464" s="80"/>
    </row>
    <row r="465" spans="1:271" ht="90" hidden="1" customHeight="1" x14ac:dyDescent="0.3">
      <c r="A465" s="28" t="s">
        <v>2196</v>
      </c>
      <c r="B465" s="135" t="s">
        <v>1821</v>
      </c>
      <c r="C465" s="131">
        <v>43991</v>
      </c>
      <c r="D465" s="131" t="s">
        <v>7076</v>
      </c>
      <c r="E465" s="218" t="s">
        <v>1326</v>
      </c>
      <c r="F465" s="509" t="s">
        <v>3638</v>
      </c>
      <c r="G465" s="39" t="s">
        <v>1785</v>
      </c>
      <c r="H465" s="509" t="s">
        <v>1786</v>
      </c>
      <c r="I465" s="509" t="s">
        <v>1787</v>
      </c>
      <c r="J465" s="135" t="s">
        <v>1788</v>
      </c>
      <c r="K465" s="138">
        <v>1</v>
      </c>
      <c r="L465" s="44">
        <v>44013</v>
      </c>
      <c r="M465" s="44">
        <v>44378</v>
      </c>
      <c r="N465" s="52">
        <f t="shared" si="14"/>
        <v>53</v>
      </c>
      <c r="O465" s="235">
        <v>1</v>
      </c>
      <c r="P465" s="511" t="s">
        <v>51</v>
      </c>
      <c r="Q465" s="511"/>
      <c r="R465" s="221" t="s">
        <v>4170</v>
      </c>
      <c r="S465" s="561">
        <f t="shared" si="15"/>
        <v>211</v>
      </c>
      <c r="T465" s="29"/>
      <c r="U465" s="29"/>
      <c r="V465" s="127" t="s">
        <v>1171</v>
      </c>
      <c r="W465" s="127" t="s">
        <v>1171</v>
      </c>
      <c r="X465" s="127" t="s">
        <v>1171</v>
      </c>
      <c r="Y465" s="127" t="s">
        <v>1171</v>
      </c>
      <c r="Z465" s="127" t="s">
        <v>1171</v>
      </c>
      <c r="AA465" s="127" t="s">
        <v>1171</v>
      </c>
      <c r="AB465" s="127" t="s">
        <v>1171</v>
      </c>
      <c r="AC465" s="127" t="s">
        <v>1171</v>
      </c>
      <c r="AD465" s="127" t="s">
        <v>1171</v>
      </c>
      <c r="AE465" s="127" t="s">
        <v>1460</v>
      </c>
      <c r="AF465" s="201"/>
      <c r="AG465" s="89" t="s">
        <v>3545</v>
      </c>
      <c r="AH465" s="104" t="s">
        <v>2420</v>
      </c>
      <c r="AI465" s="104" t="s">
        <v>2439</v>
      </c>
      <c r="AJ465" s="104" t="s">
        <v>2987</v>
      </c>
      <c r="AK465" s="509" t="s">
        <v>3030</v>
      </c>
      <c r="AL465" s="509" t="s">
        <v>4113</v>
      </c>
      <c r="AM465" s="509" t="s">
        <v>7034</v>
      </c>
      <c r="AN465" s="104" t="s">
        <v>3562</v>
      </c>
      <c r="AO465" s="104" t="s">
        <v>5587</v>
      </c>
      <c r="AP465" s="509" t="s">
        <v>1460</v>
      </c>
      <c r="AQ465" s="104" t="s">
        <v>6962</v>
      </c>
      <c r="AR465" s="104" t="s">
        <v>1460</v>
      </c>
      <c r="AS465" s="104" t="s">
        <v>6962</v>
      </c>
      <c r="AT465" s="104" t="s">
        <v>1460</v>
      </c>
      <c r="AU465" s="104" t="s">
        <v>6962</v>
      </c>
      <c r="AV465" s="137" t="s">
        <v>4476</v>
      </c>
      <c r="AW465" s="131">
        <v>44399</v>
      </c>
      <c r="AX465" s="776" t="s">
        <v>1021</v>
      </c>
      <c r="AY465" s="129"/>
      <c r="AZ465" s="80"/>
      <c r="BA465" s="80"/>
      <c r="BB465" s="80"/>
      <c r="BC465" s="80"/>
      <c r="BD465" s="367" t="s">
        <v>1193</v>
      </c>
      <c r="BE465" s="129"/>
      <c r="BF465" s="80"/>
    </row>
    <row r="466" spans="1:271" ht="90" hidden="1" customHeight="1" x14ac:dyDescent="0.3">
      <c r="A466" s="28" t="s">
        <v>2197</v>
      </c>
      <c r="B466" s="135" t="s">
        <v>1821</v>
      </c>
      <c r="C466" s="131">
        <v>43991</v>
      </c>
      <c r="D466" s="131" t="s">
        <v>7076</v>
      </c>
      <c r="E466" s="218" t="s">
        <v>1326</v>
      </c>
      <c r="F466" s="509" t="s">
        <v>3638</v>
      </c>
      <c r="G466" s="39" t="s">
        <v>1785</v>
      </c>
      <c r="H466" s="509" t="s">
        <v>1786</v>
      </c>
      <c r="I466" s="509" t="s">
        <v>1789</v>
      </c>
      <c r="J466" s="135" t="s">
        <v>1790</v>
      </c>
      <c r="K466" s="237">
        <v>1</v>
      </c>
      <c r="L466" s="44">
        <v>44013</v>
      </c>
      <c r="M466" s="44">
        <v>44378</v>
      </c>
      <c r="N466" s="52">
        <f t="shared" si="14"/>
        <v>53</v>
      </c>
      <c r="O466" s="280">
        <v>1</v>
      </c>
      <c r="P466" s="511" t="s">
        <v>51</v>
      </c>
      <c r="Q466" s="511"/>
      <c r="R466" s="221" t="s">
        <v>4171</v>
      </c>
      <c r="S466" s="561">
        <f t="shared" si="15"/>
        <v>204</v>
      </c>
      <c r="T466" s="29"/>
      <c r="U466" s="29"/>
      <c r="V466" s="127" t="s">
        <v>1171</v>
      </c>
      <c r="W466" s="127" t="s">
        <v>1171</v>
      </c>
      <c r="X466" s="127" t="s">
        <v>1171</v>
      </c>
      <c r="Y466" s="127" t="s">
        <v>1171</v>
      </c>
      <c r="Z466" s="127" t="s">
        <v>1171</v>
      </c>
      <c r="AA466" s="127" t="s">
        <v>1171</v>
      </c>
      <c r="AB466" s="127" t="s">
        <v>1171</v>
      </c>
      <c r="AC466" s="127" t="s">
        <v>1171</v>
      </c>
      <c r="AD466" s="127" t="s">
        <v>1171</v>
      </c>
      <c r="AE466" s="127" t="s">
        <v>1460</v>
      </c>
      <c r="AF466" s="201"/>
      <c r="AG466" s="89" t="s">
        <v>3545</v>
      </c>
      <c r="AH466" s="104" t="s">
        <v>2421</v>
      </c>
      <c r="AI466" s="192" t="s">
        <v>2442</v>
      </c>
      <c r="AJ466" s="104" t="s">
        <v>2988</v>
      </c>
      <c r="AK466" s="513" t="s">
        <v>3031</v>
      </c>
      <c r="AL466" s="6" t="s">
        <v>4114</v>
      </c>
      <c r="AM466" s="513" t="s">
        <v>7035</v>
      </c>
      <c r="AN466" s="104" t="s">
        <v>3562</v>
      </c>
      <c r="AO466" s="104" t="s">
        <v>5587</v>
      </c>
      <c r="AP466" s="509" t="s">
        <v>1460</v>
      </c>
      <c r="AQ466" s="104" t="s">
        <v>6962</v>
      </c>
      <c r="AR466" s="104" t="s">
        <v>1460</v>
      </c>
      <c r="AS466" s="104" t="s">
        <v>6962</v>
      </c>
      <c r="AT466" s="104" t="s">
        <v>1460</v>
      </c>
      <c r="AU466" s="104" t="s">
        <v>6962</v>
      </c>
      <c r="AV466" s="137" t="s">
        <v>4476</v>
      </c>
      <c r="AW466" s="131">
        <v>44396</v>
      </c>
      <c r="AX466" s="776" t="s">
        <v>1021</v>
      </c>
      <c r="AY466" s="129"/>
      <c r="AZ466" s="80"/>
      <c r="BA466" s="80"/>
      <c r="BB466" s="80"/>
      <c r="BC466" s="80"/>
      <c r="BD466" s="367" t="s">
        <v>1193</v>
      </c>
      <c r="BE466" s="129"/>
      <c r="BF466" s="80"/>
    </row>
    <row r="467" spans="1:271" ht="90" hidden="1" customHeight="1" x14ac:dyDescent="0.3">
      <c r="A467" s="28" t="s">
        <v>2198</v>
      </c>
      <c r="B467" s="135" t="s">
        <v>1821</v>
      </c>
      <c r="C467" s="131">
        <v>43991</v>
      </c>
      <c r="D467" s="131" t="s">
        <v>7076</v>
      </c>
      <c r="E467" s="218" t="s">
        <v>1326</v>
      </c>
      <c r="F467" s="509" t="s">
        <v>3638</v>
      </c>
      <c r="G467" s="39" t="s">
        <v>1785</v>
      </c>
      <c r="H467" s="509" t="s">
        <v>1786</v>
      </c>
      <c r="I467" s="509" t="s">
        <v>1791</v>
      </c>
      <c r="J467" s="135" t="s">
        <v>1792</v>
      </c>
      <c r="K467" s="138">
        <v>2</v>
      </c>
      <c r="L467" s="44">
        <v>44013</v>
      </c>
      <c r="M467" s="44">
        <v>44378</v>
      </c>
      <c r="N467" s="52">
        <f t="shared" si="14"/>
        <v>53</v>
      </c>
      <c r="O467" s="235">
        <v>2</v>
      </c>
      <c r="P467" s="511" t="s">
        <v>51</v>
      </c>
      <c r="Q467" s="511"/>
      <c r="R467" s="232" t="s">
        <v>4172</v>
      </c>
      <c r="S467" s="561">
        <f t="shared" si="15"/>
        <v>209</v>
      </c>
      <c r="T467" s="29"/>
      <c r="U467" s="29"/>
      <c r="V467" s="127" t="s">
        <v>1171</v>
      </c>
      <c r="W467" s="127" t="s">
        <v>1171</v>
      </c>
      <c r="X467" s="127" t="s">
        <v>1171</v>
      </c>
      <c r="Y467" s="127" t="s">
        <v>1171</v>
      </c>
      <c r="Z467" s="127" t="s">
        <v>1171</v>
      </c>
      <c r="AA467" s="127" t="s">
        <v>1171</v>
      </c>
      <c r="AB467" s="127" t="s">
        <v>1171</v>
      </c>
      <c r="AC467" s="127" t="s">
        <v>1171</v>
      </c>
      <c r="AD467" s="127" t="s">
        <v>1171</v>
      </c>
      <c r="AE467" s="127" t="s">
        <v>1460</v>
      </c>
      <c r="AF467" s="201"/>
      <c r="AG467" s="89" t="s">
        <v>3545</v>
      </c>
      <c r="AH467" s="104" t="s">
        <v>2424</v>
      </c>
      <c r="AI467" s="104" t="s">
        <v>2443</v>
      </c>
      <c r="AJ467" s="104" t="s">
        <v>2989</v>
      </c>
      <c r="AK467" s="509" t="s">
        <v>3032</v>
      </c>
      <c r="AL467" s="509" t="s">
        <v>4115</v>
      </c>
      <c r="AM467" s="513" t="s">
        <v>6978</v>
      </c>
      <c r="AN467" s="104" t="s">
        <v>3562</v>
      </c>
      <c r="AO467" s="104" t="s">
        <v>5587</v>
      </c>
      <c r="AP467" s="509" t="s">
        <v>1460</v>
      </c>
      <c r="AQ467" s="104" t="s">
        <v>6962</v>
      </c>
      <c r="AR467" s="104" t="s">
        <v>1460</v>
      </c>
      <c r="AS467" s="104" t="s">
        <v>6962</v>
      </c>
      <c r="AT467" s="104" t="s">
        <v>1460</v>
      </c>
      <c r="AU467" s="104" t="s">
        <v>6962</v>
      </c>
      <c r="AV467" s="137" t="s">
        <v>4476</v>
      </c>
      <c r="AW467" s="131">
        <v>44399</v>
      </c>
      <c r="AX467" s="776" t="s">
        <v>1021</v>
      </c>
      <c r="AY467" s="129"/>
      <c r="AZ467" s="80"/>
      <c r="BA467" s="80"/>
      <c r="BB467" s="80"/>
      <c r="BC467" s="80"/>
      <c r="BD467" s="367" t="s">
        <v>1193</v>
      </c>
      <c r="BE467" s="129"/>
      <c r="BF467" s="80"/>
    </row>
    <row r="468" spans="1:271" ht="90" hidden="1" customHeight="1" x14ac:dyDescent="0.3">
      <c r="A468" s="28" t="s">
        <v>2199</v>
      </c>
      <c r="B468" s="135" t="s">
        <v>1821</v>
      </c>
      <c r="C468" s="131">
        <v>43991</v>
      </c>
      <c r="D468" s="131" t="s">
        <v>7076</v>
      </c>
      <c r="E468" s="218" t="s">
        <v>1326</v>
      </c>
      <c r="F468" s="509" t="s">
        <v>3638</v>
      </c>
      <c r="G468" s="39" t="s">
        <v>1785</v>
      </c>
      <c r="H468" s="509" t="s">
        <v>1786</v>
      </c>
      <c r="I468" s="509" t="s">
        <v>1793</v>
      </c>
      <c r="J468" s="135" t="s">
        <v>1794</v>
      </c>
      <c r="K468" s="138">
        <v>1</v>
      </c>
      <c r="L468" s="44">
        <v>44013</v>
      </c>
      <c r="M468" s="44">
        <v>44378</v>
      </c>
      <c r="N468" s="52">
        <f t="shared" si="14"/>
        <v>53</v>
      </c>
      <c r="O468" s="235">
        <v>1</v>
      </c>
      <c r="P468" s="511" t="s">
        <v>51</v>
      </c>
      <c r="Q468" s="511"/>
      <c r="R468" s="221" t="s">
        <v>4190</v>
      </c>
      <c r="S468" s="561">
        <f t="shared" si="15"/>
        <v>178</v>
      </c>
      <c r="T468" s="29"/>
      <c r="U468" s="29"/>
      <c r="V468" s="127" t="s">
        <v>1171</v>
      </c>
      <c r="W468" s="127" t="s">
        <v>1171</v>
      </c>
      <c r="X468" s="127" t="s">
        <v>1171</v>
      </c>
      <c r="Y468" s="127" t="s">
        <v>1171</v>
      </c>
      <c r="Z468" s="127" t="s">
        <v>1171</v>
      </c>
      <c r="AA468" s="127" t="s">
        <v>1171</v>
      </c>
      <c r="AB468" s="127" t="s">
        <v>1171</v>
      </c>
      <c r="AC468" s="127" t="s">
        <v>1171</v>
      </c>
      <c r="AD468" s="127" t="s">
        <v>1171</v>
      </c>
      <c r="AE468" s="127" t="s">
        <v>1460</v>
      </c>
      <c r="AF468" s="201"/>
      <c r="AG468" s="89" t="s">
        <v>3545</v>
      </c>
      <c r="AH468" s="104" t="s">
        <v>2422</v>
      </c>
      <c r="AI468" s="104" t="s">
        <v>2440</v>
      </c>
      <c r="AJ468" s="104" t="s">
        <v>2422</v>
      </c>
      <c r="AK468" s="509" t="s">
        <v>3033</v>
      </c>
      <c r="AL468" s="509" t="s">
        <v>4116</v>
      </c>
      <c r="AM468" s="509" t="s">
        <v>7036</v>
      </c>
      <c r="AN468" s="104" t="s">
        <v>3562</v>
      </c>
      <c r="AO468" s="104" t="s">
        <v>5587</v>
      </c>
      <c r="AP468" s="509" t="s">
        <v>1460</v>
      </c>
      <c r="AQ468" s="104" t="s">
        <v>6962</v>
      </c>
      <c r="AR468" s="104" t="s">
        <v>1460</v>
      </c>
      <c r="AS468" s="104" t="s">
        <v>6962</v>
      </c>
      <c r="AT468" s="104" t="s">
        <v>1460</v>
      </c>
      <c r="AU468" s="104" t="s">
        <v>6962</v>
      </c>
      <c r="AV468" s="137" t="s">
        <v>4476</v>
      </c>
      <c r="AW468" s="131">
        <v>44396</v>
      </c>
      <c r="AX468" s="776" t="s">
        <v>1021</v>
      </c>
      <c r="AY468" s="129"/>
      <c r="AZ468" s="80"/>
      <c r="BA468" s="80"/>
      <c r="BB468" s="80"/>
      <c r="BC468" s="80"/>
      <c r="BD468" s="367" t="s">
        <v>1193</v>
      </c>
      <c r="BE468" s="129"/>
      <c r="BF468" s="80"/>
    </row>
    <row r="469" spans="1:271" ht="90" hidden="1" customHeight="1" x14ac:dyDescent="0.3">
      <c r="A469" s="28" t="s">
        <v>2200</v>
      </c>
      <c r="B469" s="135" t="s">
        <v>1821</v>
      </c>
      <c r="C469" s="131">
        <v>43991</v>
      </c>
      <c r="D469" s="131" t="s">
        <v>7076</v>
      </c>
      <c r="E469" s="218" t="s">
        <v>1326</v>
      </c>
      <c r="F469" s="509" t="s">
        <v>3638</v>
      </c>
      <c r="G469" s="39" t="s">
        <v>1785</v>
      </c>
      <c r="H469" s="509" t="s">
        <v>1795</v>
      </c>
      <c r="I469" s="509" t="s">
        <v>1796</v>
      </c>
      <c r="J469" s="135" t="s">
        <v>1797</v>
      </c>
      <c r="K469" s="138">
        <v>4</v>
      </c>
      <c r="L469" s="44">
        <v>44013</v>
      </c>
      <c r="M469" s="44">
        <v>44378</v>
      </c>
      <c r="N469" s="52">
        <f t="shared" si="14"/>
        <v>53</v>
      </c>
      <c r="O469" s="235">
        <v>4</v>
      </c>
      <c r="P469" s="511" t="s">
        <v>51</v>
      </c>
      <c r="Q469" s="511"/>
      <c r="R469" s="221" t="s">
        <v>4173</v>
      </c>
      <c r="S469" s="561">
        <f t="shared" si="15"/>
        <v>187</v>
      </c>
      <c r="T469" s="29"/>
      <c r="U469" s="29"/>
      <c r="V469" s="127" t="s">
        <v>1171</v>
      </c>
      <c r="W469" s="127" t="s">
        <v>1171</v>
      </c>
      <c r="X469" s="127" t="s">
        <v>1171</v>
      </c>
      <c r="Y469" s="127" t="s">
        <v>1171</v>
      </c>
      <c r="Z469" s="127" t="s">
        <v>1171</v>
      </c>
      <c r="AA469" s="127" t="s">
        <v>1171</v>
      </c>
      <c r="AB469" s="127" t="s">
        <v>1171</v>
      </c>
      <c r="AC469" s="127" t="s">
        <v>1171</v>
      </c>
      <c r="AD469" s="127" t="s">
        <v>1171</v>
      </c>
      <c r="AE469" s="127" t="s">
        <v>1460</v>
      </c>
      <c r="AF469" s="201"/>
      <c r="AG469" s="89" t="s">
        <v>3545</v>
      </c>
      <c r="AH469" s="104" t="s">
        <v>2427</v>
      </c>
      <c r="AI469" s="104" t="s">
        <v>2520</v>
      </c>
      <c r="AJ469" s="509" t="s">
        <v>2990</v>
      </c>
      <c r="AK469" s="509" t="s">
        <v>3019</v>
      </c>
      <c r="AL469" s="509" t="s">
        <v>4117</v>
      </c>
      <c r="AM469" s="509" t="s">
        <v>7037</v>
      </c>
      <c r="AN469" s="104" t="s">
        <v>3562</v>
      </c>
      <c r="AO469" s="104" t="s">
        <v>5587</v>
      </c>
      <c r="AP469" s="509" t="s">
        <v>1460</v>
      </c>
      <c r="AQ469" s="104" t="s">
        <v>6962</v>
      </c>
      <c r="AR469" s="104" t="s">
        <v>1460</v>
      </c>
      <c r="AS469" s="104" t="s">
        <v>6962</v>
      </c>
      <c r="AT469" s="104" t="s">
        <v>1460</v>
      </c>
      <c r="AU469" s="104" t="s">
        <v>6962</v>
      </c>
      <c r="AV469" s="137" t="s">
        <v>4476</v>
      </c>
      <c r="AW469" s="131">
        <v>44393</v>
      </c>
      <c r="AX469" s="776" t="s">
        <v>1021</v>
      </c>
      <c r="AY469" s="129"/>
      <c r="AZ469" s="80"/>
      <c r="BA469" s="80"/>
      <c r="BB469" s="80"/>
      <c r="BC469" s="80"/>
      <c r="BD469" s="367" t="s">
        <v>1193</v>
      </c>
      <c r="BE469" s="129"/>
      <c r="BF469" s="80"/>
    </row>
    <row r="470" spans="1:271" ht="90" hidden="1" customHeight="1" x14ac:dyDescent="0.3">
      <c r="A470" s="28" t="s">
        <v>2201</v>
      </c>
      <c r="B470" s="135" t="s">
        <v>1821</v>
      </c>
      <c r="C470" s="131">
        <v>43991</v>
      </c>
      <c r="D470" s="131" t="s">
        <v>7076</v>
      </c>
      <c r="E470" s="218" t="s">
        <v>1326</v>
      </c>
      <c r="F470" s="509" t="s">
        <v>3638</v>
      </c>
      <c r="G470" s="39" t="s">
        <v>1785</v>
      </c>
      <c r="H470" s="514" t="s">
        <v>1795</v>
      </c>
      <c r="I470" s="509" t="s">
        <v>1798</v>
      </c>
      <c r="J470" s="135" t="s">
        <v>1797</v>
      </c>
      <c r="K470" s="233">
        <v>4</v>
      </c>
      <c r="L470" s="44">
        <v>44013</v>
      </c>
      <c r="M470" s="44">
        <v>44378</v>
      </c>
      <c r="N470" s="52">
        <f t="shared" si="14"/>
        <v>53</v>
      </c>
      <c r="O470" s="281">
        <v>4</v>
      </c>
      <c r="P470" s="511" t="s">
        <v>51</v>
      </c>
      <c r="Q470" s="511"/>
      <c r="R470" s="232" t="s">
        <v>4174</v>
      </c>
      <c r="S470" s="561">
        <f t="shared" si="15"/>
        <v>187</v>
      </c>
      <c r="T470" s="29"/>
      <c r="U470" s="29"/>
      <c r="V470" s="127" t="s">
        <v>1171</v>
      </c>
      <c r="W470" s="127" t="s">
        <v>1171</v>
      </c>
      <c r="X470" s="127" t="s">
        <v>1171</v>
      </c>
      <c r="Y470" s="127" t="s">
        <v>1171</v>
      </c>
      <c r="Z470" s="127" t="s">
        <v>1171</v>
      </c>
      <c r="AA470" s="127" t="s">
        <v>1171</v>
      </c>
      <c r="AB470" s="127" t="s">
        <v>1171</v>
      </c>
      <c r="AC470" s="127" t="s">
        <v>1171</v>
      </c>
      <c r="AD470" s="127" t="s">
        <v>1171</v>
      </c>
      <c r="AE470" s="127" t="s">
        <v>1460</v>
      </c>
      <c r="AF470" s="201"/>
      <c r="AG470" s="89" t="s">
        <v>3545</v>
      </c>
      <c r="AH470" s="104" t="s">
        <v>2423</v>
      </c>
      <c r="AI470" s="104" t="s">
        <v>2441</v>
      </c>
      <c r="AJ470" s="104" t="s">
        <v>2991</v>
      </c>
      <c r="AK470" s="104" t="s">
        <v>3034</v>
      </c>
      <c r="AL470" s="104" t="s">
        <v>4118</v>
      </c>
      <c r="AM470" s="104" t="s">
        <v>7038</v>
      </c>
      <c r="AN470" s="104" t="s">
        <v>3562</v>
      </c>
      <c r="AO470" s="104" t="s">
        <v>5587</v>
      </c>
      <c r="AP470" s="509" t="s">
        <v>1460</v>
      </c>
      <c r="AQ470" s="104" t="s">
        <v>6962</v>
      </c>
      <c r="AR470" s="104" t="s">
        <v>1460</v>
      </c>
      <c r="AS470" s="104" t="s">
        <v>6962</v>
      </c>
      <c r="AT470" s="104" t="s">
        <v>1460</v>
      </c>
      <c r="AU470" s="104" t="s">
        <v>6962</v>
      </c>
      <c r="AV470" s="137" t="s">
        <v>4476</v>
      </c>
      <c r="AW470" s="131">
        <v>44393</v>
      </c>
      <c r="AX470" s="776" t="s">
        <v>1021</v>
      </c>
      <c r="AY470" s="129"/>
      <c r="AZ470" s="80"/>
      <c r="BA470" s="80"/>
      <c r="BB470" s="80"/>
      <c r="BC470" s="80"/>
      <c r="BD470" s="367" t="s">
        <v>1193</v>
      </c>
      <c r="BE470" s="129"/>
      <c r="BF470" s="80"/>
    </row>
    <row r="471" spans="1:271" ht="90" hidden="1" customHeight="1" x14ac:dyDescent="0.3">
      <c r="A471" s="28" t="s">
        <v>2202</v>
      </c>
      <c r="B471" s="135" t="s">
        <v>1821</v>
      </c>
      <c r="C471" s="131">
        <v>43991</v>
      </c>
      <c r="D471" s="44" t="s">
        <v>7472</v>
      </c>
      <c r="E471" s="218" t="s">
        <v>1327</v>
      </c>
      <c r="F471" s="6" t="s">
        <v>8098</v>
      </c>
      <c r="G471" s="219" t="s">
        <v>1799</v>
      </c>
      <c r="H471" s="139" t="s">
        <v>1687</v>
      </c>
      <c r="I471" s="139" t="s">
        <v>1688</v>
      </c>
      <c r="J471" s="355" t="s">
        <v>1689</v>
      </c>
      <c r="K471" s="138">
        <v>3</v>
      </c>
      <c r="L471" s="44">
        <v>44044</v>
      </c>
      <c r="M471" s="44">
        <v>44196</v>
      </c>
      <c r="N471" s="52">
        <f t="shared" si="14"/>
        <v>22</v>
      </c>
      <c r="O471" s="69">
        <v>3</v>
      </c>
      <c r="P471" s="31" t="s">
        <v>1413</v>
      </c>
      <c r="Q471" s="31" t="s">
        <v>69</v>
      </c>
      <c r="R471" s="221" t="s">
        <v>3617</v>
      </c>
      <c r="S471" s="561">
        <f t="shared" si="15"/>
        <v>344</v>
      </c>
      <c r="T471" s="29"/>
      <c r="U471" s="29"/>
      <c r="V471" s="127" t="s">
        <v>1171</v>
      </c>
      <c r="W471" s="127" t="s">
        <v>1171</v>
      </c>
      <c r="X471" s="127" t="s">
        <v>1171</v>
      </c>
      <c r="Y471" s="127" t="s">
        <v>1171</v>
      </c>
      <c r="Z471" s="127" t="s">
        <v>1171</v>
      </c>
      <c r="AA471" s="127" t="s">
        <v>1171</v>
      </c>
      <c r="AB471" s="127" t="s">
        <v>1171</v>
      </c>
      <c r="AC471" s="127" t="s">
        <v>1171</v>
      </c>
      <c r="AD471" s="127" t="s">
        <v>1171</v>
      </c>
      <c r="AE471" s="127" t="s">
        <v>1460</v>
      </c>
      <c r="AF471" s="201"/>
      <c r="AG471" s="89" t="s">
        <v>3545</v>
      </c>
      <c r="AH471" s="89" t="s">
        <v>2369</v>
      </c>
      <c r="AI471" s="104" t="s">
        <v>2372</v>
      </c>
      <c r="AJ471" s="6" t="s">
        <v>2911</v>
      </c>
      <c r="AK471" s="104" t="s">
        <v>2943</v>
      </c>
      <c r="AL471" s="104" t="s">
        <v>3562</v>
      </c>
      <c r="AM471" s="6" t="s">
        <v>5364</v>
      </c>
      <c r="AN471" s="104" t="s">
        <v>3562</v>
      </c>
      <c r="AO471" s="6" t="s">
        <v>5364</v>
      </c>
      <c r="AP471" s="509" t="s">
        <v>1460</v>
      </c>
      <c r="AQ471" s="6" t="s">
        <v>5364</v>
      </c>
      <c r="AR471" s="509" t="s">
        <v>1460</v>
      </c>
      <c r="AS471" s="509" t="s">
        <v>5364</v>
      </c>
      <c r="AT471" s="509" t="s">
        <v>1460</v>
      </c>
      <c r="AU471" s="509" t="s">
        <v>5364</v>
      </c>
      <c r="AV471" s="137" t="s">
        <v>874</v>
      </c>
      <c r="AW471" s="131">
        <v>44211</v>
      </c>
      <c r="AX471" s="776" t="s">
        <v>1021</v>
      </c>
      <c r="AY471" s="129"/>
      <c r="AZ471" s="80"/>
      <c r="BA471" s="80"/>
      <c r="BB471" s="80"/>
      <c r="BC471" s="80"/>
      <c r="BD471" s="367" t="s">
        <v>1193</v>
      </c>
      <c r="BE471" s="129"/>
      <c r="BF471" s="80"/>
    </row>
    <row r="472" spans="1:271" ht="90" hidden="1" customHeight="1" x14ac:dyDescent="0.3">
      <c r="A472" s="28" t="s">
        <v>2203</v>
      </c>
      <c r="B472" s="135" t="s">
        <v>1821</v>
      </c>
      <c r="C472" s="131">
        <v>43991</v>
      </c>
      <c r="D472" s="44" t="s">
        <v>7472</v>
      </c>
      <c r="E472" s="218" t="s">
        <v>1327</v>
      </c>
      <c r="F472" s="509" t="s">
        <v>8098</v>
      </c>
      <c r="G472" s="219" t="s">
        <v>1799</v>
      </c>
      <c r="H472" s="139" t="s">
        <v>1687</v>
      </c>
      <c r="I472" s="219" t="s">
        <v>1761</v>
      </c>
      <c r="J472" s="355" t="s">
        <v>1762</v>
      </c>
      <c r="K472" s="138">
        <v>1</v>
      </c>
      <c r="L472" s="44">
        <v>44044</v>
      </c>
      <c r="M472" s="44">
        <v>44438</v>
      </c>
      <c r="N472" s="52">
        <f t="shared" si="14"/>
        <v>5</v>
      </c>
      <c r="O472" s="69">
        <v>1</v>
      </c>
      <c r="P472" s="31" t="s">
        <v>69</v>
      </c>
      <c r="Q472" s="31" t="s">
        <v>1763</v>
      </c>
      <c r="R472" s="221" t="s">
        <v>3900</v>
      </c>
      <c r="S472" s="561">
        <f t="shared" si="15"/>
        <v>112</v>
      </c>
      <c r="T472" s="29"/>
      <c r="U472" s="29"/>
      <c r="V472" s="127" t="s">
        <v>1171</v>
      </c>
      <c r="W472" s="127" t="s">
        <v>1171</v>
      </c>
      <c r="X472" s="127" t="s">
        <v>1171</v>
      </c>
      <c r="Y472" s="127" t="s">
        <v>1171</v>
      </c>
      <c r="Z472" s="127" t="s">
        <v>1171</v>
      </c>
      <c r="AA472" s="127" t="s">
        <v>1171</v>
      </c>
      <c r="AB472" s="127" t="s">
        <v>1171</v>
      </c>
      <c r="AC472" s="127" t="s">
        <v>1171</v>
      </c>
      <c r="AD472" s="127" t="s">
        <v>1171</v>
      </c>
      <c r="AE472" s="127" t="s">
        <v>1460</v>
      </c>
      <c r="AF472" s="127" t="s">
        <v>1460</v>
      </c>
      <c r="AG472" s="89" t="s">
        <v>3545</v>
      </c>
      <c r="AH472" s="89" t="s">
        <v>2343</v>
      </c>
      <c r="AI472" s="104" t="s">
        <v>2367</v>
      </c>
      <c r="AJ472" s="6" t="s">
        <v>2917</v>
      </c>
      <c r="AK472" s="104" t="s">
        <v>2935</v>
      </c>
      <c r="AL472" s="104" t="s">
        <v>3554</v>
      </c>
      <c r="AM472" s="104" t="s">
        <v>3904</v>
      </c>
      <c r="AN472" s="104" t="s">
        <v>3562</v>
      </c>
      <c r="AO472" s="104" t="s">
        <v>5587</v>
      </c>
      <c r="AP472" s="509" t="s">
        <v>1460</v>
      </c>
      <c r="AQ472" s="104" t="s">
        <v>6962</v>
      </c>
      <c r="AR472" s="104" t="s">
        <v>1460</v>
      </c>
      <c r="AS472" s="104" t="s">
        <v>6962</v>
      </c>
      <c r="AT472" s="104" t="s">
        <v>1460</v>
      </c>
      <c r="AU472" s="104" t="s">
        <v>6962</v>
      </c>
      <c r="AV472" s="137" t="s">
        <v>4476</v>
      </c>
      <c r="AW472" s="131">
        <v>44384</v>
      </c>
      <c r="AX472" s="776" t="s">
        <v>1021</v>
      </c>
      <c r="AY472" s="129"/>
      <c r="AZ472" s="80"/>
      <c r="BA472" s="80"/>
      <c r="BB472" s="80"/>
      <c r="BC472" s="80"/>
      <c r="BD472" s="367" t="s">
        <v>1193</v>
      </c>
      <c r="BE472" s="129"/>
      <c r="BF472" s="80"/>
    </row>
    <row r="473" spans="1:271" ht="90" hidden="1" customHeight="1" x14ac:dyDescent="0.3">
      <c r="A473" s="28" t="s">
        <v>2204</v>
      </c>
      <c r="B473" s="135" t="s">
        <v>1821</v>
      </c>
      <c r="C473" s="131">
        <v>43991</v>
      </c>
      <c r="D473" s="44" t="s">
        <v>7472</v>
      </c>
      <c r="E473" s="218" t="s">
        <v>1285</v>
      </c>
      <c r="F473" s="6" t="s">
        <v>3618</v>
      </c>
      <c r="G473" s="219" t="s">
        <v>1800</v>
      </c>
      <c r="H473" s="219" t="s">
        <v>1801</v>
      </c>
      <c r="I473" s="219" t="s">
        <v>1802</v>
      </c>
      <c r="J473" s="54" t="s">
        <v>1803</v>
      </c>
      <c r="K473" s="51">
        <v>2</v>
      </c>
      <c r="L473" s="44">
        <v>44040</v>
      </c>
      <c r="M473" s="44">
        <v>44196</v>
      </c>
      <c r="N473" s="52">
        <f t="shared" si="14"/>
        <v>23</v>
      </c>
      <c r="O473" s="69">
        <v>2</v>
      </c>
      <c r="P473" s="31" t="s">
        <v>179</v>
      </c>
      <c r="Q473" s="31" t="s">
        <v>1804</v>
      </c>
      <c r="R473" s="221" t="s">
        <v>3619</v>
      </c>
      <c r="S473" s="561">
        <f t="shared" si="15"/>
        <v>355</v>
      </c>
      <c r="T473" s="29"/>
      <c r="U473" s="29"/>
      <c r="V473" s="127" t="s">
        <v>1171</v>
      </c>
      <c r="W473" s="127" t="s">
        <v>1171</v>
      </c>
      <c r="X473" s="127" t="s">
        <v>1171</v>
      </c>
      <c r="Y473" s="127" t="s">
        <v>1171</v>
      </c>
      <c r="Z473" s="127" t="s">
        <v>1171</v>
      </c>
      <c r="AA473" s="127" t="s">
        <v>1171</v>
      </c>
      <c r="AB473" s="127" t="s">
        <v>1171</v>
      </c>
      <c r="AC473" s="127" t="s">
        <v>1171</v>
      </c>
      <c r="AD473" s="127" t="s">
        <v>1171</v>
      </c>
      <c r="AE473" s="127" t="s">
        <v>1460</v>
      </c>
      <c r="AF473" s="201"/>
      <c r="AG473" s="89" t="s">
        <v>3545</v>
      </c>
      <c r="AH473" s="104" t="s">
        <v>2387</v>
      </c>
      <c r="AI473" s="104" t="s">
        <v>2390</v>
      </c>
      <c r="AJ473" s="104" t="s">
        <v>2936</v>
      </c>
      <c r="AK473" s="192" t="s">
        <v>2944</v>
      </c>
      <c r="AL473" s="104" t="s">
        <v>3562</v>
      </c>
      <c r="AM473" s="6" t="s">
        <v>5364</v>
      </c>
      <c r="AN473" s="104" t="s">
        <v>3562</v>
      </c>
      <c r="AO473" s="6" t="s">
        <v>5364</v>
      </c>
      <c r="AP473" s="509" t="s">
        <v>1460</v>
      </c>
      <c r="AQ473" s="6" t="s">
        <v>5364</v>
      </c>
      <c r="AR473" s="509" t="s">
        <v>1460</v>
      </c>
      <c r="AS473" s="509" t="s">
        <v>5364</v>
      </c>
      <c r="AT473" s="509" t="s">
        <v>1460</v>
      </c>
      <c r="AU473" s="509" t="s">
        <v>5364</v>
      </c>
      <c r="AV473" s="137" t="s">
        <v>874</v>
      </c>
      <c r="AW473" s="131">
        <v>44215</v>
      </c>
      <c r="AX473" s="776" t="s">
        <v>1021</v>
      </c>
      <c r="AY473" s="129"/>
      <c r="AZ473" s="80"/>
      <c r="BA473" s="80"/>
      <c r="BB473" s="80"/>
      <c r="BC473" s="80"/>
      <c r="BD473" s="367" t="s">
        <v>1193</v>
      </c>
      <c r="BE473" s="129"/>
      <c r="BF473" s="80"/>
    </row>
    <row r="474" spans="1:271" ht="90" hidden="1" customHeight="1" x14ac:dyDescent="0.3">
      <c r="A474" s="68" t="s">
        <v>2205</v>
      </c>
      <c r="B474" s="355" t="s">
        <v>1821</v>
      </c>
      <c r="C474" s="168">
        <v>43991</v>
      </c>
      <c r="D474" s="131" t="s">
        <v>7077</v>
      </c>
      <c r="E474" s="456" t="s">
        <v>1287</v>
      </c>
      <c r="F474" s="139" t="s">
        <v>6287</v>
      </c>
      <c r="G474" s="229" t="s">
        <v>1805</v>
      </c>
      <c r="H474" s="229" t="s">
        <v>1806</v>
      </c>
      <c r="I474" s="229" t="s">
        <v>1807</v>
      </c>
      <c r="J474" s="59" t="s">
        <v>1734</v>
      </c>
      <c r="K474" s="155">
        <v>1</v>
      </c>
      <c r="L474" s="446">
        <v>44046</v>
      </c>
      <c r="M474" s="446">
        <v>44439</v>
      </c>
      <c r="N474" s="466">
        <f t="shared" si="14"/>
        <v>5</v>
      </c>
      <c r="O474" s="70">
        <v>1</v>
      </c>
      <c r="P474" s="31" t="s">
        <v>134</v>
      </c>
      <c r="Q474" s="31" t="s">
        <v>69</v>
      </c>
      <c r="R474" s="221" t="s">
        <v>5945</v>
      </c>
      <c r="S474" s="561">
        <f t="shared" si="15"/>
        <v>179</v>
      </c>
      <c r="T474" s="29"/>
      <c r="U474" s="29"/>
      <c r="V474" s="127" t="s">
        <v>1171</v>
      </c>
      <c r="W474" s="127" t="s">
        <v>1171</v>
      </c>
      <c r="X474" s="127" t="s">
        <v>1171</v>
      </c>
      <c r="Y474" s="127" t="s">
        <v>1171</v>
      </c>
      <c r="Z474" s="127" t="s">
        <v>1171</v>
      </c>
      <c r="AA474" s="127" t="s">
        <v>1171</v>
      </c>
      <c r="AB474" s="127" t="s">
        <v>1171</v>
      </c>
      <c r="AC474" s="127" t="s">
        <v>1171</v>
      </c>
      <c r="AD474" s="127" t="s">
        <v>1171</v>
      </c>
      <c r="AE474" s="127" t="s">
        <v>1460</v>
      </c>
      <c r="AF474" s="201"/>
      <c r="AG474" s="89" t="s">
        <v>3545</v>
      </c>
      <c r="AH474" s="104" t="s">
        <v>2388</v>
      </c>
      <c r="AI474" s="104" t="s">
        <v>2379</v>
      </c>
      <c r="AJ474" s="6" t="s">
        <v>2933</v>
      </c>
      <c r="AK474" s="104" t="s">
        <v>2941</v>
      </c>
      <c r="AL474" s="104" t="s">
        <v>3595</v>
      </c>
      <c r="AM474" s="104" t="s">
        <v>4102</v>
      </c>
      <c r="AN474" s="104" t="s">
        <v>5914</v>
      </c>
      <c r="AO474" s="104" t="s">
        <v>6016</v>
      </c>
      <c r="AP474" s="509" t="s">
        <v>1460</v>
      </c>
      <c r="AQ474" s="6" t="s">
        <v>6445</v>
      </c>
      <c r="AR474" s="509" t="s">
        <v>1460</v>
      </c>
      <c r="AS474" s="509" t="s">
        <v>6445</v>
      </c>
      <c r="AT474" s="509" t="s">
        <v>1460</v>
      </c>
      <c r="AU474" s="509" t="s">
        <v>6445</v>
      </c>
      <c r="AV474" s="137" t="s">
        <v>874</v>
      </c>
      <c r="AW474" s="131">
        <v>44482</v>
      </c>
      <c r="AX474" s="776" t="s">
        <v>1021</v>
      </c>
      <c r="AY474" s="129"/>
      <c r="AZ474" s="80"/>
      <c r="BA474" s="80"/>
      <c r="BB474" s="80"/>
      <c r="BC474" s="80"/>
      <c r="BD474" s="367" t="s">
        <v>1193</v>
      </c>
      <c r="BE474" s="129"/>
      <c r="BF474" s="80"/>
    </row>
    <row r="475" spans="1:271" ht="90" hidden="1" customHeight="1" x14ac:dyDescent="0.3">
      <c r="A475" s="68" t="s">
        <v>2206</v>
      </c>
      <c r="B475" s="355" t="s">
        <v>1821</v>
      </c>
      <c r="C475" s="168">
        <v>43991</v>
      </c>
      <c r="D475" s="131" t="s">
        <v>7077</v>
      </c>
      <c r="E475" s="456" t="s">
        <v>1287</v>
      </c>
      <c r="F475" s="139" t="s">
        <v>6287</v>
      </c>
      <c r="G475" s="229" t="s">
        <v>1805</v>
      </c>
      <c r="H475" s="229" t="s">
        <v>1806</v>
      </c>
      <c r="I475" s="229" t="s">
        <v>1808</v>
      </c>
      <c r="J475" s="59" t="s">
        <v>1809</v>
      </c>
      <c r="K475" s="155">
        <v>1</v>
      </c>
      <c r="L475" s="446">
        <v>44046</v>
      </c>
      <c r="M475" s="446">
        <v>44439</v>
      </c>
      <c r="N475" s="466">
        <f t="shared" si="14"/>
        <v>5</v>
      </c>
      <c r="O475" s="70">
        <v>1</v>
      </c>
      <c r="P475" s="31" t="s">
        <v>233</v>
      </c>
      <c r="Q475" s="31"/>
      <c r="R475" s="4" t="s">
        <v>4191</v>
      </c>
      <c r="S475" s="561">
        <f t="shared" si="15"/>
        <v>131</v>
      </c>
      <c r="T475" s="29"/>
      <c r="U475" s="29"/>
      <c r="V475" s="127" t="s">
        <v>1171</v>
      </c>
      <c r="W475" s="127" t="s">
        <v>1171</v>
      </c>
      <c r="X475" s="127" t="s">
        <v>1171</v>
      </c>
      <c r="Y475" s="127" t="s">
        <v>1171</v>
      </c>
      <c r="Z475" s="127" t="s">
        <v>1171</v>
      </c>
      <c r="AA475" s="127" t="s">
        <v>1171</v>
      </c>
      <c r="AB475" s="127" t="s">
        <v>1171</v>
      </c>
      <c r="AC475" s="127" t="s">
        <v>1171</v>
      </c>
      <c r="AD475" s="127" t="s">
        <v>1171</v>
      </c>
      <c r="AE475" s="127" t="s">
        <v>1460</v>
      </c>
      <c r="AF475" s="201"/>
      <c r="AG475" s="89" t="s">
        <v>3545</v>
      </c>
      <c r="AH475" s="89" t="s">
        <v>2376</v>
      </c>
      <c r="AI475" s="104" t="s">
        <v>2380</v>
      </c>
      <c r="AJ475" s="104" t="s">
        <v>2953</v>
      </c>
      <c r="AK475" s="104" t="s">
        <v>3021</v>
      </c>
      <c r="AL475" s="10" t="s">
        <v>3922</v>
      </c>
      <c r="AM475" s="104" t="s">
        <v>6979</v>
      </c>
      <c r="AN475" s="104" t="s">
        <v>5751</v>
      </c>
      <c r="AO475" s="104" t="s">
        <v>6109</v>
      </c>
      <c r="AP475" s="509" t="s">
        <v>1460</v>
      </c>
      <c r="AQ475" s="6" t="s">
        <v>6445</v>
      </c>
      <c r="AR475" s="509" t="s">
        <v>1460</v>
      </c>
      <c r="AS475" s="509" t="s">
        <v>6445</v>
      </c>
      <c r="AT475" s="509" t="s">
        <v>1460</v>
      </c>
      <c r="AU475" s="509" t="s">
        <v>6445</v>
      </c>
      <c r="AV475" s="137" t="s">
        <v>874</v>
      </c>
      <c r="AW475" s="131">
        <v>44476</v>
      </c>
      <c r="AX475" s="776" t="s">
        <v>1021</v>
      </c>
      <c r="AY475" s="129"/>
      <c r="AZ475" s="80"/>
      <c r="BA475" s="80"/>
      <c r="BB475" s="80"/>
      <c r="BC475" s="80"/>
      <c r="BD475" s="367" t="s">
        <v>1193</v>
      </c>
      <c r="BE475" s="129"/>
      <c r="BF475" s="80"/>
    </row>
    <row r="476" spans="1:271" s="14" customFormat="1" ht="90" hidden="1" customHeight="1" x14ac:dyDescent="0.3">
      <c r="A476" s="28" t="s">
        <v>2207</v>
      </c>
      <c r="B476" s="135" t="s">
        <v>1821</v>
      </c>
      <c r="C476" s="131">
        <v>43991</v>
      </c>
      <c r="D476" s="131" t="s">
        <v>7077</v>
      </c>
      <c r="E476" s="218" t="s">
        <v>1287</v>
      </c>
      <c r="F476" s="6" t="s">
        <v>3620</v>
      </c>
      <c r="G476" s="219" t="s">
        <v>1805</v>
      </c>
      <c r="H476" s="219" t="s">
        <v>1806</v>
      </c>
      <c r="I476" s="219" t="s">
        <v>1810</v>
      </c>
      <c r="J476" s="54" t="s">
        <v>1811</v>
      </c>
      <c r="K476" s="51">
        <v>1</v>
      </c>
      <c r="L476" s="44">
        <v>44039</v>
      </c>
      <c r="M476" s="44">
        <v>44196</v>
      </c>
      <c r="N476" s="52">
        <f t="shared" si="14"/>
        <v>23</v>
      </c>
      <c r="O476" s="69">
        <v>1</v>
      </c>
      <c r="P476" s="31" t="s">
        <v>134</v>
      </c>
      <c r="Q476" s="31" t="s">
        <v>69</v>
      </c>
      <c r="R476" s="4" t="s">
        <v>3621</v>
      </c>
      <c r="S476" s="561">
        <f t="shared" si="15"/>
        <v>350</v>
      </c>
      <c r="T476" s="29"/>
      <c r="U476" s="29"/>
      <c r="V476" s="127" t="s">
        <v>1171</v>
      </c>
      <c r="W476" s="127" t="s">
        <v>1171</v>
      </c>
      <c r="X476" s="127" t="s">
        <v>1171</v>
      </c>
      <c r="Y476" s="127" t="s">
        <v>1171</v>
      </c>
      <c r="Z476" s="127" t="s">
        <v>1171</v>
      </c>
      <c r="AA476" s="127" t="s">
        <v>1171</v>
      </c>
      <c r="AB476" s="127" t="s">
        <v>1171</v>
      </c>
      <c r="AC476" s="127" t="s">
        <v>1171</v>
      </c>
      <c r="AD476" s="127" t="s">
        <v>1171</v>
      </c>
      <c r="AE476" s="127" t="s">
        <v>1460</v>
      </c>
      <c r="AF476" s="201"/>
      <c r="AG476" s="89" t="s">
        <v>3545</v>
      </c>
      <c r="AH476" s="6" t="s">
        <v>2389</v>
      </c>
      <c r="AI476" s="6" t="s">
        <v>2357</v>
      </c>
      <c r="AJ476" s="6" t="s">
        <v>2934</v>
      </c>
      <c r="AK476" s="6" t="s">
        <v>2945</v>
      </c>
      <c r="AL476" s="104" t="s">
        <v>3562</v>
      </c>
      <c r="AM476" s="6" t="s">
        <v>5364</v>
      </c>
      <c r="AN476" s="104" t="s">
        <v>3562</v>
      </c>
      <c r="AO476" s="6" t="s">
        <v>5364</v>
      </c>
      <c r="AP476" s="509" t="s">
        <v>1460</v>
      </c>
      <c r="AQ476" s="6" t="s">
        <v>5364</v>
      </c>
      <c r="AR476" s="509" t="s">
        <v>1460</v>
      </c>
      <c r="AS476" s="509" t="s">
        <v>5364</v>
      </c>
      <c r="AT476" s="509" t="s">
        <v>1460</v>
      </c>
      <c r="AU476" s="509" t="s">
        <v>5364</v>
      </c>
      <c r="AV476" s="137" t="s">
        <v>874</v>
      </c>
      <c r="AW476" s="132">
        <v>44215</v>
      </c>
      <c r="AX476" s="776" t="s">
        <v>1021</v>
      </c>
      <c r="AY476" s="129"/>
      <c r="AZ476" s="80"/>
      <c r="BA476" s="80"/>
      <c r="BB476" s="80"/>
      <c r="BC476" s="80"/>
      <c r="BD476" s="367" t="s">
        <v>1193</v>
      </c>
      <c r="BE476" s="129"/>
      <c r="BF476" s="80"/>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c r="HR476" s="13"/>
      <c r="HS476" s="13"/>
      <c r="HT476" s="13"/>
      <c r="HU476" s="13"/>
      <c r="HV476" s="13"/>
      <c r="HW476" s="13"/>
      <c r="HX476" s="13"/>
      <c r="HY476" s="13"/>
      <c r="HZ476" s="13"/>
      <c r="IA476" s="13"/>
      <c r="IB476" s="13"/>
      <c r="IC476" s="13"/>
      <c r="ID476" s="13"/>
      <c r="IE476" s="13"/>
      <c r="IF476" s="13"/>
      <c r="IG476" s="13"/>
      <c r="IH476" s="13"/>
      <c r="II476" s="13"/>
      <c r="IJ476" s="13"/>
      <c r="IK476" s="13"/>
      <c r="IL476" s="13"/>
      <c r="IM476" s="13"/>
      <c r="IN476" s="13"/>
      <c r="IO476" s="13"/>
      <c r="IP476" s="13"/>
      <c r="IQ476" s="13"/>
      <c r="IR476" s="13"/>
      <c r="IS476" s="13"/>
      <c r="IT476" s="13"/>
      <c r="IU476" s="13"/>
      <c r="IV476" s="13"/>
      <c r="IW476" s="13"/>
      <c r="IX476" s="13"/>
      <c r="IY476" s="13"/>
      <c r="IZ476" s="13"/>
      <c r="JA476" s="13"/>
      <c r="JB476" s="13"/>
      <c r="JC476" s="13"/>
      <c r="JD476" s="13"/>
      <c r="JE476" s="13"/>
      <c r="JF476" s="13"/>
      <c r="JG476" s="13"/>
      <c r="JH476" s="13"/>
      <c r="JI476" s="13"/>
      <c r="JJ476" s="13"/>
      <c r="JK476" s="13"/>
    </row>
    <row r="477" spans="1:271" s="14" customFormat="1" ht="90" hidden="1" customHeight="1" x14ac:dyDescent="0.25">
      <c r="A477" s="68" t="s">
        <v>2208</v>
      </c>
      <c r="B477" s="299" t="s">
        <v>1813</v>
      </c>
      <c r="C477" s="446">
        <v>43630</v>
      </c>
      <c r="D477" s="44" t="s">
        <v>7077</v>
      </c>
      <c r="E477" s="452" t="s">
        <v>1286</v>
      </c>
      <c r="F477" s="447" t="s">
        <v>6281</v>
      </c>
      <c r="G477" s="75" t="s">
        <v>783</v>
      </c>
      <c r="H477" s="75" t="s">
        <v>1840</v>
      </c>
      <c r="I477" s="75" t="s">
        <v>6330</v>
      </c>
      <c r="J477" s="469" t="s">
        <v>238</v>
      </c>
      <c r="K477" s="482">
        <v>2</v>
      </c>
      <c r="L477" s="448">
        <v>44062</v>
      </c>
      <c r="M477" s="448">
        <v>44438</v>
      </c>
      <c r="N477" s="520">
        <f t="shared" si="14"/>
        <v>2</v>
      </c>
      <c r="O477" s="585">
        <v>2</v>
      </c>
      <c r="P477" s="26" t="s">
        <v>26</v>
      </c>
      <c r="Q477" s="26"/>
      <c r="R477" s="4" t="s">
        <v>6255</v>
      </c>
      <c r="S477" s="561">
        <f t="shared" si="15"/>
        <v>249</v>
      </c>
      <c r="T477" s="26"/>
      <c r="U477" s="26"/>
      <c r="V477" s="27" t="s">
        <v>1171</v>
      </c>
      <c r="W477" s="27" t="s">
        <v>1171</v>
      </c>
      <c r="X477" s="27" t="s">
        <v>1171</v>
      </c>
      <c r="Y477" s="27" t="s">
        <v>1171</v>
      </c>
      <c r="Z477" s="27" t="s">
        <v>1171</v>
      </c>
      <c r="AA477" s="3" t="s">
        <v>1171</v>
      </c>
      <c r="AB477" s="3" t="s">
        <v>1170</v>
      </c>
      <c r="AC477" s="127" t="s">
        <v>1171</v>
      </c>
      <c r="AD477" s="127" t="s">
        <v>1171</v>
      </c>
      <c r="AE477" s="127" t="s">
        <v>1171</v>
      </c>
      <c r="AF477" s="127" t="s">
        <v>1171</v>
      </c>
      <c r="AG477" s="127" t="s">
        <v>1171</v>
      </c>
      <c r="AH477" s="509" t="s">
        <v>2402</v>
      </c>
      <c r="AI477" s="509" t="s">
        <v>6003</v>
      </c>
      <c r="AJ477" s="509" t="s">
        <v>2992</v>
      </c>
      <c r="AK477" s="509" t="s">
        <v>3035</v>
      </c>
      <c r="AL477" s="509" t="s">
        <v>4119</v>
      </c>
      <c r="AM477" s="509" t="s">
        <v>7039</v>
      </c>
      <c r="AN477" s="816" t="s">
        <v>5956</v>
      </c>
      <c r="AO477" s="509" t="s">
        <v>6269</v>
      </c>
      <c r="AP477" s="509" t="s">
        <v>1460</v>
      </c>
      <c r="AQ477" s="509" t="s">
        <v>6445</v>
      </c>
      <c r="AR477" s="509" t="s">
        <v>1460</v>
      </c>
      <c r="AS477" s="509" t="s">
        <v>6445</v>
      </c>
      <c r="AT477" s="509" t="s">
        <v>1460</v>
      </c>
      <c r="AU477" s="509" t="s">
        <v>6445</v>
      </c>
      <c r="AV477" s="137" t="s">
        <v>874</v>
      </c>
      <c r="AW477" s="131">
        <v>44496</v>
      </c>
      <c r="AX477" s="364" t="s">
        <v>1021</v>
      </c>
      <c r="AY477" s="348"/>
      <c r="AZ477" s="822"/>
      <c r="BA477" s="822"/>
      <c r="BB477" s="822"/>
      <c r="BC477" s="822"/>
      <c r="BD477" s="367" t="s">
        <v>1193</v>
      </c>
      <c r="BE477" s="348"/>
      <c r="BF477" s="29"/>
    </row>
    <row r="478" spans="1:271" ht="90" hidden="1" customHeight="1" x14ac:dyDescent="0.3">
      <c r="A478" s="68" t="s">
        <v>2782</v>
      </c>
      <c r="B478" s="299" t="s">
        <v>2856</v>
      </c>
      <c r="C478" s="168">
        <v>44109</v>
      </c>
      <c r="D478" s="168" t="s">
        <v>7077</v>
      </c>
      <c r="E478" s="216" t="s">
        <v>1283</v>
      </c>
      <c r="F478" s="12" t="s">
        <v>3639</v>
      </c>
      <c r="G478" s="12" t="s">
        <v>2550</v>
      </c>
      <c r="H478" s="12" t="s">
        <v>2551</v>
      </c>
      <c r="I478" s="12" t="s">
        <v>2552</v>
      </c>
      <c r="J478" s="59" t="s">
        <v>2553</v>
      </c>
      <c r="K478" s="217">
        <v>12</v>
      </c>
      <c r="L478" s="214">
        <v>44228</v>
      </c>
      <c r="M478" s="214">
        <v>44561</v>
      </c>
      <c r="N478" s="466">
        <f t="shared" si="14"/>
        <v>48</v>
      </c>
      <c r="O478" s="495">
        <v>6</v>
      </c>
      <c r="P478" s="365" t="s">
        <v>130</v>
      </c>
      <c r="Q478" s="365"/>
      <c r="R478" s="265" t="s">
        <v>6457</v>
      </c>
      <c r="S478" s="561">
        <f t="shared" si="15"/>
        <v>380</v>
      </c>
      <c r="T478" s="127" t="s">
        <v>1171</v>
      </c>
      <c r="U478" s="127" t="s">
        <v>1171</v>
      </c>
      <c r="V478" s="197" t="s">
        <v>1171</v>
      </c>
      <c r="W478" s="197" t="s">
        <v>1171</v>
      </c>
      <c r="X478" s="197" t="s">
        <v>1171</v>
      </c>
      <c r="Y478" s="197" t="s">
        <v>1171</v>
      </c>
      <c r="Z478" s="197" t="s">
        <v>1171</v>
      </c>
      <c r="AA478" s="197" t="s">
        <v>1171</v>
      </c>
      <c r="AB478" s="197" t="s">
        <v>1171</v>
      </c>
      <c r="AC478" s="197" t="s">
        <v>1171</v>
      </c>
      <c r="AD478" s="197" t="s">
        <v>1171</v>
      </c>
      <c r="AE478" s="197" t="s">
        <v>1171</v>
      </c>
      <c r="AF478" s="197" t="s">
        <v>1171</v>
      </c>
      <c r="AG478" s="197" t="s">
        <v>1171</v>
      </c>
      <c r="AH478" s="197" t="s">
        <v>1171</v>
      </c>
      <c r="AI478" s="6" t="s">
        <v>2870</v>
      </c>
      <c r="AJ478" s="6" t="s">
        <v>3050</v>
      </c>
      <c r="AK478" s="6" t="s">
        <v>3640</v>
      </c>
      <c r="AL478" s="139" t="s">
        <v>3765</v>
      </c>
      <c r="AM478" s="6" t="s">
        <v>4049</v>
      </c>
      <c r="AN478" s="10" t="s">
        <v>6135</v>
      </c>
      <c r="AO478" s="6" t="s">
        <v>6182</v>
      </c>
      <c r="AP478" s="509" t="s">
        <v>1460</v>
      </c>
      <c r="AQ478" s="6" t="s">
        <v>6489</v>
      </c>
      <c r="AR478" s="509" t="s">
        <v>1460</v>
      </c>
      <c r="AS478" s="509" t="s">
        <v>6966</v>
      </c>
      <c r="AT478" s="509" t="s">
        <v>1460</v>
      </c>
      <c r="AU478" s="509" t="s">
        <v>6966</v>
      </c>
      <c r="AV478" s="137" t="s">
        <v>1824</v>
      </c>
      <c r="AW478" s="131">
        <v>44529</v>
      </c>
      <c r="AX478" s="364" t="s">
        <v>2317</v>
      </c>
      <c r="AY478" s="131">
        <v>44529</v>
      </c>
      <c r="AZ478" s="105" t="s">
        <v>6501</v>
      </c>
      <c r="BA478" s="30" t="s">
        <v>6447</v>
      </c>
      <c r="BB478" s="30" t="s">
        <v>1460</v>
      </c>
      <c r="BC478" s="30" t="s">
        <v>1460</v>
      </c>
      <c r="BD478" s="367" t="s">
        <v>7350</v>
      </c>
      <c r="BE478" s="348" t="s">
        <v>3497</v>
      </c>
      <c r="BF478" s="29" t="s">
        <v>1460</v>
      </c>
    </row>
    <row r="479" spans="1:271" ht="90" hidden="1" customHeight="1" x14ac:dyDescent="0.3">
      <c r="A479" s="68" t="s">
        <v>2782</v>
      </c>
      <c r="B479" s="299" t="s">
        <v>2856</v>
      </c>
      <c r="C479" s="168">
        <v>44109</v>
      </c>
      <c r="D479" s="168" t="s">
        <v>7077</v>
      </c>
      <c r="E479" s="216" t="s">
        <v>1283</v>
      </c>
      <c r="F479" s="12" t="s">
        <v>3639</v>
      </c>
      <c r="G479" s="227" t="s">
        <v>2550</v>
      </c>
      <c r="H479" s="227" t="s">
        <v>2551</v>
      </c>
      <c r="I479" s="227" t="s">
        <v>2552</v>
      </c>
      <c r="J479" s="240" t="s">
        <v>2553</v>
      </c>
      <c r="K479" s="502">
        <v>12</v>
      </c>
      <c r="L479" s="503">
        <v>44228</v>
      </c>
      <c r="M479" s="503">
        <v>44648</v>
      </c>
      <c r="N479" s="466">
        <f t="shared" si="14"/>
        <v>8</v>
      </c>
      <c r="O479" s="426">
        <v>12</v>
      </c>
      <c r="P479" s="355" t="s">
        <v>2857</v>
      </c>
      <c r="Q479" s="365"/>
      <c r="R479" s="10" t="s">
        <v>7107</v>
      </c>
      <c r="S479" s="561">
        <f t="shared" si="15"/>
        <v>245</v>
      </c>
      <c r="T479" s="35"/>
      <c r="U479" s="35"/>
      <c r="V479" s="197" t="s">
        <v>1171</v>
      </c>
      <c r="W479" s="197" t="s">
        <v>1171</v>
      </c>
      <c r="X479" s="197" t="s">
        <v>1171</v>
      </c>
      <c r="Y479" s="197" t="s">
        <v>1171</v>
      </c>
      <c r="Z479" s="197" t="s">
        <v>1171</v>
      </c>
      <c r="AA479" s="197" t="s">
        <v>1171</v>
      </c>
      <c r="AB479" s="197" t="s">
        <v>1171</v>
      </c>
      <c r="AC479" s="197" t="s">
        <v>1171</v>
      </c>
      <c r="AD479" s="197" t="s">
        <v>1171</v>
      </c>
      <c r="AE479" s="197" t="s">
        <v>1171</v>
      </c>
      <c r="AF479" s="197" t="s">
        <v>1171</v>
      </c>
      <c r="AG479" s="197" t="s">
        <v>1171</v>
      </c>
      <c r="AH479" s="197" t="s">
        <v>1171</v>
      </c>
      <c r="AI479" s="6" t="s">
        <v>2870</v>
      </c>
      <c r="AJ479" s="6" t="s">
        <v>3050</v>
      </c>
      <c r="AK479" s="6" t="s">
        <v>3640</v>
      </c>
      <c r="AL479" s="139" t="s">
        <v>3765</v>
      </c>
      <c r="AM479" s="6" t="s">
        <v>4049</v>
      </c>
      <c r="AN479" s="10" t="s">
        <v>6135</v>
      </c>
      <c r="AO479" s="6" t="s">
        <v>6182</v>
      </c>
      <c r="AP479" s="509" t="s">
        <v>6519</v>
      </c>
      <c r="AQ479" s="6" t="s">
        <v>6662</v>
      </c>
      <c r="AR479" s="509" t="s">
        <v>7089</v>
      </c>
      <c r="AS479" s="509" t="s">
        <v>7106</v>
      </c>
      <c r="AT479" s="4" t="s">
        <v>1460</v>
      </c>
      <c r="AU479" s="4" t="s">
        <v>7993</v>
      </c>
      <c r="AV479" s="137" t="s">
        <v>874</v>
      </c>
      <c r="AW479" s="131">
        <v>44652</v>
      </c>
      <c r="AX479" s="364" t="s">
        <v>1021</v>
      </c>
      <c r="AY479" s="129"/>
      <c r="AZ479" s="80"/>
      <c r="BA479" s="80"/>
      <c r="BB479" s="80"/>
      <c r="BC479" s="80"/>
      <c r="BD479" s="367" t="s">
        <v>1193</v>
      </c>
      <c r="BE479" s="129"/>
      <c r="BF479" s="80"/>
    </row>
    <row r="480" spans="1:271" ht="90" hidden="1" customHeight="1" x14ac:dyDescent="0.3">
      <c r="A480" s="68" t="s">
        <v>2783</v>
      </c>
      <c r="B480" s="299" t="s">
        <v>2856</v>
      </c>
      <c r="C480" s="168">
        <v>44109</v>
      </c>
      <c r="D480" s="168" t="s">
        <v>7077</v>
      </c>
      <c r="E480" s="216" t="s">
        <v>1283</v>
      </c>
      <c r="F480" s="12" t="s">
        <v>3639</v>
      </c>
      <c r="G480" s="12" t="s">
        <v>2550</v>
      </c>
      <c r="H480" s="12" t="s">
        <v>2554</v>
      </c>
      <c r="I480" s="12" t="s">
        <v>2555</v>
      </c>
      <c r="J480" s="59" t="s">
        <v>2556</v>
      </c>
      <c r="K480" s="217">
        <v>5</v>
      </c>
      <c r="L480" s="214">
        <v>44197</v>
      </c>
      <c r="M480" s="214">
        <v>44561</v>
      </c>
      <c r="N480" s="466">
        <f t="shared" si="14"/>
        <v>52</v>
      </c>
      <c r="O480" s="426">
        <v>5</v>
      </c>
      <c r="P480" s="365" t="s">
        <v>2857</v>
      </c>
      <c r="Q480" s="365"/>
      <c r="R480" s="4" t="s">
        <v>6915</v>
      </c>
      <c r="S480" s="561">
        <f t="shared" si="15"/>
        <v>278</v>
      </c>
      <c r="T480" s="35"/>
      <c r="U480" s="35"/>
      <c r="V480" s="197" t="s">
        <v>1171</v>
      </c>
      <c r="W480" s="197" t="s">
        <v>1171</v>
      </c>
      <c r="X480" s="197" t="s">
        <v>1171</v>
      </c>
      <c r="Y480" s="197" t="s">
        <v>1171</v>
      </c>
      <c r="Z480" s="197" t="s">
        <v>1171</v>
      </c>
      <c r="AA480" s="197" t="s">
        <v>1171</v>
      </c>
      <c r="AB480" s="197" t="s">
        <v>1171</v>
      </c>
      <c r="AC480" s="197" t="s">
        <v>1171</v>
      </c>
      <c r="AD480" s="197" t="s">
        <v>1171</v>
      </c>
      <c r="AE480" s="197" t="s">
        <v>1171</v>
      </c>
      <c r="AF480" s="197" t="s">
        <v>1171</v>
      </c>
      <c r="AG480" s="197" t="s">
        <v>1171</v>
      </c>
      <c r="AH480" s="197" t="s">
        <v>1171</v>
      </c>
      <c r="AI480" s="6" t="s">
        <v>2870</v>
      </c>
      <c r="AJ480" s="6" t="s">
        <v>3051</v>
      </c>
      <c r="AK480" s="6" t="s">
        <v>3641</v>
      </c>
      <c r="AL480" s="139" t="s">
        <v>3766</v>
      </c>
      <c r="AM480" s="6" t="s">
        <v>4072</v>
      </c>
      <c r="AN480" s="10" t="s">
        <v>6136</v>
      </c>
      <c r="AO480" s="114" t="s">
        <v>6261</v>
      </c>
      <c r="AP480" s="509" t="s">
        <v>6520</v>
      </c>
      <c r="AQ480" s="114" t="s">
        <v>6692</v>
      </c>
      <c r="AR480" s="4" t="s">
        <v>1460</v>
      </c>
      <c r="AS480" s="4" t="s">
        <v>6958</v>
      </c>
      <c r="AT480" s="4" t="s">
        <v>1460</v>
      </c>
      <c r="AU480" s="4" t="s">
        <v>6958</v>
      </c>
      <c r="AV480" s="137" t="s">
        <v>874</v>
      </c>
      <c r="AW480" s="131">
        <v>44578</v>
      </c>
      <c r="AX480" s="364" t="s">
        <v>1021</v>
      </c>
      <c r="AY480" s="129"/>
      <c r="AZ480" s="80"/>
      <c r="BA480" s="80"/>
      <c r="BB480" s="80"/>
      <c r="BC480" s="80"/>
      <c r="BD480" s="367" t="s">
        <v>1193</v>
      </c>
      <c r="BE480" s="129"/>
      <c r="BF480" s="80"/>
    </row>
    <row r="481" spans="1:58" ht="90" hidden="1" customHeight="1" x14ac:dyDescent="0.3">
      <c r="A481" s="28" t="s">
        <v>2784</v>
      </c>
      <c r="B481" s="5" t="s">
        <v>2856</v>
      </c>
      <c r="C481" s="131">
        <v>44109</v>
      </c>
      <c r="D481" s="168" t="s">
        <v>7077</v>
      </c>
      <c r="E481" s="216" t="s">
        <v>1283</v>
      </c>
      <c r="F481" s="12" t="s">
        <v>3639</v>
      </c>
      <c r="G481" s="12" t="s">
        <v>2550</v>
      </c>
      <c r="H481" s="12" t="s">
        <v>2557</v>
      </c>
      <c r="I481" s="12" t="s">
        <v>2558</v>
      </c>
      <c r="J481" s="12" t="s">
        <v>2559</v>
      </c>
      <c r="K481" s="217">
        <v>74</v>
      </c>
      <c r="L481" s="214">
        <v>44226</v>
      </c>
      <c r="M481" s="214">
        <v>44560</v>
      </c>
      <c r="N481" s="52">
        <f t="shared" si="14"/>
        <v>48</v>
      </c>
      <c r="O481" s="238">
        <v>0</v>
      </c>
      <c r="P481" s="365" t="s">
        <v>2857</v>
      </c>
      <c r="Q481" s="365"/>
      <c r="R481" s="4" t="s">
        <v>4086</v>
      </c>
      <c r="S481" s="561">
        <f t="shared" si="15"/>
        <v>298</v>
      </c>
      <c r="T481" s="127" t="s">
        <v>1171</v>
      </c>
      <c r="U481" s="127" t="s">
        <v>1171</v>
      </c>
      <c r="V481" s="197" t="s">
        <v>1171</v>
      </c>
      <c r="W481" s="197" t="s">
        <v>1171</v>
      </c>
      <c r="X481" s="197" t="s">
        <v>1171</v>
      </c>
      <c r="Y481" s="197" t="s">
        <v>1171</v>
      </c>
      <c r="Z481" s="197" t="s">
        <v>1171</v>
      </c>
      <c r="AA481" s="197" t="s">
        <v>1171</v>
      </c>
      <c r="AB481" s="197" t="s">
        <v>1171</v>
      </c>
      <c r="AC481" s="197" t="s">
        <v>1171</v>
      </c>
      <c r="AD481" s="197" t="s">
        <v>1171</v>
      </c>
      <c r="AE481" s="197" t="s">
        <v>1171</v>
      </c>
      <c r="AF481" s="197" t="s">
        <v>1171</v>
      </c>
      <c r="AG481" s="197" t="s">
        <v>1171</v>
      </c>
      <c r="AH481" s="197" t="s">
        <v>1171</v>
      </c>
      <c r="AI481" s="6" t="s">
        <v>2870</v>
      </c>
      <c r="AJ481" s="6" t="s">
        <v>3052</v>
      </c>
      <c r="AK481" s="6" t="s">
        <v>3642</v>
      </c>
      <c r="AL481" s="139" t="s">
        <v>3562</v>
      </c>
      <c r="AM481" s="6" t="s">
        <v>3810</v>
      </c>
      <c r="AN481" s="39" t="s">
        <v>3562</v>
      </c>
      <c r="AO481" s="39" t="s">
        <v>5692</v>
      </c>
      <c r="AP481" s="509" t="s">
        <v>1460</v>
      </c>
      <c r="AQ481" s="39" t="s">
        <v>5692</v>
      </c>
      <c r="AR481" s="39" t="s">
        <v>1460</v>
      </c>
      <c r="AS481" s="39" t="s">
        <v>5692</v>
      </c>
      <c r="AT481" s="39" t="s">
        <v>1460</v>
      </c>
      <c r="AU481" s="39" t="s">
        <v>5692</v>
      </c>
      <c r="AV481" s="137" t="s">
        <v>1824</v>
      </c>
      <c r="AW481" s="131">
        <v>44377</v>
      </c>
      <c r="AX481" s="364" t="s">
        <v>2317</v>
      </c>
      <c r="AY481" s="131">
        <v>44377</v>
      </c>
      <c r="AZ481" s="105" t="s">
        <v>6502</v>
      </c>
      <c r="BA481" s="30" t="s">
        <v>3759</v>
      </c>
      <c r="BB481" s="30" t="s">
        <v>1460</v>
      </c>
      <c r="BC481" s="30" t="s">
        <v>1460</v>
      </c>
      <c r="BD481" s="367" t="s">
        <v>7350</v>
      </c>
      <c r="BE481" s="348" t="s">
        <v>3497</v>
      </c>
      <c r="BF481" s="29" t="s">
        <v>1460</v>
      </c>
    </row>
    <row r="482" spans="1:58" ht="90" hidden="1" customHeight="1" x14ac:dyDescent="0.3">
      <c r="A482" s="68" t="s">
        <v>2784</v>
      </c>
      <c r="B482" s="299" t="s">
        <v>2856</v>
      </c>
      <c r="C482" s="168">
        <v>44109</v>
      </c>
      <c r="D482" s="168" t="s">
        <v>7077</v>
      </c>
      <c r="E482" s="216" t="s">
        <v>1283</v>
      </c>
      <c r="F482" s="12" t="s">
        <v>3639</v>
      </c>
      <c r="G482" s="12" t="s">
        <v>3756</v>
      </c>
      <c r="H482" s="12" t="s">
        <v>2557</v>
      </c>
      <c r="I482" s="12" t="s">
        <v>3757</v>
      </c>
      <c r="J482" s="59" t="s">
        <v>3758</v>
      </c>
      <c r="K482" s="236">
        <v>1</v>
      </c>
      <c r="L482" s="214">
        <v>44226</v>
      </c>
      <c r="M482" s="214">
        <v>44561</v>
      </c>
      <c r="N482" s="466">
        <f t="shared" si="14"/>
        <v>48</v>
      </c>
      <c r="O482" s="438">
        <v>1</v>
      </c>
      <c r="P482" s="365" t="s">
        <v>2857</v>
      </c>
      <c r="Q482" s="365"/>
      <c r="R482" s="6" t="s">
        <v>6741</v>
      </c>
      <c r="S482" s="561">
        <f t="shared" si="15"/>
        <v>298</v>
      </c>
      <c r="T482" s="35"/>
      <c r="U482" s="35"/>
      <c r="V482" s="197"/>
      <c r="W482" s="197"/>
      <c r="X482" s="197"/>
      <c r="Y482" s="197"/>
      <c r="Z482" s="197"/>
      <c r="AA482" s="197"/>
      <c r="AB482" s="197"/>
      <c r="AC482" s="197"/>
      <c r="AD482" s="197"/>
      <c r="AE482" s="197"/>
      <c r="AF482" s="197"/>
      <c r="AG482" s="197"/>
      <c r="AH482" s="197"/>
      <c r="AI482" s="6"/>
      <c r="AJ482" s="6"/>
      <c r="AK482" s="6" t="s">
        <v>3562</v>
      </c>
      <c r="AL482" s="139" t="s">
        <v>3795</v>
      </c>
      <c r="AM482" s="6" t="s">
        <v>4082</v>
      </c>
      <c r="AN482" s="10" t="s">
        <v>6137</v>
      </c>
      <c r="AO482" s="6" t="s">
        <v>6171</v>
      </c>
      <c r="AP482" s="509" t="s">
        <v>6521</v>
      </c>
      <c r="AQ482" s="509" t="s">
        <v>6873</v>
      </c>
      <c r="AR482" s="4" t="s">
        <v>1460</v>
      </c>
      <c r="AS482" s="4" t="s">
        <v>6958</v>
      </c>
      <c r="AT482" s="4" t="s">
        <v>1460</v>
      </c>
      <c r="AU482" s="4" t="s">
        <v>6958</v>
      </c>
      <c r="AV482" s="137" t="s">
        <v>874</v>
      </c>
      <c r="AW482" s="131">
        <v>44579</v>
      </c>
      <c r="AX482" s="364" t="s">
        <v>1021</v>
      </c>
      <c r="AY482" s="129"/>
      <c r="AZ482" s="80"/>
      <c r="BA482" s="80"/>
      <c r="BB482" s="80"/>
      <c r="BC482" s="80"/>
      <c r="BD482" s="367" t="s">
        <v>1193</v>
      </c>
      <c r="BE482" s="129"/>
      <c r="BF482" s="80"/>
    </row>
    <row r="483" spans="1:58" ht="90" hidden="1" customHeight="1" x14ac:dyDescent="0.3">
      <c r="A483" s="68" t="s">
        <v>2785</v>
      </c>
      <c r="B483" s="299" t="s">
        <v>2856</v>
      </c>
      <c r="C483" s="168">
        <v>44109</v>
      </c>
      <c r="D483" s="168" t="s">
        <v>7077</v>
      </c>
      <c r="E483" s="216" t="s">
        <v>1371</v>
      </c>
      <c r="F483" s="12" t="s">
        <v>3643</v>
      </c>
      <c r="G483" s="12" t="s">
        <v>2560</v>
      </c>
      <c r="H483" s="12" t="s">
        <v>2561</v>
      </c>
      <c r="I483" s="12" t="s">
        <v>2562</v>
      </c>
      <c r="J483" s="59" t="s">
        <v>2563</v>
      </c>
      <c r="K483" s="217">
        <v>1</v>
      </c>
      <c r="L483" s="168">
        <v>44531</v>
      </c>
      <c r="M483" s="168">
        <v>44742</v>
      </c>
      <c r="N483" s="520">
        <f t="shared" si="14"/>
        <v>31</v>
      </c>
      <c r="O483" s="521">
        <v>0</v>
      </c>
      <c r="P483" s="832" t="s">
        <v>51</v>
      </c>
      <c r="Q483" s="832"/>
      <c r="R483" s="816" t="s">
        <v>6470</v>
      </c>
      <c r="S483" s="561">
        <f t="shared" si="15"/>
        <v>338</v>
      </c>
      <c r="T483" s="35"/>
      <c r="U483" s="35"/>
      <c r="V483" s="197" t="s">
        <v>1171</v>
      </c>
      <c r="W483" s="197" t="s">
        <v>1171</v>
      </c>
      <c r="X483" s="197" t="s">
        <v>1171</v>
      </c>
      <c r="Y483" s="197" t="s">
        <v>1171</v>
      </c>
      <c r="Z483" s="197" t="s">
        <v>1171</v>
      </c>
      <c r="AA483" s="197" t="s">
        <v>1171</v>
      </c>
      <c r="AB483" s="197" t="s">
        <v>1171</v>
      </c>
      <c r="AC483" s="197" t="s">
        <v>1171</v>
      </c>
      <c r="AD483" s="197" t="s">
        <v>1171</v>
      </c>
      <c r="AE483" s="197" t="s">
        <v>1171</v>
      </c>
      <c r="AF483" s="197" t="s">
        <v>1171</v>
      </c>
      <c r="AG483" s="197" t="s">
        <v>1171</v>
      </c>
      <c r="AH483" s="197" t="s">
        <v>1171</v>
      </c>
      <c r="AI483" s="509" t="s">
        <v>2870</v>
      </c>
      <c r="AJ483" s="509" t="s">
        <v>2993</v>
      </c>
      <c r="AK483" s="509" t="s">
        <v>3644</v>
      </c>
      <c r="AL483" s="509" t="s">
        <v>4120</v>
      </c>
      <c r="AM483" s="509" t="s">
        <v>7040</v>
      </c>
      <c r="AN483" s="413" t="s">
        <v>5965</v>
      </c>
      <c r="AO483" s="509" t="s">
        <v>6108</v>
      </c>
      <c r="AP483" s="509" t="s">
        <v>1460</v>
      </c>
      <c r="AQ483" s="509" t="s">
        <v>6490</v>
      </c>
      <c r="AR483" s="509" t="s">
        <v>1460</v>
      </c>
      <c r="AS483" s="509" t="s">
        <v>6966</v>
      </c>
      <c r="AT483" s="509" t="s">
        <v>1460</v>
      </c>
      <c r="AU483" s="509" t="s">
        <v>6966</v>
      </c>
      <c r="AV483" s="137" t="s">
        <v>1824</v>
      </c>
      <c r="AW483" s="131">
        <v>44529</v>
      </c>
      <c r="AX483" s="364" t="s">
        <v>2317</v>
      </c>
      <c r="AY483" s="131">
        <v>44529</v>
      </c>
      <c r="AZ483" s="105" t="s">
        <v>6503</v>
      </c>
      <c r="BA483" s="822" t="s">
        <v>6447</v>
      </c>
      <c r="BB483" s="822" t="s">
        <v>1460</v>
      </c>
      <c r="BC483" s="822" t="s">
        <v>1460</v>
      </c>
      <c r="BD483" s="367" t="s">
        <v>7350</v>
      </c>
      <c r="BE483" s="348" t="s">
        <v>3497</v>
      </c>
      <c r="BF483" s="29" t="s">
        <v>1460</v>
      </c>
    </row>
    <row r="484" spans="1:58" ht="89.25" customHeight="1" x14ac:dyDescent="0.3">
      <c r="A484" s="28" t="s">
        <v>2785</v>
      </c>
      <c r="B484" s="5" t="s">
        <v>2856</v>
      </c>
      <c r="C484" s="131">
        <v>44109</v>
      </c>
      <c r="D484" s="131" t="s">
        <v>7077</v>
      </c>
      <c r="E484" s="877" t="s">
        <v>1371</v>
      </c>
      <c r="F484" s="11" t="s">
        <v>8561</v>
      </c>
      <c r="G484" s="362" t="s">
        <v>2567</v>
      </c>
      <c r="H484" s="362" t="s">
        <v>6467</v>
      </c>
      <c r="I484" s="362" t="s">
        <v>6468</v>
      </c>
      <c r="J484" s="240" t="s">
        <v>6469</v>
      </c>
      <c r="K484" s="502">
        <v>1</v>
      </c>
      <c r="L484" s="308">
        <v>44531</v>
      </c>
      <c r="M484" s="308">
        <v>45107</v>
      </c>
      <c r="N484" s="520">
        <f t="shared" si="14"/>
        <v>31</v>
      </c>
      <c r="O484" s="519">
        <v>0</v>
      </c>
      <c r="P484" s="832" t="s">
        <v>51</v>
      </c>
      <c r="Q484" s="832"/>
      <c r="R484" s="816" t="s">
        <v>8316</v>
      </c>
      <c r="S484" s="561">
        <f t="shared" si="15"/>
        <v>276</v>
      </c>
      <c r="T484" s="35"/>
      <c r="U484" s="35"/>
      <c r="V484" s="197" t="s">
        <v>1171</v>
      </c>
      <c r="W484" s="197" t="s">
        <v>1171</v>
      </c>
      <c r="X484" s="197" t="s">
        <v>1171</v>
      </c>
      <c r="Y484" s="197" t="s">
        <v>1171</v>
      </c>
      <c r="Z484" s="197" t="s">
        <v>1171</v>
      </c>
      <c r="AA484" s="197" t="s">
        <v>1171</v>
      </c>
      <c r="AB484" s="197" t="s">
        <v>1171</v>
      </c>
      <c r="AC484" s="197" t="s">
        <v>1171</v>
      </c>
      <c r="AD484" s="197" t="s">
        <v>1171</v>
      </c>
      <c r="AE484" s="197" t="s">
        <v>1171</v>
      </c>
      <c r="AF484" s="197" t="s">
        <v>1171</v>
      </c>
      <c r="AG484" s="197" t="s">
        <v>1171</v>
      </c>
      <c r="AH484" s="197" t="s">
        <v>1171</v>
      </c>
      <c r="AI484" s="509" t="s">
        <v>2870</v>
      </c>
      <c r="AJ484" s="509" t="s">
        <v>2993</v>
      </c>
      <c r="AK484" s="509" t="s">
        <v>3644</v>
      </c>
      <c r="AL484" s="509" t="s">
        <v>4120</v>
      </c>
      <c r="AM484" s="509" t="s">
        <v>7045</v>
      </c>
      <c r="AN484" s="413" t="s">
        <v>5965</v>
      </c>
      <c r="AO484" s="509" t="s">
        <v>6108</v>
      </c>
      <c r="AP484" s="816" t="s">
        <v>6760</v>
      </c>
      <c r="AQ484" s="509" t="s">
        <v>6794</v>
      </c>
      <c r="AR484" s="832" t="s">
        <v>7139</v>
      </c>
      <c r="AS484" s="135" t="s">
        <v>7229</v>
      </c>
      <c r="AT484" s="832" t="s">
        <v>8249</v>
      </c>
      <c r="AU484" s="816" t="s">
        <v>8453</v>
      </c>
      <c r="AV484" s="814" t="s">
        <v>876</v>
      </c>
      <c r="AW484" s="834">
        <v>44748</v>
      </c>
      <c r="AX484" s="364" t="s">
        <v>876</v>
      </c>
      <c r="AY484" s="129"/>
      <c r="AZ484" s="80"/>
      <c r="BA484" s="80"/>
      <c r="BB484" s="80"/>
      <c r="BC484" s="80"/>
      <c r="BD484" s="367" t="s">
        <v>1193</v>
      </c>
      <c r="BE484" s="129"/>
      <c r="BF484" s="80"/>
    </row>
    <row r="485" spans="1:58" ht="90" hidden="1" customHeight="1" x14ac:dyDescent="0.3">
      <c r="A485" s="28" t="s">
        <v>2786</v>
      </c>
      <c r="B485" s="5" t="s">
        <v>2856</v>
      </c>
      <c r="C485" s="131">
        <v>44109</v>
      </c>
      <c r="D485" s="168" t="s">
        <v>7077</v>
      </c>
      <c r="E485" s="216" t="s">
        <v>1371</v>
      </c>
      <c r="F485" s="12" t="s">
        <v>3643</v>
      </c>
      <c r="G485" s="12" t="s">
        <v>2560</v>
      </c>
      <c r="H485" s="12" t="s">
        <v>2564</v>
      </c>
      <c r="I485" s="12" t="s">
        <v>2565</v>
      </c>
      <c r="J485" s="59" t="s">
        <v>2566</v>
      </c>
      <c r="K485" s="217">
        <v>1</v>
      </c>
      <c r="L485" s="168">
        <v>44214</v>
      </c>
      <c r="M485" s="168">
        <v>44286</v>
      </c>
      <c r="N485" s="52">
        <f t="shared" si="14"/>
        <v>11</v>
      </c>
      <c r="O485" s="235">
        <v>1</v>
      </c>
      <c r="P485" s="832" t="s">
        <v>51</v>
      </c>
      <c r="Q485" s="832"/>
      <c r="R485" s="816" t="s">
        <v>6714</v>
      </c>
      <c r="S485" s="561">
        <f t="shared" si="15"/>
        <v>176</v>
      </c>
      <c r="T485" s="35"/>
      <c r="U485" s="35"/>
      <c r="V485" s="197" t="s">
        <v>1171</v>
      </c>
      <c r="W485" s="197" t="s">
        <v>1171</v>
      </c>
      <c r="X485" s="197" t="s">
        <v>1171</v>
      </c>
      <c r="Y485" s="197" t="s">
        <v>1171</v>
      </c>
      <c r="Z485" s="197" t="s">
        <v>1171</v>
      </c>
      <c r="AA485" s="197" t="s">
        <v>1171</v>
      </c>
      <c r="AB485" s="197" t="s">
        <v>1171</v>
      </c>
      <c r="AC485" s="197" t="s">
        <v>1171</v>
      </c>
      <c r="AD485" s="197" t="s">
        <v>1171</v>
      </c>
      <c r="AE485" s="197" t="s">
        <v>1171</v>
      </c>
      <c r="AF485" s="197" t="s">
        <v>1171</v>
      </c>
      <c r="AG485" s="197" t="s">
        <v>1171</v>
      </c>
      <c r="AH485" s="197" t="s">
        <v>1171</v>
      </c>
      <c r="AI485" s="509" t="s">
        <v>2870</v>
      </c>
      <c r="AJ485" s="509" t="s">
        <v>2994</v>
      </c>
      <c r="AK485" s="509" t="s">
        <v>3645</v>
      </c>
      <c r="AL485" s="840" t="s">
        <v>4121</v>
      </c>
      <c r="AM485" s="840" t="s">
        <v>7041</v>
      </c>
      <c r="AN485" s="104" t="s">
        <v>3562</v>
      </c>
      <c r="AO485" s="104" t="s">
        <v>5587</v>
      </c>
      <c r="AP485" s="509" t="s">
        <v>1460</v>
      </c>
      <c r="AQ485" s="104" t="s">
        <v>5587</v>
      </c>
      <c r="AR485" s="104" t="s">
        <v>1460</v>
      </c>
      <c r="AS485" s="104" t="s">
        <v>5587</v>
      </c>
      <c r="AT485" s="104" t="s">
        <v>1460</v>
      </c>
      <c r="AU485" s="104" t="s">
        <v>5587</v>
      </c>
      <c r="AV485" s="137" t="s">
        <v>874</v>
      </c>
      <c r="AW485" s="131">
        <v>44393</v>
      </c>
      <c r="AX485" s="364" t="s">
        <v>1021</v>
      </c>
      <c r="AY485" s="129"/>
      <c r="AZ485" s="80"/>
      <c r="BA485" s="80"/>
      <c r="BB485" s="80"/>
      <c r="BC485" s="80"/>
      <c r="BD485" s="367" t="s">
        <v>1193</v>
      </c>
      <c r="BE485" s="129"/>
      <c r="BF485" s="80"/>
    </row>
    <row r="486" spans="1:58" ht="90" hidden="1" customHeight="1" x14ac:dyDescent="0.3">
      <c r="A486" s="68" t="s">
        <v>2787</v>
      </c>
      <c r="B486" s="299" t="s">
        <v>2856</v>
      </c>
      <c r="C486" s="168">
        <v>44109</v>
      </c>
      <c r="D486" s="168" t="s">
        <v>7077</v>
      </c>
      <c r="E486" s="216" t="s">
        <v>1371</v>
      </c>
      <c r="F486" s="12" t="s">
        <v>3643</v>
      </c>
      <c r="G486" s="12" t="s">
        <v>2567</v>
      </c>
      <c r="H486" s="12" t="s">
        <v>6288</v>
      </c>
      <c r="I486" s="12" t="s">
        <v>2568</v>
      </c>
      <c r="J486" s="59" t="s">
        <v>2569</v>
      </c>
      <c r="K486" s="217">
        <v>4</v>
      </c>
      <c r="L486" s="168">
        <v>44214</v>
      </c>
      <c r="M486" s="168">
        <v>44547</v>
      </c>
      <c r="N486" s="520">
        <f t="shared" si="14"/>
        <v>48</v>
      </c>
      <c r="O486" s="426">
        <v>4</v>
      </c>
      <c r="P486" s="832" t="s">
        <v>51</v>
      </c>
      <c r="Q486" s="832"/>
      <c r="R486" s="515" t="s">
        <v>8280</v>
      </c>
      <c r="S486" s="561">
        <f t="shared" si="15"/>
        <v>231</v>
      </c>
      <c r="T486" s="35"/>
      <c r="U486" s="35"/>
      <c r="V486" s="197" t="s">
        <v>1171</v>
      </c>
      <c r="W486" s="197" t="s">
        <v>1171</v>
      </c>
      <c r="X486" s="197" t="s">
        <v>1171</v>
      </c>
      <c r="Y486" s="197" t="s">
        <v>1171</v>
      </c>
      <c r="Z486" s="197" t="s">
        <v>1171</v>
      </c>
      <c r="AA486" s="197" t="s">
        <v>1171</v>
      </c>
      <c r="AB486" s="197" t="s">
        <v>1171</v>
      </c>
      <c r="AC486" s="197" t="s">
        <v>1171</v>
      </c>
      <c r="AD486" s="197" t="s">
        <v>1171</v>
      </c>
      <c r="AE486" s="197" t="s">
        <v>1171</v>
      </c>
      <c r="AF486" s="197" t="s">
        <v>1171</v>
      </c>
      <c r="AG486" s="197" t="s">
        <v>1171</v>
      </c>
      <c r="AH486" s="197" t="s">
        <v>1171</v>
      </c>
      <c r="AI486" s="509" t="s">
        <v>2870</v>
      </c>
      <c r="AJ486" s="509" t="s">
        <v>2995</v>
      </c>
      <c r="AK486" s="509" t="s">
        <v>3646</v>
      </c>
      <c r="AL486" s="509" t="s">
        <v>2995</v>
      </c>
      <c r="AM486" s="509" t="s">
        <v>7042</v>
      </c>
      <c r="AN486" s="832" t="s">
        <v>5966</v>
      </c>
      <c r="AO486" s="509" t="s">
        <v>6017</v>
      </c>
      <c r="AP486" s="816" t="s">
        <v>6761</v>
      </c>
      <c r="AQ486" s="509" t="s">
        <v>6874</v>
      </c>
      <c r="AR486" s="832" t="s">
        <v>7133</v>
      </c>
      <c r="AS486" s="336" t="s">
        <v>7344</v>
      </c>
      <c r="AT486" s="4" t="s">
        <v>1460</v>
      </c>
      <c r="AU486" s="4" t="s">
        <v>7993</v>
      </c>
      <c r="AV486" s="137" t="s">
        <v>1017</v>
      </c>
      <c r="AW486" s="131">
        <v>44673</v>
      </c>
      <c r="AX486" s="364" t="s">
        <v>1021</v>
      </c>
      <c r="AY486" s="129"/>
      <c r="AZ486" s="80"/>
      <c r="BA486" s="80"/>
      <c r="BB486" s="80"/>
      <c r="BC486" s="80"/>
      <c r="BD486" s="367" t="s">
        <v>1193</v>
      </c>
      <c r="BE486" s="129"/>
      <c r="BF486" s="80"/>
    </row>
    <row r="487" spans="1:58" ht="90" hidden="1" customHeight="1" x14ac:dyDescent="0.3">
      <c r="A487" s="68" t="s">
        <v>2788</v>
      </c>
      <c r="B487" s="299" t="s">
        <v>2856</v>
      </c>
      <c r="C487" s="168">
        <v>44109</v>
      </c>
      <c r="D487" s="168" t="s">
        <v>7077</v>
      </c>
      <c r="E487" s="216" t="s">
        <v>1371</v>
      </c>
      <c r="F487" s="12" t="s">
        <v>3643</v>
      </c>
      <c r="G487" s="12" t="s">
        <v>2567</v>
      </c>
      <c r="H487" s="12" t="s">
        <v>2570</v>
      </c>
      <c r="I487" s="12" t="s">
        <v>2571</v>
      </c>
      <c r="J487" s="59" t="s">
        <v>2572</v>
      </c>
      <c r="K487" s="217">
        <v>1</v>
      </c>
      <c r="L487" s="168">
        <v>44198</v>
      </c>
      <c r="M487" s="168">
        <v>44560</v>
      </c>
      <c r="N487" s="520">
        <f t="shared" si="14"/>
        <v>52</v>
      </c>
      <c r="O487" s="521">
        <v>0</v>
      </c>
      <c r="P487" s="832" t="s">
        <v>51</v>
      </c>
      <c r="Q487" s="832"/>
      <c r="R487" s="816" t="s">
        <v>6470</v>
      </c>
      <c r="S487" s="561">
        <f t="shared" si="15"/>
        <v>338</v>
      </c>
      <c r="T487" s="35"/>
      <c r="U487" s="35"/>
      <c r="V487" s="197" t="s">
        <v>1171</v>
      </c>
      <c r="W487" s="197" t="s">
        <v>1171</v>
      </c>
      <c r="X487" s="197" t="s">
        <v>1171</v>
      </c>
      <c r="Y487" s="197" t="s">
        <v>1171</v>
      </c>
      <c r="Z487" s="197" t="s">
        <v>1171</v>
      </c>
      <c r="AA487" s="197" t="s">
        <v>1171</v>
      </c>
      <c r="AB487" s="197" t="s">
        <v>1171</v>
      </c>
      <c r="AC487" s="197" t="s">
        <v>1171</v>
      </c>
      <c r="AD487" s="197" t="s">
        <v>1171</v>
      </c>
      <c r="AE487" s="197" t="s">
        <v>1171</v>
      </c>
      <c r="AF487" s="197" t="s">
        <v>1171</v>
      </c>
      <c r="AG487" s="197" t="s">
        <v>1171</v>
      </c>
      <c r="AH487" s="197" t="s">
        <v>1171</v>
      </c>
      <c r="AI487" s="6" t="s">
        <v>2870</v>
      </c>
      <c r="AJ487" s="509" t="s">
        <v>2996</v>
      </c>
      <c r="AK487" s="509" t="s">
        <v>3647</v>
      </c>
      <c r="AL487" s="509" t="s">
        <v>2996</v>
      </c>
      <c r="AM487" s="509" t="s">
        <v>7043</v>
      </c>
      <c r="AN487" s="832" t="s">
        <v>2996</v>
      </c>
      <c r="AO487" s="509" t="s">
        <v>6004</v>
      </c>
      <c r="AP487" s="509" t="s">
        <v>1460</v>
      </c>
      <c r="AQ487" s="509" t="s">
        <v>6490</v>
      </c>
      <c r="AR487" s="509" t="s">
        <v>1460</v>
      </c>
      <c r="AS487" s="509" t="s">
        <v>6966</v>
      </c>
      <c r="AT487" s="509" t="s">
        <v>1460</v>
      </c>
      <c r="AU487" s="509" t="s">
        <v>6966</v>
      </c>
      <c r="AV487" s="137" t="s">
        <v>1824</v>
      </c>
      <c r="AW487" s="131">
        <v>44529</v>
      </c>
      <c r="AX487" s="364" t="s">
        <v>2317</v>
      </c>
      <c r="AY487" s="131">
        <v>44529</v>
      </c>
      <c r="AZ487" s="105" t="s">
        <v>6503</v>
      </c>
      <c r="BA487" s="822" t="s">
        <v>6447</v>
      </c>
      <c r="BB487" s="822" t="s">
        <v>1460</v>
      </c>
      <c r="BC487" s="822" t="s">
        <v>1460</v>
      </c>
      <c r="BD487" s="367" t="s">
        <v>7350</v>
      </c>
      <c r="BE487" s="348" t="s">
        <v>3497</v>
      </c>
      <c r="BF487" s="29" t="s">
        <v>1460</v>
      </c>
    </row>
    <row r="488" spans="1:58" ht="90" customHeight="1" x14ac:dyDescent="0.3">
      <c r="A488" s="28" t="s">
        <v>2788</v>
      </c>
      <c r="B488" s="5" t="s">
        <v>2856</v>
      </c>
      <c r="C488" s="131">
        <v>44109</v>
      </c>
      <c r="D488" s="131" t="s">
        <v>7077</v>
      </c>
      <c r="E488" s="877" t="s">
        <v>1371</v>
      </c>
      <c r="F488" s="11" t="s">
        <v>8561</v>
      </c>
      <c r="G488" s="362" t="s">
        <v>2567</v>
      </c>
      <c r="H488" s="362" t="s">
        <v>6471</v>
      </c>
      <c r="I488" s="362" t="s">
        <v>6472</v>
      </c>
      <c r="J488" s="240" t="s">
        <v>6473</v>
      </c>
      <c r="K488" s="502">
        <v>1</v>
      </c>
      <c r="L488" s="308">
        <v>44198</v>
      </c>
      <c r="M488" s="308">
        <v>45261</v>
      </c>
      <c r="N488" s="520">
        <f t="shared" si="14"/>
        <v>48</v>
      </c>
      <c r="O488" s="519">
        <v>0</v>
      </c>
      <c r="P488" s="832" t="s">
        <v>51</v>
      </c>
      <c r="Q488" s="832"/>
      <c r="R488" s="515" t="s">
        <v>8317</v>
      </c>
      <c r="S488" s="561">
        <f t="shared" si="15"/>
        <v>123</v>
      </c>
      <c r="T488" s="35"/>
      <c r="U488" s="35"/>
      <c r="V488" s="197" t="s">
        <v>1171</v>
      </c>
      <c r="W488" s="197" t="s">
        <v>1171</v>
      </c>
      <c r="X488" s="197" t="s">
        <v>1171</v>
      </c>
      <c r="Y488" s="197" t="s">
        <v>1171</v>
      </c>
      <c r="Z488" s="197" t="s">
        <v>1171</v>
      </c>
      <c r="AA488" s="197" t="s">
        <v>1171</v>
      </c>
      <c r="AB488" s="197" t="s">
        <v>1171</v>
      </c>
      <c r="AC488" s="197" t="s">
        <v>1171</v>
      </c>
      <c r="AD488" s="197" t="s">
        <v>1171</v>
      </c>
      <c r="AE488" s="197" t="s">
        <v>1171</v>
      </c>
      <c r="AF488" s="197" t="s">
        <v>1171</v>
      </c>
      <c r="AG488" s="197" t="s">
        <v>1171</v>
      </c>
      <c r="AH488" s="197" t="s">
        <v>1171</v>
      </c>
      <c r="AI488" s="6" t="s">
        <v>2870</v>
      </c>
      <c r="AJ488" s="509" t="s">
        <v>2996</v>
      </c>
      <c r="AK488" s="509" t="s">
        <v>3647</v>
      </c>
      <c r="AL488" s="509" t="s">
        <v>2996</v>
      </c>
      <c r="AM488" s="509" t="s">
        <v>7043</v>
      </c>
      <c r="AN488" s="832" t="s">
        <v>2996</v>
      </c>
      <c r="AO488" s="509" t="s">
        <v>6004</v>
      </c>
      <c r="AP488" s="816" t="s">
        <v>6762</v>
      </c>
      <c r="AQ488" s="509" t="s">
        <v>6795</v>
      </c>
      <c r="AR488" s="832" t="s">
        <v>7140</v>
      </c>
      <c r="AS488" s="135" t="s">
        <v>7230</v>
      </c>
      <c r="AT488" s="832" t="s">
        <v>8250</v>
      </c>
      <c r="AU488" s="816" t="s">
        <v>8454</v>
      </c>
      <c r="AV488" s="814" t="s">
        <v>876</v>
      </c>
      <c r="AW488" s="834">
        <v>44748</v>
      </c>
      <c r="AX488" s="364" t="s">
        <v>876</v>
      </c>
      <c r="AY488" s="129"/>
      <c r="AZ488" s="80"/>
      <c r="BA488" s="80"/>
      <c r="BB488" s="80"/>
      <c r="BC488" s="80"/>
      <c r="BD488" s="367" t="s">
        <v>1193</v>
      </c>
      <c r="BE488" s="129"/>
      <c r="BF488" s="80"/>
    </row>
    <row r="489" spans="1:58" ht="90" hidden="1" customHeight="1" x14ac:dyDescent="0.3">
      <c r="A489" s="68" t="s">
        <v>2789</v>
      </c>
      <c r="B489" s="299" t="s">
        <v>2856</v>
      </c>
      <c r="C489" s="168">
        <v>44109</v>
      </c>
      <c r="D489" s="168" t="s">
        <v>7077</v>
      </c>
      <c r="E489" s="216" t="s">
        <v>1284</v>
      </c>
      <c r="F489" s="12" t="s">
        <v>3563</v>
      </c>
      <c r="G489" s="12" t="s">
        <v>2573</v>
      </c>
      <c r="H489" s="12" t="s">
        <v>2574</v>
      </c>
      <c r="I489" s="12" t="s">
        <v>2575</v>
      </c>
      <c r="J489" s="59" t="s">
        <v>2576</v>
      </c>
      <c r="K489" s="217">
        <v>2</v>
      </c>
      <c r="L489" s="214">
        <v>44125</v>
      </c>
      <c r="M489" s="214">
        <v>44561</v>
      </c>
      <c r="N489" s="466">
        <f t="shared" si="14"/>
        <v>11</v>
      </c>
      <c r="O489" s="426">
        <v>2</v>
      </c>
      <c r="P489" s="365" t="s">
        <v>69</v>
      </c>
      <c r="Q489" s="365" t="s">
        <v>134</v>
      </c>
      <c r="R489" s="4" t="s">
        <v>6618</v>
      </c>
      <c r="S489" s="561">
        <f t="shared" si="15"/>
        <v>227</v>
      </c>
      <c r="T489" s="35"/>
      <c r="U489" s="35"/>
      <c r="V489" s="197" t="s">
        <v>1171</v>
      </c>
      <c r="W489" s="197" t="s">
        <v>1171</v>
      </c>
      <c r="X489" s="197" t="s">
        <v>1171</v>
      </c>
      <c r="Y489" s="197" t="s">
        <v>1171</v>
      </c>
      <c r="Z489" s="197" t="s">
        <v>1171</v>
      </c>
      <c r="AA489" s="197" t="s">
        <v>1171</v>
      </c>
      <c r="AB489" s="197" t="s">
        <v>1171</v>
      </c>
      <c r="AC489" s="197" t="s">
        <v>1171</v>
      </c>
      <c r="AD489" s="197" t="s">
        <v>1171</v>
      </c>
      <c r="AE489" s="197" t="s">
        <v>1171</v>
      </c>
      <c r="AF489" s="197" t="s">
        <v>1171</v>
      </c>
      <c r="AG489" s="197" t="s">
        <v>1171</v>
      </c>
      <c r="AH489" s="197" t="s">
        <v>1171</v>
      </c>
      <c r="AI489" s="6" t="s">
        <v>2870</v>
      </c>
      <c r="AJ489" s="6" t="s">
        <v>2918</v>
      </c>
      <c r="AK489" s="6" t="s">
        <v>3567</v>
      </c>
      <c r="AL489" s="104" t="s">
        <v>3622</v>
      </c>
      <c r="AM489" s="6" t="s">
        <v>3913</v>
      </c>
      <c r="AN489" s="6" t="s">
        <v>5907</v>
      </c>
      <c r="AO489" s="6" t="s">
        <v>6018</v>
      </c>
      <c r="AP489" s="509" t="s">
        <v>6556</v>
      </c>
      <c r="AQ489" s="6" t="s">
        <v>6624</v>
      </c>
      <c r="AR489" s="4" t="s">
        <v>1460</v>
      </c>
      <c r="AS489" s="4" t="s">
        <v>6958</v>
      </c>
      <c r="AT489" s="4" t="s">
        <v>1460</v>
      </c>
      <c r="AU489" s="4" t="s">
        <v>6958</v>
      </c>
      <c r="AV489" s="137" t="s">
        <v>874</v>
      </c>
      <c r="AW489" s="131">
        <v>44573</v>
      </c>
      <c r="AX489" s="364" t="s">
        <v>1021</v>
      </c>
      <c r="AY489" s="129"/>
      <c r="AZ489" s="80"/>
      <c r="BA489" s="80"/>
      <c r="BB489" s="80"/>
      <c r="BC489" s="80"/>
      <c r="BD489" s="367" t="s">
        <v>1193</v>
      </c>
      <c r="BE489" s="129"/>
      <c r="BF489" s="80"/>
    </row>
    <row r="490" spans="1:58" ht="90" hidden="1" customHeight="1" x14ac:dyDescent="0.3">
      <c r="A490" s="68" t="s">
        <v>2790</v>
      </c>
      <c r="B490" s="299" t="s">
        <v>2856</v>
      </c>
      <c r="C490" s="168">
        <v>44109</v>
      </c>
      <c r="D490" s="168" t="s">
        <v>7077</v>
      </c>
      <c r="E490" s="216" t="s">
        <v>1284</v>
      </c>
      <c r="F490" s="12" t="s">
        <v>3563</v>
      </c>
      <c r="G490" s="12" t="s">
        <v>2573</v>
      </c>
      <c r="H490" s="12" t="s">
        <v>2574</v>
      </c>
      <c r="I490" s="12" t="s">
        <v>3564</v>
      </c>
      <c r="J490" s="59" t="s">
        <v>2577</v>
      </c>
      <c r="K490" s="217">
        <v>1</v>
      </c>
      <c r="L490" s="214">
        <v>44197</v>
      </c>
      <c r="M490" s="214">
        <v>44561</v>
      </c>
      <c r="N490" s="466">
        <f t="shared" si="14"/>
        <v>52</v>
      </c>
      <c r="O490" s="426">
        <v>1</v>
      </c>
      <c r="P490" s="365" t="s">
        <v>69</v>
      </c>
      <c r="Q490" s="365" t="s">
        <v>134</v>
      </c>
      <c r="R490" s="4" t="s">
        <v>5947</v>
      </c>
      <c r="S490" s="561">
        <f t="shared" si="15"/>
        <v>164</v>
      </c>
      <c r="T490" s="35"/>
      <c r="U490" s="35"/>
      <c r="V490" s="197" t="s">
        <v>1171</v>
      </c>
      <c r="W490" s="197" t="s">
        <v>1171</v>
      </c>
      <c r="X490" s="197" t="s">
        <v>1171</v>
      </c>
      <c r="Y490" s="197" t="s">
        <v>1171</v>
      </c>
      <c r="Z490" s="197" t="s">
        <v>1171</v>
      </c>
      <c r="AA490" s="197" t="s">
        <v>1171</v>
      </c>
      <c r="AB490" s="197" t="s">
        <v>1171</v>
      </c>
      <c r="AC490" s="197" t="s">
        <v>1171</v>
      </c>
      <c r="AD490" s="197" t="s">
        <v>1171</v>
      </c>
      <c r="AE490" s="197" t="s">
        <v>1171</v>
      </c>
      <c r="AF490" s="197" t="s">
        <v>1171</v>
      </c>
      <c r="AG490" s="197" t="s">
        <v>1171</v>
      </c>
      <c r="AH490" s="197" t="s">
        <v>1171</v>
      </c>
      <c r="AI490" s="6" t="s">
        <v>2870</v>
      </c>
      <c r="AJ490" s="6" t="s">
        <v>2912</v>
      </c>
      <c r="AK490" s="6" t="s">
        <v>3568</v>
      </c>
      <c r="AL490" s="104" t="s">
        <v>3623</v>
      </c>
      <c r="AM490" s="6" t="s">
        <v>3811</v>
      </c>
      <c r="AN490" s="6" t="s">
        <v>5908</v>
      </c>
      <c r="AO490" s="6" t="s">
        <v>5949</v>
      </c>
      <c r="AP490" s="509" t="s">
        <v>1460</v>
      </c>
      <c r="AQ490" s="509" t="s">
        <v>6961</v>
      </c>
      <c r="AR490" s="509" t="s">
        <v>1460</v>
      </c>
      <c r="AS490" s="509" t="s">
        <v>6961</v>
      </c>
      <c r="AT490" s="509" t="s">
        <v>1460</v>
      </c>
      <c r="AU490" s="509" t="s">
        <v>6961</v>
      </c>
      <c r="AV490" s="137" t="s">
        <v>4476</v>
      </c>
      <c r="AW490" s="131">
        <v>44482</v>
      </c>
      <c r="AX490" s="364" t="s">
        <v>1021</v>
      </c>
      <c r="AY490" s="129"/>
      <c r="AZ490" s="80"/>
      <c r="BA490" s="80"/>
      <c r="BB490" s="80"/>
      <c r="BC490" s="80"/>
      <c r="BD490" s="367" t="s">
        <v>1193</v>
      </c>
      <c r="BE490" s="129"/>
      <c r="BF490" s="80"/>
    </row>
    <row r="491" spans="1:58" ht="90" hidden="1" customHeight="1" x14ac:dyDescent="0.3">
      <c r="A491" s="68" t="s">
        <v>2791</v>
      </c>
      <c r="B491" s="299" t="s">
        <v>2856</v>
      </c>
      <c r="C491" s="168">
        <v>44109</v>
      </c>
      <c r="D491" s="168" t="s">
        <v>7077</v>
      </c>
      <c r="E491" s="216" t="s">
        <v>1284</v>
      </c>
      <c r="F491" s="12" t="s">
        <v>3563</v>
      </c>
      <c r="G491" s="12" t="s">
        <v>2573</v>
      </c>
      <c r="H491" s="12" t="s">
        <v>2574</v>
      </c>
      <c r="I491" s="12" t="s">
        <v>3565</v>
      </c>
      <c r="J491" s="59" t="s">
        <v>2578</v>
      </c>
      <c r="K491" s="217">
        <v>6</v>
      </c>
      <c r="L491" s="214">
        <v>44348</v>
      </c>
      <c r="M491" s="214">
        <v>44561</v>
      </c>
      <c r="N491" s="466">
        <f t="shared" si="14"/>
        <v>31</v>
      </c>
      <c r="O491" s="426">
        <v>6</v>
      </c>
      <c r="P491" s="365" t="s">
        <v>69</v>
      </c>
      <c r="Q491" s="365"/>
      <c r="R491" s="4" t="s">
        <v>6617</v>
      </c>
      <c r="S491" s="561">
        <f t="shared" si="15"/>
        <v>215</v>
      </c>
      <c r="T491" s="35"/>
      <c r="U491" s="35"/>
      <c r="V491" s="197" t="s">
        <v>1171</v>
      </c>
      <c r="W491" s="197" t="s">
        <v>1171</v>
      </c>
      <c r="X491" s="197" t="s">
        <v>1171</v>
      </c>
      <c r="Y491" s="197" t="s">
        <v>1171</v>
      </c>
      <c r="Z491" s="197" t="s">
        <v>1171</v>
      </c>
      <c r="AA491" s="197" t="s">
        <v>1171</v>
      </c>
      <c r="AB491" s="197" t="s">
        <v>1171</v>
      </c>
      <c r="AC491" s="197" t="s">
        <v>1171</v>
      </c>
      <c r="AD491" s="197" t="s">
        <v>1171</v>
      </c>
      <c r="AE491" s="197" t="s">
        <v>1171</v>
      </c>
      <c r="AF491" s="197" t="s">
        <v>1171</v>
      </c>
      <c r="AG491" s="197" t="s">
        <v>1171</v>
      </c>
      <c r="AH491" s="197" t="s">
        <v>1171</v>
      </c>
      <c r="AI491" s="6" t="s">
        <v>2870</v>
      </c>
      <c r="AJ491" s="6" t="s">
        <v>2912</v>
      </c>
      <c r="AK491" s="6" t="s">
        <v>3569</v>
      </c>
      <c r="AL491" s="104" t="s">
        <v>3596</v>
      </c>
      <c r="AM491" s="6" t="s">
        <v>3812</v>
      </c>
      <c r="AN491" s="6" t="s">
        <v>5909</v>
      </c>
      <c r="AO491" s="6" t="s">
        <v>5948</v>
      </c>
      <c r="AP491" s="509" t="s">
        <v>6557</v>
      </c>
      <c r="AQ491" s="509" t="s">
        <v>6625</v>
      </c>
      <c r="AR491" s="4" t="s">
        <v>1460</v>
      </c>
      <c r="AS491" s="4" t="s">
        <v>6958</v>
      </c>
      <c r="AT491" s="4" t="s">
        <v>1460</v>
      </c>
      <c r="AU491" s="4" t="s">
        <v>6958</v>
      </c>
      <c r="AV491" s="137" t="s">
        <v>874</v>
      </c>
      <c r="AW491" s="131">
        <v>44573</v>
      </c>
      <c r="AX491" s="364" t="s">
        <v>1021</v>
      </c>
      <c r="AY491" s="129"/>
      <c r="AZ491" s="80"/>
      <c r="BA491" s="80"/>
      <c r="BB491" s="80"/>
      <c r="BC491" s="80"/>
      <c r="BD491" s="367" t="s">
        <v>1193</v>
      </c>
      <c r="BE491" s="129"/>
      <c r="BF491" s="80"/>
    </row>
    <row r="492" spans="1:58" ht="90" hidden="1" customHeight="1" x14ac:dyDescent="0.3">
      <c r="A492" s="68" t="s">
        <v>2792</v>
      </c>
      <c r="B492" s="299" t="s">
        <v>2856</v>
      </c>
      <c r="C492" s="168">
        <v>44109</v>
      </c>
      <c r="D492" s="168" t="s">
        <v>7077</v>
      </c>
      <c r="E492" s="216" t="s">
        <v>1300</v>
      </c>
      <c r="F492" s="12" t="s">
        <v>3566</v>
      </c>
      <c r="G492" s="12" t="s">
        <v>2579</v>
      </c>
      <c r="H492" s="12" t="s">
        <v>2580</v>
      </c>
      <c r="I492" s="12" t="s">
        <v>2581</v>
      </c>
      <c r="J492" s="59" t="s">
        <v>2582</v>
      </c>
      <c r="K492" s="217">
        <v>13</v>
      </c>
      <c r="L492" s="214">
        <v>44136</v>
      </c>
      <c r="M492" s="214">
        <v>44561</v>
      </c>
      <c r="N492" s="466">
        <f t="shared" si="14"/>
        <v>9</v>
      </c>
      <c r="O492" s="426">
        <v>13</v>
      </c>
      <c r="P492" s="365" t="s">
        <v>69</v>
      </c>
      <c r="Q492" s="365" t="s">
        <v>134</v>
      </c>
      <c r="R492" s="4" t="s">
        <v>6616</v>
      </c>
      <c r="S492" s="561">
        <f t="shared" si="15"/>
        <v>165</v>
      </c>
      <c r="T492" s="35"/>
      <c r="U492" s="35"/>
      <c r="V492" s="197" t="s">
        <v>1171</v>
      </c>
      <c r="W492" s="197" t="s">
        <v>1171</v>
      </c>
      <c r="X492" s="197" t="s">
        <v>1171</v>
      </c>
      <c r="Y492" s="197" t="s">
        <v>1171</v>
      </c>
      <c r="Z492" s="197" t="s">
        <v>1171</v>
      </c>
      <c r="AA492" s="197" t="s">
        <v>1171</v>
      </c>
      <c r="AB492" s="197" t="s">
        <v>1171</v>
      </c>
      <c r="AC492" s="197" t="s">
        <v>1171</v>
      </c>
      <c r="AD492" s="197" t="s">
        <v>1171</v>
      </c>
      <c r="AE492" s="197" t="s">
        <v>1171</v>
      </c>
      <c r="AF492" s="197" t="s">
        <v>1171</v>
      </c>
      <c r="AG492" s="197" t="s">
        <v>1171</v>
      </c>
      <c r="AH492" s="197" t="s">
        <v>1171</v>
      </c>
      <c r="AI492" s="6" t="s">
        <v>2870</v>
      </c>
      <c r="AJ492" s="6" t="s">
        <v>2918</v>
      </c>
      <c r="AK492" s="6" t="s">
        <v>3570</v>
      </c>
      <c r="AL492" s="6" t="s">
        <v>3597</v>
      </c>
      <c r="AM492" s="6" t="s">
        <v>3914</v>
      </c>
      <c r="AN492" s="6" t="s">
        <v>5910</v>
      </c>
      <c r="AO492" s="6" t="s">
        <v>6019</v>
      </c>
      <c r="AP492" s="509" t="s">
        <v>6558</v>
      </c>
      <c r="AQ492" s="509" t="s">
        <v>6615</v>
      </c>
      <c r="AR492" s="4" t="s">
        <v>1460</v>
      </c>
      <c r="AS492" s="4" t="s">
        <v>6958</v>
      </c>
      <c r="AT492" s="4" t="s">
        <v>1460</v>
      </c>
      <c r="AU492" s="4" t="s">
        <v>6958</v>
      </c>
      <c r="AV492" s="137" t="s">
        <v>874</v>
      </c>
      <c r="AW492" s="131">
        <v>44573</v>
      </c>
      <c r="AX492" s="364" t="s">
        <v>1021</v>
      </c>
      <c r="AY492" s="129"/>
      <c r="AZ492" s="80"/>
      <c r="BA492" s="80"/>
      <c r="BB492" s="80"/>
      <c r="BC492" s="80"/>
      <c r="BD492" s="367" t="s">
        <v>1193</v>
      </c>
      <c r="BE492" s="129"/>
      <c r="BF492" s="80"/>
    </row>
    <row r="493" spans="1:58" ht="90" hidden="1" customHeight="1" x14ac:dyDescent="0.3">
      <c r="A493" s="68" t="s">
        <v>2793</v>
      </c>
      <c r="B493" s="299" t="s">
        <v>2856</v>
      </c>
      <c r="C493" s="168">
        <v>44109</v>
      </c>
      <c r="D493" s="168" t="s">
        <v>7077</v>
      </c>
      <c r="E493" s="216" t="s">
        <v>1290</v>
      </c>
      <c r="F493" s="12" t="s">
        <v>6289</v>
      </c>
      <c r="G493" s="12" t="s">
        <v>2583</v>
      </c>
      <c r="H493" s="12" t="s">
        <v>2584</v>
      </c>
      <c r="I493" s="12" t="s">
        <v>2585</v>
      </c>
      <c r="J493" s="59" t="s">
        <v>2586</v>
      </c>
      <c r="K493" s="217">
        <v>2</v>
      </c>
      <c r="L493" s="214">
        <v>44197</v>
      </c>
      <c r="M493" s="214">
        <v>44561</v>
      </c>
      <c r="N493" s="466">
        <f t="shared" si="14"/>
        <v>52</v>
      </c>
      <c r="O493" s="426">
        <v>2</v>
      </c>
      <c r="P493" s="365" t="s">
        <v>134</v>
      </c>
      <c r="Q493" s="365"/>
      <c r="R493" s="4" t="s">
        <v>6614</v>
      </c>
      <c r="S493" s="561">
        <f t="shared" si="15"/>
        <v>263</v>
      </c>
      <c r="T493" s="35"/>
      <c r="U493" s="35"/>
      <c r="V493" s="197" t="s">
        <v>1171</v>
      </c>
      <c r="W493" s="197" t="s">
        <v>1171</v>
      </c>
      <c r="X493" s="197" t="s">
        <v>1171</v>
      </c>
      <c r="Y493" s="197" t="s">
        <v>1171</v>
      </c>
      <c r="Z493" s="197" t="s">
        <v>1171</v>
      </c>
      <c r="AA493" s="197" t="s">
        <v>1171</v>
      </c>
      <c r="AB493" s="197" t="s">
        <v>1171</v>
      </c>
      <c r="AC493" s="197" t="s">
        <v>1171</v>
      </c>
      <c r="AD493" s="197" t="s">
        <v>1171</v>
      </c>
      <c r="AE493" s="197" t="s">
        <v>1171</v>
      </c>
      <c r="AF493" s="197" t="s">
        <v>1171</v>
      </c>
      <c r="AG493" s="197" t="s">
        <v>1171</v>
      </c>
      <c r="AH493" s="197" t="s">
        <v>1171</v>
      </c>
      <c r="AI493" s="6" t="s">
        <v>2870</v>
      </c>
      <c r="AJ493" s="6" t="s">
        <v>2912</v>
      </c>
      <c r="AK493" s="6" t="s">
        <v>3571</v>
      </c>
      <c r="AL493" s="104" t="s">
        <v>3598</v>
      </c>
      <c r="AM493" s="6" t="s">
        <v>3915</v>
      </c>
      <c r="AN493" s="104" t="s">
        <v>5915</v>
      </c>
      <c r="AO493" s="6" t="s">
        <v>6613</v>
      </c>
      <c r="AP493" s="509" t="s">
        <v>6559</v>
      </c>
      <c r="AQ493" s="79" t="s">
        <v>6626</v>
      </c>
      <c r="AR493" s="4" t="s">
        <v>1460</v>
      </c>
      <c r="AS493" s="4" t="s">
        <v>6958</v>
      </c>
      <c r="AT493" s="4" t="s">
        <v>1460</v>
      </c>
      <c r="AU493" s="4" t="s">
        <v>6958</v>
      </c>
      <c r="AV493" s="137" t="s">
        <v>874</v>
      </c>
      <c r="AW493" s="131">
        <v>44573</v>
      </c>
      <c r="AX493" s="364" t="s">
        <v>1021</v>
      </c>
      <c r="AY493" s="129"/>
      <c r="AZ493" s="80"/>
      <c r="BA493" s="80"/>
      <c r="BB493" s="80"/>
      <c r="BC493" s="80"/>
      <c r="BD493" s="367" t="s">
        <v>1193</v>
      </c>
      <c r="BE493" s="129"/>
      <c r="BF493" s="80"/>
    </row>
    <row r="494" spans="1:58" ht="90" hidden="1" customHeight="1" x14ac:dyDescent="0.3">
      <c r="A494" s="68" t="s">
        <v>2794</v>
      </c>
      <c r="B494" s="299" t="s">
        <v>2856</v>
      </c>
      <c r="C494" s="168">
        <v>44109</v>
      </c>
      <c r="D494" s="168" t="s">
        <v>7077</v>
      </c>
      <c r="E494" s="216" t="s">
        <v>1288</v>
      </c>
      <c r="F494" s="12" t="s">
        <v>3649</v>
      </c>
      <c r="G494" s="12" t="s">
        <v>2587</v>
      </c>
      <c r="H494" s="12" t="s">
        <v>2588</v>
      </c>
      <c r="I494" s="12" t="s">
        <v>6331</v>
      </c>
      <c r="J494" s="59" t="s">
        <v>2589</v>
      </c>
      <c r="K494" s="217">
        <v>40000</v>
      </c>
      <c r="L494" s="168">
        <v>44242</v>
      </c>
      <c r="M494" s="168">
        <v>44561</v>
      </c>
      <c r="N494" s="520">
        <f t="shared" si="14"/>
        <v>46</v>
      </c>
      <c r="O494" s="521">
        <v>0</v>
      </c>
      <c r="P494" s="832" t="s">
        <v>88</v>
      </c>
      <c r="Q494" s="832"/>
      <c r="R494" s="816" t="s">
        <v>6478</v>
      </c>
      <c r="S494" s="561">
        <f t="shared" si="15"/>
        <v>338</v>
      </c>
      <c r="T494" s="35"/>
      <c r="U494" s="35"/>
      <c r="V494" s="197" t="s">
        <v>1171</v>
      </c>
      <c r="W494" s="197" t="s">
        <v>1171</v>
      </c>
      <c r="X494" s="197" t="s">
        <v>1171</v>
      </c>
      <c r="Y494" s="197" t="s">
        <v>1171</v>
      </c>
      <c r="Z494" s="197" t="s">
        <v>1171</v>
      </c>
      <c r="AA494" s="197" t="s">
        <v>1171</v>
      </c>
      <c r="AB494" s="197" t="s">
        <v>1171</v>
      </c>
      <c r="AC494" s="197" t="s">
        <v>1171</v>
      </c>
      <c r="AD494" s="197" t="s">
        <v>1171</v>
      </c>
      <c r="AE494" s="197" t="s">
        <v>1171</v>
      </c>
      <c r="AF494" s="197" t="s">
        <v>1171</v>
      </c>
      <c r="AG494" s="197" t="s">
        <v>1171</v>
      </c>
      <c r="AH494" s="197" t="s">
        <v>1171</v>
      </c>
      <c r="AI494" s="6" t="s">
        <v>2870</v>
      </c>
      <c r="AJ494" s="6" t="s">
        <v>2997</v>
      </c>
      <c r="AK494" s="6" t="s">
        <v>3648</v>
      </c>
      <c r="AL494" s="6" t="s">
        <v>4122</v>
      </c>
      <c r="AM494" s="6" t="s">
        <v>6980</v>
      </c>
      <c r="AN494" s="415" t="s">
        <v>5967</v>
      </c>
      <c r="AO494" s="6" t="s">
        <v>6078</v>
      </c>
      <c r="AP494" s="509" t="s">
        <v>1460</v>
      </c>
      <c r="AQ494" s="6" t="s">
        <v>6490</v>
      </c>
      <c r="AR494" s="509" t="s">
        <v>1460</v>
      </c>
      <c r="AS494" s="509" t="s">
        <v>6966</v>
      </c>
      <c r="AT494" s="509" t="s">
        <v>1460</v>
      </c>
      <c r="AU494" s="509" t="s">
        <v>6966</v>
      </c>
      <c r="AV494" s="137" t="s">
        <v>1194</v>
      </c>
      <c r="AW494" s="131">
        <v>44529</v>
      </c>
      <c r="AX494" s="364" t="s">
        <v>2317</v>
      </c>
      <c r="AY494" s="131">
        <v>44529</v>
      </c>
      <c r="AZ494" s="105" t="s">
        <v>6503</v>
      </c>
      <c r="BA494" s="822" t="s">
        <v>6447</v>
      </c>
      <c r="BB494" s="822" t="s">
        <v>1460</v>
      </c>
      <c r="BC494" s="822" t="s">
        <v>1460</v>
      </c>
      <c r="BD494" s="367" t="s">
        <v>7350</v>
      </c>
      <c r="BE494" s="348" t="s">
        <v>3497</v>
      </c>
      <c r="BF494" s="29" t="s">
        <v>1460</v>
      </c>
    </row>
    <row r="495" spans="1:58" ht="90" customHeight="1" x14ac:dyDescent="0.3">
      <c r="A495" s="28" t="s">
        <v>2794</v>
      </c>
      <c r="B495" s="5" t="s">
        <v>2856</v>
      </c>
      <c r="C495" s="131">
        <v>44109</v>
      </c>
      <c r="D495" s="131" t="s">
        <v>7077</v>
      </c>
      <c r="E495" s="877" t="s">
        <v>1288</v>
      </c>
      <c r="F495" s="11" t="s">
        <v>8562</v>
      </c>
      <c r="G495" s="362" t="s">
        <v>6474</v>
      </c>
      <c r="H495" s="362" t="s">
        <v>6475</v>
      </c>
      <c r="I495" s="878" t="s">
        <v>6476</v>
      </c>
      <c r="J495" s="240" t="s">
        <v>6477</v>
      </c>
      <c r="K495" s="502">
        <v>40000</v>
      </c>
      <c r="L495" s="308">
        <v>44242</v>
      </c>
      <c r="M495" s="308">
        <v>45169</v>
      </c>
      <c r="N495" s="520">
        <f t="shared" si="14"/>
        <v>29</v>
      </c>
      <c r="O495" s="527">
        <v>33639</v>
      </c>
      <c r="P495" s="832" t="s">
        <v>88</v>
      </c>
      <c r="Q495" s="832"/>
      <c r="R495" s="816" t="s">
        <v>8318</v>
      </c>
      <c r="S495" s="561">
        <f t="shared" si="15"/>
        <v>119</v>
      </c>
      <c r="T495" s="35"/>
      <c r="U495" s="35"/>
      <c r="V495" s="197" t="s">
        <v>1171</v>
      </c>
      <c r="W495" s="197" t="s">
        <v>1171</v>
      </c>
      <c r="X495" s="197" t="s">
        <v>1171</v>
      </c>
      <c r="Y495" s="197" t="s">
        <v>1171</v>
      </c>
      <c r="Z495" s="197" t="s">
        <v>1171</v>
      </c>
      <c r="AA495" s="197" t="s">
        <v>1171</v>
      </c>
      <c r="AB495" s="197" t="s">
        <v>1171</v>
      </c>
      <c r="AC495" s="197" t="s">
        <v>1171</v>
      </c>
      <c r="AD495" s="197" t="s">
        <v>1171</v>
      </c>
      <c r="AE495" s="197" t="s">
        <v>1171</v>
      </c>
      <c r="AF495" s="197" t="s">
        <v>1171</v>
      </c>
      <c r="AG495" s="197" t="s">
        <v>1171</v>
      </c>
      <c r="AH495" s="197" t="s">
        <v>1171</v>
      </c>
      <c r="AI495" s="509" t="s">
        <v>2870</v>
      </c>
      <c r="AJ495" s="509" t="s">
        <v>2997</v>
      </c>
      <c r="AK495" s="509" t="s">
        <v>3648</v>
      </c>
      <c r="AL495" s="509" t="s">
        <v>4122</v>
      </c>
      <c r="AM495" s="509" t="s">
        <v>6980</v>
      </c>
      <c r="AN495" s="415" t="s">
        <v>5967</v>
      </c>
      <c r="AO495" s="509" t="s">
        <v>6078</v>
      </c>
      <c r="AP495" s="509" t="s">
        <v>6514</v>
      </c>
      <c r="AQ495" s="509" t="s">
        <v>6796</v>
      </c>
      <c r="AR495" s="816" t="s">
        <v>7141</v>
      </c>
      <c r="AS495" s="135" t="s">
        <v>7231</v>
      </c>
      <c r="AT495" s="832" t="s">
        <v>8251</v>
      </c>
      <c r="AU495" s="816" t="s">
        <v>8455</v>
      </c>
      <c r="AV495" s="814" t="s">
        <v>876</v>
      </c>
      <c r="AW495" s="834">
        <v>44748</v>
      </c>
      <c r="AX495" s="364" t="s">
        <v>876</v>
      </c>
      <c r="AY495" s="129"/>
      <c r="AZ495" s="80"/>
      <c r="BA495" s="80"/>
      <c r="BB495" s="80"/>
      <c r="BC495" s="80"/>
      <c r="BD495" s="367" t="s">
        <v>1193</v>
      </c>
      <c r="BE495" s="129"/>
      <c r="BF495" s="80"/>
    </row>
    <row r="496" spans="1:58" ht="90" hidden="1" customHeight="1" x14ac:dyDescent="0.3">
      <c r="A496" s="68" t="s">
        <v>2795</v>
      </c>
      <c r="B496" s="299" t="s">
        <v>2856</v>
      </c>
      <c r="C496" s="168">
        <v>44109</v>
      </c>
      <c r="D496" s="168" t="s">
        <v>7077</v>
      </c>
      <c r="E496" s="216" t="s">
        <v>1288</v>
      </c>
      <c r="F496" s="12" t="s">
        <v>3649</v>
      </c>
      <c r="G496" s="12" t="s">
        <v>2587</v>
      </c>
      <c r="H496" s="12" t="s">
        <v>2590</v>
      </c>
      <c r="I496" s="12" t="s">
        <v>2591</v>
      </c>
      <c r="J496" s="59" t="s">
        <v>2592</v>
      </c>
      <c r="K496" s="217">
        <v>30000</v>
      </c>
      <c r="L496" s="168">
        <v>44242</v>
      </c>
      <c r="M496" s="168">
        <v>44561</v>
      </c>
      <c r="N496" s="520">
        <f t="shared" si="14"/>
        <v>46</v>
      </c>
      <c r="O496" s="521">
        <v>2484</v>
      </c>
      <c r="P496" s="832" t="s">
        <v>88</v>
      </c>
      <c r="Q496" s="832"/>
      <c r="R496" s="816" t="s">
        <v>6478</v>
      </c>
      <c r="S496" s="561">
        <f t="shared" si="15"/>
        <v>338</v>
      </c>
      <c r="T496" s="35"/>
      <c r="U496" s="35"/>
      <c r="V496" s="197" t="s">
        <v>1171</v>
      </c>
      <c r="W496" s="197" t="s">
        <v>1171</v>
      </c>
      <c r="X496" s="197" t="s">
        <v>1171</v>
      </c>
      <c r="Y496" s="197" t="s">
        <v>1171</v>
      </c>
      <c r="Z496" s="197" t="s">
        <v>1171</v>
      </c>
      <c r="AA496" s="197" t="s">
        <v>1171</v>
      </c>
      <c r="AB496" s="197" t="s">
        <v>1171</v>
      </c>
      <c r="AC496" s="197" t="s">
        <v>1171</v>
      </c>
      <c r="AD496" s="197" t="s">
        <v>1171</v>
      </c>
      <c r="AE496" s="197" t="s">
        <v>1171</v>
      </c>
      <c r="AF496" s="197" t="s">
        <v>1171</v>
      </c>
      <c r="AG496" s="197" t="s">
        <v>1171</v>
      </c>
      <c r="AH496" s="197" t="s">
        <v>1171</v>
      </c>
      <c r="AI496" s="509" t="s">
        <v>2870</v>
      </c>
      <c r="AJ496" s="509" t="s">
        <v>2997</v>
      </c>
      <c r="AK496" s="509" t="s">
        <v>3650</v>
      </c>
      <c r="AL496" s="509" t="s">
        <v>4123</v>
      </c>
      <c r="AM496" s="509" t="s">
        <v>6981</v>
      </c>
      <c r="AN496" s="416" t="s">
        <v>5968</v>
      </c>
      <c r="AO496" s="509" t="s">
        <v>6020</v>
      </c>
      <c r="AP496" s="509" t="s">
        <v>1460</v>
      </c>
      <c r="AQ496" s="509" t="s">
        <v>6490</v>
      </c>
      <c r="AR496" s="509" t="s">
        <v>1460</v>
      </c>
      <c r="AS496" s="509" t="s">
        <v>6966</v>
      </c>
      <c r="AT496" s="509" t="s">
        <v>1460</v>
      </c>
      <c r="AU496" s="509" t="s">
        <v>6966</v>
      </c>
      <c r="AV496" s="137" t="s">
        <v>1194</v>
      </c>
      <c r="AW496" s="131">
        <v>44529</v>
      </c>
      <c r="AX496" s="364" t="s">
        <v>2317</v>
      </c>
      <c r="AY496" s="131">
        <v>44529</v>
      </c>
      <c r="AZ496" s="105" t="s">
        <v>6503</v>
      </c>
      <c r="BA496" s="822" t="s">
        <v>6447</v>
      </c>
      <c r="BB496" s="822" t="s">
        <v>1460</v>
      </c>
      <c r="BC496" s="822" t="s">
        <v>1460</v>
      </c>
      <c r="BD496" s="367" t="s">
        <v>7350</v>
      </c>
      <c r="BE496" s="348" t="s">
        <v>3497</v>
      </c>
      <c r="BF496" s="29" t="s">
        <v>1460</v>
      </c>
    </row>
    <row r="497" spans="1:58" ht="90" customHeight="1" x14ac:dyDescent="0.3">
      <c r="A497" s="28" t="s">
        <v>2795</v>
      </c>
      <c r="B497" s="5" t="s">
        <v>2856</v>
      </c>
      <c r="C497" s="131">
        <v>44109</v>
      </c>
      <c r="D497" s="131" t="s">
        <v>7077</v>
      </c>
      <c r="E497" s="877" t="s">
        <v>1288</v>
      </c>
      <c r="F497" s="11" t="s">
        <v>8562</v>
      </c>
      <c r="G497" s="362" t="s">
        <v>6474</v>
      </c>
      <c r="H497" s="362" t="s">
        <v>6479</v>
      </c>
      <c r="I497" s="362" t="s">
        <v>6480</v>
      </c>
      <c r="J497" s="240" t="s">
        <v>6481</v>
      </c>
      <c r="K497" s="502">
        <v>30000</v>
      </c>
      <c r="L497" s="308">
        <v>44242</v>
      </c>
      <c r="M497" s="308">
        <v>45291</v>
      </c>
      <c r="N497" s="520">
        <f t="shared" si="14"/>
        <v>46</v>
      </c>
      <c r="O497" s="527">
        <v>5146</v>
      </c>
      <c r="P497" s="832" t="s">
        <v>88</v>
      </c>
      <c r="Q497" s="832"/>
      <c r="R497" s="816" t="s">
        <v>8319</v>
      </c>
      <c r="S497" s="561">
        <f t="shared" si="15"/>
        <v>137</v>
      </c>
      <c r="T497" s="35"/>
      <c r="U497" s="35"/>
      <c r="V497" s="197" t="s">
        <v>1171</v>
      </c>
      <c r="W497" s="197" t="s">
        <v>1171</v>
      </c>
      <c r="X497" s="197" t="s">
        <v>1171</v>
      </c>
      <c r="Y497" s="197" t="s">
        <v>1171</v>
      </c>
      <c r="Z497" s="197" t="s">
        <v>1171</v>
      </c>
      <c r="AA497" s="197" t="s">
        <v>1171</v>
      </c>
      <c r="AB497" s="197" t="s">
        <v>1171</v>
      </c>
      <c r="AC497" s="197" t="s">
        <v>1171</v>
      </c>
      <c r="AD497" s="197" t="s">
        <v>1171</v>
      </c>
      <c r="AE497" s="197" t="s">
        <v>1171</v>
      </c>
      <c r="AF497" s="197" t="s">
        <v>1171</v>
      </c>
      <c r="AG497" s="197" t="s">
        <v>1171</v>
      </c>
      <c r="AH497" s="197" t="s">
        <v>1171</v>
      </c>
      <c r="AI497" s="509" t="s">
        <v>2870</v>
      </c>
      <c r="AJ497" s="509" t="s">
        <v>2997</v>
      </c>
      <c r="AK497" s="509" t="s">
        <v>3650</v>
      </c>
      <c r="AL497" s="509" t="s">
        <v>4123</v>
      </c>
      <c r="AM497" s="509" t="s">
        <v>6981</v>
      </c>
      <c r="AN497" s="416" t="s">
        <v>5968</v>
      </c>
      <c r="AO497" s="509" t="s">
        <v>6020</v>
      </c>
      <c r="AP497" s="509" t="s">
        <v>6513</v>
      </c>
      <c r="AQ497" s="509" t="s">
        <v>6797</v>
      </c>
      <c r="AR497" s="816" t="s">
        <v>7142</v>
      </c>
      <c r="AS497" s="135" t="s">
        <v>7233</v>
      </c>
      <c r="AT497" s="832" t="s">
        <v>8252</v>
      </c>
      <c r="AU497" s="509" t="s">
        <v>8466</v>
      </c>
      <c r="AV497" s="814" t="s">
        <v>876</v>
      </c>
      <c r="AW497" s="834">
        <v>44764</v>
      </c>
      <c r="AX497" s="364" t="s">
        <v>876</v>
      </c>
      <c r="AY497" s="129"/>
      <c r="AZ497" s="80"/>
      <c r="BA497" s="80"/>
      <c r="BB497" s="80"/>
      <c r="BC497" s="80"/>
      <c r="BD497" s="367" t="s">
        <v>1193</v>
      </c>
      <c r="BE497" s="129"/>
      <c r="BF497" s="80"/>
    </row>
    <row r="498" spans="1:58" ht="90" hidden="1" customHeight="1" x14ac:dyDescent="0.3">
      <c r="A498" s="68" t="s">
        <v>2796</v>
      </c>
      <c r="B498" s="299" t="s">
        <v>2856</v>
      </c>
      <c r="C498" s="168">
        <v>44109</v>
      </c>
      <c r="D498" s="168" t="s">
        <v>7077</v>
      </c>
      <c r="E498" s="216" t="s">
        <v>1288</v>
      </c>
      <c r="F498" s="12" t="s">
        <v>3649</v>
      </c>
      <c r="G498" s="12" t="s">
        <v>2587</v>
      </c>
      <c r="H498" s="12" t="s">
        <v>2590</v>
      </c>
      <c r="I498" s="12" t="s">
        <v>2593</v>
      </c>
      <c r="J498" s="59" t="s">
        <v>2594</v>
      </c>
      <c r="K498" s="217">
        <v>10000</v>
      </c>
      <c r="L498" s="168">
        <v>44270</v>
      </c>
      <c r="M498" s="168">
        <v>44561</v>
      </c>
      <c r="N498" s="520">
        <f t="shared" si="14"/>
        <v>42</v>
      </c>
      <c r="O498" s="521">
        <v>0</v>
      </c>
      <c r="P498" s="832" t="s">
        <v>88</v>
      </c>
      <c r="Q498" s="832"/>
      <c r="R498" s="816" t="s">
        <v>6478</v>
      </c>
      <c r="S498" s="561">
        <f t="shared" si="15"/>
        <v>338</v>
      </c>
      <c r="T498" s="35"/>
      <c r="U498" s="35"/>
      <c r="V498" s="197" t="s">
        <v>1171</v>
      </c>
      <c r="W498" s="197" t="s">
        <v>1171</v>
      </c>
      <c r="X498" s="197" t="s">
        <v>1171</v>
      </c>
      <c r="Y498" s="197" t="s">
        <v>1171</v>
      </c>
      <c r="Z498" s="197" t="s">
        <v>1171</v>
      </c>
      <c r="AA498" s="197" t="s">
        <v>1171</v>
      </c>
      <c r="AB498" s="197" t="s">
        <v>1171</v>
      </c>
      <c r="AC498" s="197" t="s">
        <v>1171</v>
      </c>
      <c r="AD498" s="197" t="s">
        <v>1171</v>
      </c>
      <c r="AE498" s="197" t="s">
        <v>1171</v>
      </c>
      <c r="AF498" s="197" t="s">
        <v>1171</v>
      </c>
      <c r="AG498" s="197" t="s">
        <v>1171</v>
      </c>
      <c r="AH498" s="197" t="s">
        <v>1171</v>
      </c>
      <c r="AI498" s="6" t="s">
        <v>2870</v>
      </c>
      <c r="AJ498" s="509" t="s">
        <v>2998</v>
      </c>
      <c r="AK498" s="509" t="s">
        <v>3651</v>
      </c>
      <c r="AL498" s="509" t="s">
        <v>4124</v>
      </c>
      <c r="AM498" s="509" t="s">
        <v>6981</v>
      </c>
      <c r="AN498" s="511" t="s">
        <v>5969</v>
      </c>
      <c r="AO498" s="509" t="s">
        <v>6021</v>
      </c>
      <c r="AP498" s="509" t="s">
        <v>1460</v>
      </c>
      <c r="AQ498" s="509" t="s">
        <v>6490</v>
      </c>
      <c r="AR498" s="509" t="s">
        <v>1460</v>
      </c>
      <c r="AS498" s="509" t="s">
        <v>6966</v>
      </c>
      <c r="AT498" s="509" t="s">
        <v>1460</v>
      </c>
      <c r="AU498" s="509" t="s">
        <v>6966</v>
      </c>
      <c r="AV498" s="137" t="s">
        <v>1194</v>
      </c>
      <c r="AW498" s="131">
        <v>44529</v>
      </c>
      <c r="AX498" s="364" t="s">
        <v>2317</v>
      </c>
      <c r="AY498" s="131">
        <v>44529</v>
      </c>
      <c r="AZ498" s="105" t="s">
        <v>6503</v>
      </c>
      <c r="BA498" s="822" t="s">
        <v>6447</v>
      </c>
      <c r="BB498" s="822" t="s">
        <v>1460</v>
      </c>
      <c r="BC498" s="822" t="s">
        <v>1460</v>
      </c>
      <c r="BD498" s="367" t="s">
        <v>7350</v>
      </c>
      <c r="BE498" s="348" t="s">
        <v>3497</v>
      </c>
      <c r="BF498" s="29" t="s">
        <v>1460</v>
      </c>
    </row>
    <row r="499" spans="1:58" ht="90" customHeight="1" x14ac:dyDescent="0.3">
      <c r="A499" s="28" t="s">
        <v>2796</v>
      </c>
      <c r="B499" s="5" t="s">
        <v>2856</v>
      </c>
      <c r="C499" s="131">
        <v>44109</v>
      </c>
      <c r="D499" s="131" t="s">
        <v>7077</v>
      </c>
      <c r="E499" s="877" t="s">
        <v>1288</v>
      </c>
      <c r="F499" s="11" t="s">
        <v>8562</v>
      </c>
      <c r="G499" s="11" t="s">
        <v>2587</v>
      </c>
      <c r="H499" s="362" t="s">
        <v>6474</v>
      </c>
      <c r="I499" s="362" t="s">
        <v>6924</v>
      </c>
      <c r="J499" s="240" t="s">
        <v>6482</v>
      </c>
      <c r="K499" s="217">
        <v>10000</v>
      </c>
      <c r="L499" s="308">
        <v>44242</v>
      </c>
      <c r="M499" s="308">
        <v>45169</v>
      </c>
      <c r="N499" s="520">
        <f t="shared" si="14"/>
        <v>29</v>
      </c>
      <c r="O499" s="849">
        <v>10000</v>
      </c>
      <c r="P499" s="832" t="s">
        <v>88</v>
      </c>
      <c r="Q499" s="832"/>
      <c r="R499" s="816" t="s">
        <v>8468</v>
      </c>
      <c r="S499" s="561">
        <f t="shared" si="15"/>
        <v>58</v>
      </c>
      <c r="T499" s="35"/>
      <c r="U499" s="35"/>
      <c r="V499" s="197" t="s">
        <v>1171</v>
      </c>
      <c r="W499" s="197" t="s">
        <v>1171</v>
      </c>
      <c r="X499" s="197" t="s">
        <v>1171</v>
      </c>
      <c r="Y499" s="197" t="s">
        <v>1171</v>
      </c>
      <c r="Z499" s="197" t="s">
        <v>1171</v>
      </c>
      <c r="AA499" s="197" t="s">
        <v>1171</v>
      </c>
      <c r="AB499" s="197" t="s">
        <v>1171</v>
      </c>
      <c r="AC499" s="197" t="s">
        <v>1171</v>
      </c>
      <c r="AD499" s="197" t="s">
        <v>1171</v>
      </c>
      <c r="AE499" s="197" t="s">
        <v>1171</v>
      </c>
      <c r="AF499" s="197" t="s">
        <v>1171</v>
      </c>
      <c r="AG499" s="197" t="s">
        <v>1171</v>
      </c>
      <c r="AH499" s="197" t="s">
        <v>1171</v>
      </c>
      <c r="AI499" s="509" t="s">
        <v>2870</v>
      </c>
      <c r="AJ499" s="509" t="s">
        <v>2998</v>
      </c>
      <c r="AK499" s="509" t="s">
        <v>3651</v>
      </c>
      <c r="AL499" s="509" t="s">
        <v>4124</v>
      </c>
      <c r="AM499" s="509" t="s">
        <v>6981</v>
      </c>
      <c r="AN499" s="511" t="s">
        <v>5969</v>
      </c>
      <c r="AO499" s="509" t="s">
        <v>6021</v>
      </c>
      <c r="AP499" s="509" t="s">
        <v>6512</v>
      </c>
      <c r="AQ499" s="509" t="s">
        <v>6783</v>
      </c>
      <c r="AR499" s="816" t="s">
        <v>7143</v>
      </c>
      <c r="AS499" s="135" t="s">
        <v>7232</v>
      </c>
      <c r="AT499" s="832" t="s">
        <v>8253</v>
      </c>
      <c r="AU499" s="509" t="s">
        <v>8467</v>
      </c>
      <c r="AV499" s="814" t="s">
        <v>874</v>
      </c>
      <c r="AW499" s="834">
        <v>44764</v>
      </c>
      <c r="AX499" s="843" t="s">
        <v>1021</v>
      </c>
      <c r="AY499" s="129"/>
      <c r="AZ499" s="80"/>
      <c r="BA499" s="80"/>
      <c r="BB499" s="80"/>
      <c r="BC499" s="80"/>
      <c r="BD499" s="367" t="s">
        <v>1193</v>
      </c>
      <c r="BE499" s="129"/>
      <c r="BF499" s="80"/>
    </row>
    <row r="500" spans="1:58" ht="90" hidden="1" customHeight="1" x14ac:dyDescent="0.3">
      <c r="A500" s="68" t="s">
        <v>2797</v>
      </c>
      <c r="B500" s="299" t="s">
        <v>2856</v>
      </c>
      <c r="C500" s="168">
        <v>44109</v>
      </c>
      <c r="D500" s="168" t="s">
        <v>7077</v>
      </c>
      <c r="E500" s="216" t="s">
        <v>1377</v>
      </c>
      <c r="F500" s="12" t="s">
        <v>7083</v>
      </c>
      <c r="G500" s="12" t="s">
        <v>3653</v>
      </c>
      <c r="H500" s="12" t="s">
        <v>2595</v>
      </c>
      <c r="I500" s="12" t="s">
        <v>2596</v>
      </c>
      <c r="J500" s="59" t="s">
        <v>3092</v>
      </c>
      <c r="K500" s="217">
        <v>12</v>
      </c>
      <c r="L500" s="214">
        <v>44227</v>
      </c>
      <c r="M500" s="214">
        <v>44561</v>
      </c>
      <c r="N500" s="466">
        <f t="shared" si="14"/>
        <v>48</v>
      </c>
      <c r="O500" s="495">
        <v>7</v>
      </c>
      <c r="P500" s="365" t="s">
        <v>130</v>
      </c>
      <c r="Q500" s="365"/>
      <c r="R500" s="10" t="s">
        <v>6458</v>
      </c>
      <c r="S500" s="561">
        <f t="shared" si="15"/>
        <v>380</v>
      </c>
      <c r="T500" s="127" t="s">
        <v>1171</v>
      </c>
      <c r="U500" s="127" t="s">
        <v>1171</v>
      </c>
      <c r="V500" s="197" t="s">
        <v>1171</v>
      </c>
      <c r="W500" s="197" t="s">
        <v>1171</v>
      </c>
      <c r="X500" s="197" t="s">
        <v>1171</v>
      </c>
      <c r="Y500" s="197" t="s">
        <v>1171</v>
      </c>
      <c r="Z500" s="197" t="s">
        <v>1171</v>
      </c>
      <c r="AA500" s="197" t="s">
        <v>1171</v>
      </c>
      <c r="AB500" s="197" t="s">
        <v>1171</v>
      </c>
      <c r="AC500" s="197" t="s">
        <v>1171</v>
      </c>
      <c r="AD500" s="197" t="s">
        <v>1171</v>
      </c>
      <c r="AE500" s="197" t="s">
        <v>1171</v>
      </c>
      <c r="AF500" s="197" t="s">
        <v>1171</v>
      </c>
      <c r="AG500" s="197" t="s">
        <v>1171</v>
      </c>
      <c r="AH500" s="197" t="s">
        <v>1171</v>
      </c>
      <c r="AI500" s="6" t="s">
        <v>2870</v>
      </c>
      <c r="AJ500" s="6" t="s">
        <v>3053</v>
      </c>
      <c r="AK500" s="6" t="s">
        <v>3654</v>
      </c>
      <c r="AL500" s="139" t="s">
        <v>3767</v>
      </c>
      <c r="AM500" s="6" t="s">
        <v>4056</v>
      </c>
      <c r="AN500" s="10" t="s">
        <v>6138</v>
      </c>
      <c r="AO500" s="6" t="s">
        <v>6178</v>
      </c>
      <c r="AP500" s="509" t="s">
        <v>1460</v>
      </c>
      <c r="AQ500" s="6" t="s">
        <v>6489</v>
      </c>
      <c r="AR500" s="509" t="s">
        <v>1460</v>
      </c>
      <c r="AS500" s="509" t="s">
        <v>6966</v>
      </c>
      <c r="AT500" s="509" t="s">
        <v>1460</v>
      </c>
      <c r="AU500" s="509" t="s">
        <v>6966</v>
      </c>
      <c r="AV500" s="137" t="s">
        <v>1824</v>
      </c>
      <c r="AW500" s="131">
        <v>44529</v>
      </c>
      <c r="AX500" s="364" t="s">
        <v>2317</v>
      </c>
      <c r="AY500" s="131">
        <v>44529</v>
      </c>
      <c r="AZ500" s="105" t="s">
        <v>6501</v>
      </c>
      <c r="BA500" s="30" t="s">
        <v>8516</v>
      </c>
      <c r="BB500" s="30" t="s">
        <v>1460</v>
      </c>
      <c r="BC500" s="30" t="s">
        <v>1460</v>
      </c>
      <c r="BD500" s="367" t="s">
        <v>7350</v>
      </c>
      <c r="BE500" s="348" t="s">
        <v>3497</v>
      </c>
      <c r="BF500" s="29" t="s">
        <v>1460</v>
      </c>
    </row>
    <row r="501" spans="1:58" ht="90" hidden="1" customHeight="1" x14ac:dyDescent="0.3">
      <c r="A501" s="68" t="s">
        <v>2797</v>
      </c>
      <c r="B501" s="299" t="s">
        <v>2856</v>
      </c>
      <c r="C501" s="168">
        <v>44109</v>
      </c>
      <c r="D501" s="168" t="s">
        <v>7077</v>
      </c>
      <c r="E501" s="216" t="s">
        <v>1377</v>
      </c>
      <c r="F501" s="12" t="s">
        <v>3652</v>
      </c>
      <c r="G501" s="227" t="s">
        <v>3653</v>
      </c>
      <c r="H501" s="227" t="s">
        <v>2595</v>
      </c>
      <c r="I501" s="227" t="s">
        <v>2596</v>
      </c>
      <c r="J501" s="240" t="s">
        <v>3092</v>
      </c>
      <c r="K501" s="502">
        <v>12</v>
      </c>
      <c r="L501" s="503">
        <v>44227</v>
      </c>
      <c r="M501" s="503">
        <v>44620</v>
      </c>
      <c r="N501" s="466">
        <f t="shared" si="14"/>
        <v>5</v>
      </c>
      <c r="O501" s="426">
        <v>12</v>
      </c>
      <c r="P501" s="365" t="s">
        <v>130</v>
      </c>
      <c r="Q501" s="365"/>
      <c r="R501" s="10" t="s">
        <v>7108</v>
      </c>
      <c r="S501" s="561">
        <f t="shared" si="15"/>
        <v>246</v>
      </c>
      <c r="T501" s="35"/>
      <c r="U501" s="35"/>
      <c r="V501" s="197" t="s">
        <v>1171</v>
      </c>
      <c r="W501" s="197" t="s">
        <v>1171</v>
      </c>
      <c r="X501" s="197" t="s">
        <v>1171</v>
      </c>
      <c r="Y501" s="197" t="s">
        <v>1171</v>
      </c>
      <c r="Z501" s="197" t="s">
        <v>1171</v>
      </c>
      <c r="AA501" s="197" t="s">
        <v>1171</v>
      </c>
      <c r="AB501" s="197" t="s">
        <v>1171</v>
      </c>
      <c r="AC501" s="197" t="s">
        <v>1171</v>
      </c>
      <c r="AD501" s="197" t="s">
        <v>1171</v>
      </c>
      <c r="AE501" s="197" t="s">
        <v>1171</v>
      </c>
      <c r="AF501" s="197" t="s">
        <v>1171</v>
      </c>
      <c r="AG501" s="197" t="s">
        <v>1171</v>
      </c>
      <c r="AH501" s="197" t="s">
        <v>1171</v>
      </c>
      <c r="AI501" s="6" t="s">
        <v>2870</v>
      </c>
      <c r="AJ501" s="6" t="s">
        <v>3053</v>
      </c>
      <c r="AK501" s="6" t="s">
        <v>3654</v>
      </c>
      <c r="AL501" s="139" t="s">
        <v>3767</v>
      </c>
      <c r="AM501" s="6" t="s">
        <v>4056</v>
      </c>
      <c r="AN501" s="10" t="s">
        <v>6138</v>
      </c>
      <c r="AO501" s="6" t="s">
        <v>6178</v>
      </c>
      <c r="AP501" s="509" t="s">
        <v>6522</v>
      </c>
      <c r="AQ501" s="6" t="s">
        <v>6663</v>
      </c>
      <c r="AR501" s="509" t="s">
        <v>7090</v>
      </c>
      <c r="AS501" s="509" t="s">
        <v>7117</v>
      </c>
      <c r="AT501" s="4" t="s">
        <v>1460</v>
      </c>
      <c r="AU501" s="4" t="s">
        <v>7993</v>
      </c>
      <c r="AV501" s="137" t="s">
        <v>874</v>
      </c>
      <c r="AW501" s="131">
        <v>44652</v>
      </c>
      <c r="AX501" s="364" t="s">
        <v>1021</v>
      </c>
      <c r="AY501" s="129"/>
      <c r="AZ501" s="80"/>
      <c r="BA501" s="80"/>
      <c r="BB501" s="80"/>
      <c r="BC501" s="80"/>
      <c r="BD501" s="367" t="s">
        <v>1193</v>
      </c>
      <c r="BE501" s="129"/>
      <c r="BF501" s="80"/>
    </row>
    <row r="502" spans="1:58" ht="90" hidden="1" customHeight="1" x14ac:dyDescent="0.3">
      <c r="A502" s="68" t="s">
        <v>2798</v>
      </c>
      <c r="B502" s="299" t="s">
        <v>2856</v>
      </c>
      <c r="C502" s="168">
        <v>44109</v>
      </c>
      <c r="D502" s="168" t="s">
        <v>7077</v>
      </c>
      <c r="E502" s="216" t="s">
        <v>1377</v>
      </c>
      <c r="F502" s="12" t="s">
        <v>3652</v>
      </c>
      <c r="G502" s="12" t="s">
        <v>2597</v>
      </c>
      <c r="H502" s="12" t="s">
        <v>2598</v>
      </c>
      <c r="I502" s="12" t="s">
        <v>2599</v>
      </c>
      <c r="J502" s="59" t="s">
        <v>2600</v>
      </c>
      <c r="K502" s="217">
        <v>1</v>
      </c>
      <c r="L502" s="214">
        <v>44197</v>
      </c>
      <c r="M502" s="214">
        <v>44500</v>
      </c>
      <c r="N502" s="466">
        <f t="shared" si="14"/>
        <v>44</v>
      </c>
      <c r="O502" s="426">
        <v>1</v>
      </c>
      <c r="P502" s="365" t="s">
        <v>2857</v>
      </c>
      <c r="Q502" s="365"/>
      <c r="R502" s="4" t="s">
        <v>6715</v>
      </c>
      <c r="S502" s="561">
        <f t="shared" si="15"/>
        <v>208</v>
      </c>
      <c r="T502" s="35"/>
      <c r="U502" s="35"/>
      <c r="V502" s="197" t="s">
        <v>1171</v>
      </c>
      <c r="W502" s="197" t="s">
        <v>1171</v>
      </c>
      <c r="X502" s="197" t="s">
        <v>1171</v>
      </c>
      <c r="Y502" s="197" t="s">
        <v>1171</v>
      </c>
      <c r="Z502" s="197" t="s">
        <v>1171</v>
      </c>
      <c r="AA502" s="197" t="s">
        <v>1171</v>
      </c>
      <c r="AB502" s="197" t="s">
        <v>1171</v>
      </c>
      <c r="AC502" s="197" t="s">
        <v>1171</v>
      </c>
      <c r="AD502" s="197" t="s">
        <v>1171</v>
      </c>
      <c r="AE502" s="197" t="s">
        <v>1171</v>
      </c>
      <c r="AF502" s="197" t="s">
        <v>1171</v>
      </c>
      <c r="AG502" s="197" t="s">
        <v>1171</v>
      </c>
      <c r="AH502" s="197" t="s">
        <v>1171</v>
      </c>
      <c r="AI502" s="6" t="s">
        <v>2870</v>
      </c>
      <c r="AJ502" s="6" t="s">
        <v>3054</v>
      </c>
      <c r="AK502" s="6" t="s">
        <v>3655</v>
      </c>
      <c r="AL502" s="139" t="s">
        <v>3768</v>
      </c>
      <c r="AM502" s="6" t="s">
        <v>4081</v>
      </c>
      <c r="AN502" s="10" t="s">
        <v>6139</v>
      </c>
      <c r="AO502" s="6" t="s">
        <v>6183</v>
      </c>
      <c r="AP502" s="509" t="s">
        <v>8517</v>
      </c>
      <c r="AQ502" s="6" t="s">
        <v>6693</v>
      </c>
      <c r="AR502" s="4" t="s">
        <v>1460</v>
      </c>
      <c r="AS502" s="4" t="s">
        <v>6958</v>
      </c>
      <c r="AT502" s="4" t="s">
        <v>1460</v>
      </c>
      <c r="AU502" s="4" t="s">
        <v>6958</v>
      </c>
      <c r="AV502" s="137" t="s">
        <v>874</v>
      </c>
      <c r="AW502" s="131">
        <v>44578</v>
      </c>
      <c r="AX502" s="364" t="s">
        <v>1021</v>
      </c>
      <c r="AY502" s="129"/>
      <c r="AZ502" s="80"/>
      <c r="BA502" s="80"/>
      <c r="BB502" s="80"/>
      <c r="BC502" s="80"/>
      <c r="BD502" s="367" t="s">
        <v>1193</v>
      </c>
      <c r="BE502" s="129"/>
      <c r="BF502" s="80"/>
    </row>
    <row r="503" spans="1:58" ht="90" hidden="1" customHeight="1" x14ac:dyDescent="0.3">
      <c r="A503" s="68" t="s">
        <v>2799</v>
      </c>
      <c r="B503" s="299" t="s">
        <v>2856</v>
      </c>
      <c r="C503" s="168">
        <v>44109</v>
      </c>
      <c r="D503" s="168" t="s">
        <v>7077</v>
      </c>
      <c r="E503" s="216" t="s">
        <v>1377</v>
      </c>
      <c r="F503" s="12" t="s">
        <v>3652</v>
      </c>
      <c r="G503" s="12" t="s">
        <v>2601</v>
      </c>
      <c r="H503" s="12" t="s">
        <v>2602</v>
      </c>
      <c r="I503" s="12" t="s">
        <v>6172</v>
      </c>
      <c r="J503" s="59" t="s">
        <v>2603</v>
      </c>
      <c r="K503" s="217">
        <v>5</v>
      </c>
      <c r="L503" s="214">
        <v>44197</v>
      </c>
      <c r="M503" s="214">
        <v>44561</v>
      </c>
      <c r="N503" s="466">
        <f t="shared" si="14"/>
        <v>52</v>
      </c>
      <c r="O503" s="426">
        <v>5</v>
      </c>
      <c r="P503" s="365" t="s">
        <v>2857</v>
      </c>
      <c r="Q503" s="365"/>
      <c r="R503" s="10" t="s">
        <v>6665</v>
      </c>
      <c r="S503" s="561">
        <f t="shared" si="15"/>
        <v>211</v>
      </c>
      <c r="T503" s="35"/>
      <c r="U503" s="35"/>
      <c r="V503" s="197" t="s">
        <v>1171</v>
      </c>
      <c r="W503" s="197" t="s">
        <v>1171</v>
      </c>
      <c r="X503" s="197" t="s">
        <v>1171</v>
      </c>
      <c r="Y503" s="197" t="s">
        <v>1171</v>
      </c>
      <c r="Z503" s="197" t="s">
        <v>1171</v>
      </c>
      <c r="AA503" s="197" t="s">
        <v>1171</v>
      </c>
      <c r="AB503" s="197" t="s">
        <v>1171</v>
      </c>
      <c r="AC503" s="197" t="s">
        <v>1171</v>
      </c>
      <c r="AD503" s="197" t="s">
        <v>1171</v>
      </c>
      <c r="AE503" s="197" t="s">
        <v>1171</v>
      </c>
      <c r="AF503" s="197" t="s">
        <v>1171</v>
      </c>
      <c r="AG503" s="197" t="s">
        <v>1171</v>
      </c>
      <c r="AH503" s="197" t="s">
        <v>1171</v>
      </c>
      <c r="AI503" s="6" t="s">
        <v>2870</v>
      </c>
      <c r="AJ503" s="6" t="s">
        <v>3051</v>
      </c>
      <c r="AK503" s="6" t="s">
        <v>3656</v>
      </c>
      <c r="AL503" s="139" t="s">
        <v>3769</v>
      </c>
      <c r="AM503" s="6" t="s">
        <v>4045</v>
      </c>
      <c r="AN503" s="10" t="s">
        <v>8518</v>
      </c>
      <c r="AO503" s="6" t="s">
        <v>6184</v>
      </c>
      <c r="AP503" s="509" t="s">
        <v>6523</v>
      </c>
      <c r="AQ503" s="6" t="s">
        <v>6664</v>
      </c>
      <c r="AR503" s="4" t="s">
        <v>1460</v>
      </c>
      <c r="AS503" s="4" t="s">
        <v>6958</v>
      </c>
      <c r="AT503" s="4" t="s">
        <v>1460</v>
      </c>
      <c r="AU503" s="4" t="s">
        <v>6958</v>
      </c>
      <c r="AV503" s="137" t="s">
        <v>874</v>
      </c>
      <c r="AW503" s="131">
        <v>44578</v>
      </c>
      <c r="AX503" s="364" t="s">
        <v>1021</v>
      </c>
      <c r="AY503" s="129"/>
      <c r="AZ503" s="80"/>
      <c r="BA503" s="80"/>
      <c r="BB503" s="80"/>
      <c r="BC503" s="80"/>
      <c r="BD503" s="367" t="s">
        <v>1193</v>
      </c>
      <c r="BE503" s="129"/>
      <c r="BF503" s="80"/>
    </row>
    <row r="504" spans="1:58" ht="90" hidden="1" customHeight="1" x14ac:dyDescent="0.3">
      <c r="A504" s="68" t="s">
        <v>2800</v>
      </c>
      <c r="B504" s="299" t="s">
        <v>2856</v>
      </c>
      <c r="C504" s="168">
        <v>44109</v>
      </c>
      <c r="D504" s="168" t="s">
        <v>7077</v>
      </c>
      <c r="E504" s="216" t="s">
        <v>1377</v>
      </c>
      <c r="F504" s="12" t="s">
        <v>3652</v>
      </c>
      <c r="G504" s="12" t="s">
        <v>6177</v>
      </c>
      <c r="H504" s="12" t="s">
        <v>6290</v>
      </c>
      <c r="I504" s="12" t="s">
        <v>6332</v>
      </c>
      <c r="J504" s="59" t="s">
        <v>2604</v>
      </c>
      <c r="K504" s="217">
        <v>200</v>
      </c>
      <c r="L504" s="214">
        <v>44197</v>
      </c>
      <c r="M504" s="214">
        <v>44561</v>
      </c>
      <c r="N504" s="466">
        <f t="shared" si="14"/>
        <v>52</v>
      </c>
      <c r="O504" s="426">
        <v>200</v>
      </c>
      <c r="P504" s="365" t="s">
        <v>130</v>
      </c>
      <c r="Q504" s="365"/>
      <c r="R504" s="10" t="s">
        <v>6666</v>
      </c>
      <c r="S504" s="561">
        <f t="shared" si="15"/>
        <v>193</v>
      </c>
      <c r="T504" s="35"/>
      <c r="U504" s="35"/>
      <c r="V504" s="197" t="s">
        <v>1171</v>
      </c>
      <c r="W504" s="197" t="s">
        <v>1171</v>
      </c>
      <c r="X504" s="197" t="s">
        <v>1171</v>
      </c>
      <c r="Y504" s="197" t="s">
        <v>1171</v>
      </c>
      <c r="Z504" s="197" t="s">
        <v>1171</v>
      </c>
      <c r="AA504" s="197" t="s">
        <v>1171</v>
      </c>
      <c r="AB504" s="197" t="s">
        <v>1171</v>
      </c>
      <c r="AC504" s="197" t="s">
        <v>1171</v>
      </c>
      <c r="AD504" s="197" t="s">
        <v>1171</v>
      </c>
      <c r="AE504" s="197" t="s">
        <v>1171</v>
      </c>
      <c r="AF504" s="197" t="s">
        <v>1171</v>
      </c>
      <c r="AG504" s="197" t="s">
        <v>1171</v>
      </c>
      <c r="AH504" s="197" t="s">
        <v>1171</v>
      </c>
      <c r="AI504" s="6" t="s">
        <v>2870</v>
      </c>
      <c r="AJ504" s="6" t="s">
        <v>3055</v>
      </c>
      <c r="AK504" s="6" t="s">
        <v>3657</v>
      </c>
      <c r="AL504" s="139" t="s">
        <v>3770</v>
      </c>
      <c r="AM504" s="6" t="s">
        <v>4080</v>
      </c>
      <c r="AN504" s="10" t="s">
        <v>6140</v>
      </c>
      <c r="AO504" s="6" t="s">
        <v>6194</v>
      </c>
      <c r="AP504" s="509" t="s">
        <v>6524</v>
      </c>
      <c r="AQ504" s="6" t="s">
        <v>6694</v>
      </c>
      <c r="AR504" s="4" t="s">
        <v>1460</v>
      </c>
      <c r="AS504" s="4" t="s">
        <v>6958</v>
      </c>
      <c r="AT504" s="4" t="s">
        <v>1460</v>
      </c>
      <c r="AU504" s="4" t="s">
        <v>6958</v>
      </c>
      <c r="AV504" s="137" t="s">
        <v>874</v>
      </c>
      <c r="AW504" s="131">
        <v>44578</v>
      </c>
      <c r="AX504" s="364" t="s">
        <v>1021</v>
      </c>
      <c r="AY504" s="129"/>
      <c r="AZ504" s="80"/>
      <c r="BA504" s="80"/>
      <c r="BB504" s="80"/>
      <c r="BC504" s="80"/>
      <c r="BD504" s="367" t="s">
        <v>1193</v>
      </c>
      <c r="BE504" s="129"/>
      <c r="BF504" s="80"/>
    </row>
    <row r="505" spans="1:58" ht="90" hidden="1" customHeight="1" x14ac:dyDescent="0.3">
      <c r="A505" s="28" t="s">
        <v>2801</v>
      </c>
      <c r="B505" s="5" t="s">
        <v>2856</v>
      </c>
      <c r="C505" s="131">
        <v>44109</v>
      </c>
      <c r="D505" s="168" t="s">
        <v>7077</v>
      </c>
      <c r="E505" s="216" t="s">
        <v>1289</v>
      </c>
      <c r="F505" s="12" t="s">
        <v>3658</v>
      </c>
      <c r="G505" s="12" t="s">
        <v>2605</v>
      </c>
      <c r="H505" s="12" t="s">
        <v>2606</v>
      </c>
      <c r="I505" s="12" t="s">
        <v>2607</v>
      </c>
      <c r="J505" s="12" t="s">
        <v>2608</v>
      </c>
      <c r="K505" s="217">
        <v>1</v>
      </c>
      <c r="L505" s="214">
        <v>44197</v>
      </c>
      <c r="M505" s="214">
        <v>44348</v>
      </c>
      <c r="N505" s="52">
        <f t="shared" si="14"/>
        <v>22</v>
      </c>
      <c r="O505" s="238">
        <v>0</v>
      </c>
      <c r="P505" s="365" t="s">
        <v>2857</v>
      </c>
      <c r="Q505" s="365" t="s">
        <v>2858</v>
      </c>
      <c r="R505" s="4" t="s">
        <v>4087</v>
      </c>
      <c r="S505" s="561">
        <f t="shared" si="15"/>
        <v>298</v>
      </c>
      <c r="T505" s="127" t="s">
        <v>1171</v>
      </c>
      <c r="U505" s="127" t="s">
        <v>1171</v>
      </c>
      <c r="V505" s="197" t="s">
        <v>1171</v>
      </c>
      <c r="W505" s="197" t="s">
        <v>1171</v>
      </c>
      <c r="X505" s="197" t="s">
        <v>1171</v>
      </c>
      <c r="Y505" s="197" t="s">
        <v>1171</v>
      </c>
      <c r="Z505" s="197" t="s">
        <v>1171</v>
      </c>
      <c r="AA505" s="197" t="s">
        <v>1171</v>
      </c>
      <c r="AB505" s="197" t="s">
        <v>1171</v>
      </c>
      <c r="AC505" s="197" t="s">
        <v>1171</v>
      </c>
      <c r="AD505" s="197" t="s">
        <v>1171</v>
      </c>
      <c r="AE505" s="197" t="s">
        <v>1171</v>
      </c>
      <c r="AF505" s="197" t="s">
        <v>1171</v>
      </c>
      <c r="AG505" s="197" t="s">
        <v>1171</v>
      </c>
      <c r="AH505" s="197" t="s">
        <v>1171</v>
      </c>
      <c r="AI505" s="6" t="s">
        <v>2870</v>
      </c>
      <c r="AJ505" s="6" t="s">
        <v>3056</v>
      </c>
      <c r="AK505" s="6" t="s">
        <v>3659</v>
      </c>
      <c r="AL505" s="139" t="s">
        <v>3562</v>
      </c>
      <c r="AM505" s="12" t="s">
        <v>3813</v>
      </c>
      <c r="AN505" s="104" t="s">
        <v>3562</v>
      </c>
      <c r="AO505" s="39" t="s">
        <v>5692</v>
      </c>
      <c r="AP505" s="509" t="s">
        <v>1460</v>
      </c>
      <c r="AQ505" s="39" t="s">
        <v>5692</v>
      </c>
      <c r="AR505" s="39" t="s">
        <v>1460</v>
      </c>
      <c r="AS505" s="39" t="s">
        <v>5692</v>
      </c>
      <c r="AT505" s="39" t="s">
        <v>1460</v>
      </c>
      <c r="AU505" s="39" t="s">
        <v>5692</v>
      </c>
      <c r="AV505" s="137" t="s">
        <v>1824</v>
      </c>
      <c r="AW505" s="131">
        <v>44377</v>
      </c>
      <c r="AX505" s="364" t="s">
        <v>2317</v>
      </c>
      <c r="AY505" s="131">
        <v>44377</v>
      </c>
      <c r="AZ505" s="105" t="s">
        <v>6502</v>
      </c>
      <c r="BA505" s="30" t="s">
        <v>3759</v>
      </c>
      <c r="BB505" s="30" t="s">
        <v>1460</v>
      </c>
      <c r="BC505" s="30" t="s">
        <v>1460</v>
      </c>
      <c r="BD505" s="367" t="s">
        <v>7350</v>
      </c>
      <c r="BE505" s="348" t="s">
        <v>3497</v>
      </c>
      <c r="BF505" s="29" t="s">
        <v>1460</v>
      </c>
    </row>
    <row r="506" spans="1:58" ht="90" hidden="1" customHeight="1" x14ac:dyDescent="0.3">
      <c r="A506" s="68" t="s">
        <v>2801</v>
      </c>
      <c r="B506" s="299" t="s">
        <v>2856</v>
      </c>
      <c r="C506" s="168">
        <v>44109</v>
      </c>
      <c r="D506" s="168" t="s">
        <v>7077</v>
      </c>
      <c r="E506" s="216" t="s">
        <v>1289</v>
      </c>
      <c r="F506" s="12" t="s">
        <v>3658</v>
      </c>
      <c r="G506" s="139" t="s">
        <v>2605</v>
      </c>
      <c r="H506" s="12" t="s">
        <v>2606</v>
      </c>
      <c r="I506" s="12" t="s">
        <v>2607</v>
      </c>
      <c r="J506" s="59" t="s">
        <v>2608</v>
      </c>
      <c r="K506" s="217">
        <v>1</v>
      </c>
      <c r="L506" s="214">
        <v>44197</v>
      </c>
      <c r="M506" s="214">
        <v>44499</v>
      </c>
      <c r="N506" s="466">
        <f t="shared" si="14"/>
        <v>44</v>
      </c>
      <c r="O506" s="426">
        <v>1</v>
      </c>
      <c r="P506" s="365" t="s">
        <v>2857</v>
      </c>
      <c r="Q506" s="365"/>
      <c r="R506" s="6" t="s">
        <v>6667</v>
      </c>
      <c r="S506" s="561">
        <f t="shared" si="15"/>
        <v>220</v>
      </c>
      <c r="T506" s="127" t="s">
        <v>1171</v>
      </c>
      <c r="U506" s="127" t="s">
        <v>1171</v>
      </c>
      <c r="V506" s="197" t="s">
        <v>1171</v>
      </c>
      <c r="W506" s="197" t="s">
        <v>1171</v>
      </c>
      <c r="X506" s="197" t="s">
        <v>1171</v>
      </c>
      <c r="Y506" s="197" t="s">
        <v>1171</v>
      </c>
      <c r="Z506" s="197" t="s">
        <v>1171</v>
      </c>
      <c r="AA506" s="197" t="s">
        <v>1171</v>
      </c>
      <c r="AB506" s="197" t="s">
        <v>1171</v>
      </c>
      <c r="AC506" s="197" t="s">
        <v>1171</v>
      </c>
      <c r="AD506" s="197" t="s">
        <v>1171</v>
      </c>
      <c r="AE506" s="197" t="s">
        <v>1171</v>
      </c>
      <c r="AF506" s="197" t="s">
        <v>1171</v>
      </c>
      <c r="AG506" s="197" t="s">
        <v>1171</v>
      </c>
      <c r="AH506" s="197" t="s">
        <v>1171</v>
      </c>
      <c r="AI506" s="509" t="s">
        <v>2870</v>
      </c>
      <c r="AJ506" s="509" t="s">
        <v>3056</v>
      </c>
      <c r="AK506" s="509" t="s">
        <v>3659</v>
      </c>
      <c r="AL506" s="139" t="s">
        <v>3771</v>
      </c>
      <c r="AM506" s="12" t="s">
        <v>4079</v>
      </c>
      <c r="AN506" s="362" t="s">
        <v>6141</v>
      </c>
      <c r="AO506" s="12" t="s">
        <v>6661</v>
      </c>
      <c r="AP506" s="509" t="s">
        <v>6525</v>
      </c>
      <c r="AQ506" s="39" t="s">
        <v>6695</v>
      </c>
      <c r="AR506" s="4" t="s">
        <v>1460</v>
      </c>
      <c r="AS506" s="4" t="s">
        <v>6958</v>
      </c>
      <c r="AT506" s="4" t="s">
        <v>1460</v>
      </c>
      <c r="AU506" s="4" t="s">
        <v>6958</v>
      </c>
      <c r="AV506" s="137" t="s">
        <v>874</v>
      </c>
      <c r="AW506" s="131">
        <v>44578</v>
      </c>
      <c r="AX506" s="364" t="s">
        <v>1021</v>
      </c>
      <c r="AY506" s="129"/>
      <c r="AZ506" s="80"/>
      <c r="BA506" s="80"/>
      <c r="BB506" s="80"/>
      <c r="BC506" s="80"/>
      <c r="BD506" s="367" t="s">
        <v>1193</v>
      </c>
      <c r="BE506" s="129"/>
      <c r="BF506" s="80"/>
    </row>
    <row r="507" spans="1:58" ht="90" hidden="1" customHeight="1" x14ac:dyDescent="0.3">
      <c r="A507" s="28" t="s">
        <v>2802</v>
      </c>
      <c r="B507" s="5" t="s">
        <v>2856</v>
      </c>
      <c r="C507" s="131">
        <v>44109</v>
      </c>
      <c r="D507" s="168" t="s">
        <v>7077</v>
      </c>
      <c r="E507" s="216" t="s">
        <v>1289</v>
      </c>
      <c r="F507" s="12" t="s">
        <v>3658</v>
      </c>
      <c r="G507" s="12" t="s">
        <v>2605</v>
      </c>
      <c r="H507" s="12" t="s">
        <v>2609</v>
      </c>
      <c r="I507" s="12" t="s">
        <v>2610</v>
      </c>
      <c r="J507" s="12" t="s">
        <v>2611</v>
      </c>
      <c r="K507" s="217">
        <v>1</v>
      </c>
      <c r="L507" s="214">
        <v>44197</v>
      </c>
      <c r="M507" s="214">
        <v>44348</v>
      </c>
      <c r="N507" s="52">
        <f t="shared" si="14"/>
        <v>22</v>
      </c>
      <c r="O507" s="238">
        <v>0</v>
      </c>
      <c r="P507" s="365" t="s">
        <v>2857</v>
      </c>
      <c r="Q507" s="365" t="s">
        <v>2858</v>
      </c>
      <c r="R507" s="4" t="s">
        <v>4088</v>
      </c>
      <c r="S507" s="561">
        <f t="shared" si="15"/>
        <v>298</v>
      </c>
      <c r="T507" s="127" t="s">
        <v>1171</v>
      </c>
      <c r="U507" s="127" t="s">
        <v>1171</v>
      </c>
      <c r="V507" s="197" t="s">
        <v>1171</v>
      </c>
      <c r="W507" s="197" t="s">
        <v>1171</v>
      </c>
      <c r="X507" s="197" t="s">
        <v>1171</v>
      </c>
      <c r="Y507" s="197" t="s">
        <v>1171</v>
      </c>
      <c r="Z507" s="197" t="s">
        <v>1171</v>
      </c>
      <c r="AA507" s="197" t="s">
        <v>1171</v>
      </c>
      <c r="AB507" s="197" t="s">
        <v>1171</v>
      </c>
      <c r="AC507" s="197" t="s">
        <v>1171</v>
      </c>
      <c r="AD507" s="197" t="s">
        <v>1171</v>
      </c>
      <c r="AE507" s="197" t="s">
        <v>1171</v>
      </c>
      <c r="AF507" s="197" t="s">
        <v>1171</v>
      </c>
      <c r="AG507" s="197" t="s">
        <v>1171</v>
      </c>
      <c r="AH507" s="197" t="s">
        <v>1171</v>
      </c>
      <c r="AI507" s="6" t="s">
        <v>2870</v>
      </c>
      <c r="AJ507" s="12" t="s">
        <v>3057</v>
      </c>
      <c r="AK507" s="6" t="s">
        <v>3660</v>
      </c>
      <c r="AL507" s="139" t="s">
        <v>3562</v>
      </c>
      <c r="AM507" s="12" t="s">
        <v>3814</v>
      </c>
      <c r="AN507" s="104" t="s">
        <v>3562</v>
      </c>
      <c r="AO507" s="39" t="s">
        <v>5692</v>
      </c>
      <c r="AP507" s="509" t="s">
        <v>1460</v>
      </c>
      <c r="AQ507" s="39" t="s">
        <v>6960</v>
      </c>
      <c r="AR507" s="509" t="s">
        <v>1460</v>
      </c>
      <c r="AS507" s="39" t="s">
        <v>5692</v>
      </c>
      <c r="AT507" s="39" t="s">
        <v>1460</v>
      </c>
      <c r="AU507" s="39" t="s">
        <v>5692</v>
      </c>
      <c r="AV507" s="137" t="s">
        <v>1824</v>
      </c>
      <c r="AW507" s="131">
        <v>44377</v>
      </c>
      <c r="AX507" s="364" t="s">
        <v>2317</v>
      </c>
      <c r="AY507" s="131">
        <v>44377</v>
      </c>
      <c r="AZ507" s="105" t="s">
        <v>6502</v>
      </c>
      <c r="BA507" s="30" t="s">
        <v>3759</v>
      </c>
      <c r="BB507" s="30" t="s">
        <v>1460</v>
      </c>
      <c r="BC507" s="30" t="s">
        <v>1460</v>
      </c>
      <c r="BD507" s="367" t="s">
        <v>7350</v>
      </c>
      <c r="BE507" s="348" t="s">
        <v>3497</v>
      </c>
      <c r="BF507" s="29" t="s">
        <v>1460</v>
      </c>
    </row>
    <row r="508" spans="1:58" ht="90" hidden="1" customHeight="1" x14ac:dyDescent="0.3">
      <c r="A508" s="68" t="s">
        <v>2802</v>
      </c>
      <c r="B508" s="299" t="s">
        <v>2856</v>
      </c>
      <c r="C508" s="168">
        <v>44109</v>
      </c>
      <c r="D508" s="168" t="s">
        <v>7077</v>
      </c>
      <c r="E508" s="216" t="s">
        <v>1289</v>
      </c>
      <c r="F508" s="12" t="s">
        <v>6291</v>
      </c>
      <c r="G508" s="12" t="s">
        <v>2605</v>
      </c>
      <c r="H508" s="12" t="s">
        <v>2609</v>
      </c>
      <c r="I508" s="12" t="s">
        <v>2610</v>
      </c>
      <c r="J508" s="59" t="s">
        <v>2611</v>
      </c>
      <c r="K508" s="217">
        <v>1</v>
      </c>
      <c r="L508" s="214">
        <v>44197</v>
      </c>
      <c r="M508" s="239">
        <v>44545</v>
      </c>
      <c r="N508" s="466">
        <f t="shared" si="14"/>
        <v>50</v>
      </c>
      <c r="O508" s="238">
        <v>0</v>
      </c>
      <c r="P508" s="365" t="s">
        <v>2857</v>
      </c>
      <c r="Q508" s="365"/>
      <c r="R508" s="4" t="s">
        <v>6462</v>
      </c>
      <c r="S508" s="561">
        <f t="shared" si="15"/>
        <v>380</v>
      </c>
      <c r="T508" s="127" t="s">
        <v>1171</v>
      </c>
      <c r="U508" s="127" t="s">
        <v>1171</v>
      </c>
      <c r="V508" s="197" t="s">
        <v>1171</v>
      </c>
      <c r="W508" s="197" t="s">
        <v>1171</v>
      </c>
      <c r="X508" s="197" t="s">
        <v>1171</v>
      </c>
      <c r="Y508" s="197" t="s">
        <v>1171</v>
      </c>
      <c r="Z508" s="197" t="s">
        <v>1171</v>
      </c>
      <c r="AA508" s="197" t="s">
        <v>1171</v>
      </c>
      <c r="AB508" s="197" t="s">
        <v>1171</v>
      </c>
      <c r="AC508" s="197" t="s">
        <v>1171</v>
      </c>
      <c r="AD508" s="197" t="s">
        <v>1171</v>
      </c>
      <c r="AE508" s="197" t="s">
        <v>1171</v>
      </c>
      <c r="AF508" s="197" t="s">
        <v>1171</v>
      </c>
      <c r="AG508" s="197" t="s">
        <v>1171</v>
      </c>
      <c r="AH508" s="197" t="s">
        <v>1171</v>
      </c>
      <c r="AI508" s="509" t="s">
        <v>2870</v>
      </c>
      <c r="AJ508" s="12" t="s">
        <v>3057</v>
      </c>
      <c r="AK508" s="509" t="s">
        <v>3660</v>
      </c>
      <c r="AL508" s="139" t="s">
        <v>3772</v>
      </c>
      <c r="AM508" s="12" t="s">
        <v>4048</v>
      </c>
      <c r="AN508" s="362" t="s">
        <v>6142</v>
      </c>
      <c r="AO508" s="437" t="s">
        <v>6195</v>
      </c>
      <c r="AP508" s="509" t="s">
        <v>1460</v>
      </c>
      <c r="AQ508" s="6" t="s">
        <v>6489</v>
      </c>
      <c r="AR508" s="509" t="s">
        <v>1460</v>
      </c>
      <c r="AS508" s="509" t="s">
        <v>6966</v>
      </c>
      <c r="AT508" s="509" t="s">
        <v>1460</v>
      </c>
      <c r="AU508" s="509" t="s">
        <v>6966</v>
      </c>
      <c r="AV508" s="137" t="s">
        <v>1824</v>
      </c>
      <c r="AW508" s="131">
        <v>44529</v>
      </c>
      <c r="AX508" s="364" t="s">
        <v>2317</v>
      </c>
      <c r="AY508" s="131">
        <v>44529</v>
      </c>
      <c r="AZ508" s="105" t="s">
        <v>6501</v>
      </c>
      <c r="BA508" s="30" t="s">
        <v>6447</v>
      </c>
      <c r="BB508" s="30" t="s">
        <v>1460</v>
      </c>
      <c r="BC508" s="30" t="s">
        <v>1460</v>
      </c>
      <c r="BD508" s="367" t="s">
        <v>7350</v>
      </c>
      <c r="BE508" s="348" t="s">
        <v>3497</v>
      </c>
      <c r="BF508" s="29" t="s">
        <v>1460</v>
      </c>
    </row>
    <row r="509" spans="1:58" ht="90" customHeight="1" x14ac:dyDescent="0.3">
      <c r="A509" s="28" t="s">
        <v>2802</v>
      </c>
      <c r="B509" s="5" t="s">
        <v>2856</v>
      </c>
      <c r="C509" s="131">
        <v>44109</v>
      </c>
      <c r="D509" s="131" t="s">
        <v>7077</v>
      </c>
      <c r="E509" s="877" t="s">
        <v>1289</v>
      </c>
      <c r="F509" s="11" t="s">
        <v>8563</v>
      </c>
      <c r="G509" s="362" t="s">
        <v>2605</v>
      </c>
      <c r="H509" s="362" t="s">
        <v>2609</v>
      </c>
      <c r="I509" s="362" t="s">
        <v>2610</v>
      </c>
      <c r="J509" s="227" t="s">
        <v>2611</v>
      </c>
      <c r="K509" s="502">
        <v>1</v>
      </c>
      <c r="L509" s="503">
        <v>44197</v>
      </c>
      <c r="M509" s="503">
        <v>44742</v>
      </c>
      <c r="N509" s="466">
        <f t="shared" si="14"/>
        <v>26</v>
      </c>
      <c r="O509" s="426">
        <v>1</v>
      </c>
      <c r="P509" s="365" t="s">
        <v>2857</v>
      </c>
      <c r="Q509" s="365"/>
      <c r="R509" s="509" t="s">
        <v>8520</v>
      </c>
      <c r="S509" s="561">
        <f t="shared" si="15"/>
        <v>119</v>
      </c>
      <c r="T509" s="127" t="s">
        <v>1171</v>
      </c>
      <c r="U509" s="127" t="s">
        <v>1171</v>
      </c>
      <c r="V509" s="197" t="s">
        <v>1171</v>
      </c>
      <c r="W509" s="197" t="s">
        <v>1171</v>
      </c>
      <c r="X509" s="197" t="s">
        <v>1171</v>
      </c>
      <c r="Y509" s="197" t="s">
        <v>1171</v>
      </c>
      <c r="Z509" s="197" t="s">
        <v>1171</v>
      </c>
      <c r="AA509" s="197" t="s">
        <v>1171</v>
      </c>
      <c r="AB509" s="197" t="s">
        <v>1171</v>
      </c>
      <c r="AC509" s="197" t="s">
        <v>1171</v>
      </c>
      <c r="AD509" s="197" t="s">
        <v>1171</v>
      </c>
      <c r="AE509" s="197" t="s">
        <v>1171</v>
      </c>
      <c r="AF509" s="197" t="s">
        <v>1171</v>
      </c>
      <c r="AG509" s="197" t="s">
        <v>1171</v>
      </c>
      <c r="AH509" s="197" t="s">
        <v>1171</v>
      </c>
      <c r="AI509" s="509" t="s">
        <v>2870</v>
      </c>
      <c r="AJ509" s="12" t="s">
        <v>3057</v>
      </c>
      <c r="AK509" s="509" t="s">
        <v>3660</v>
      </c>
      <c r="AL509" s="139" t="s">
        <v>3772</v>
      </c>
      <c r="AM509" s="12" t="s">
        <v>4048</v>
      </c>
      <c r="AN509" s="362" t="s">
        <v>6142</v>
      </c>
      <c r="AO509" s="437" t="s">
        <v>6195</v>
      </c>
      <c r="AP509" s="509" t="s">
        <v>6526</v>
      </c>
      <c r="AQ509" s="6" t="s">
        <v>8294</v>
      </c>
      <c r="AR509" s="509" t="s">
        <v>7091</v>
      </c>
      <c r="AS509" s="509" t="s">
        <v>7100</v>
      </c>
      <c r="AT509" s="780" t="s">
        <v>8232</v>
      </c>
      <c r="AU509" s="509" t="s">
        <v>8519</v>
      </c>
      <c r="AV509" s="137" t="s">
        <v>874</v>
      </c>
      <c r="AW509" s="131">
        <v>44767</v>
      </c>
      <c r="AX509" s="843" t="s">
        <v>1021</v>
      </c>
      <c r="AY509" s="129"/>
      <c r="AZ509" s="80"/>
      <c r="BA509" s="80"/>
      <c r="BB509" s="80"/>
      <c r="BC509" s="80"/>
      <c r="BD509" s="367" t="s">
        <v>1193</v>
      </c>
      <c r="BE509" s="129"/>
      <c r="BF509" s="80"/>
    </row>
    <row r="510" spans="1:58" ht="90" hidden="1" customHeight="1" x14ac:dyDescent="0.3">
      <c r="A510" s="28" t="s">
        <v>2803</v>
      </c>
      <c r="B510" s="5" t="s">
        <v>2856</v>
      </c>
      <c r="C510" s="131">
        <v>44109</v>
      </c>
      <c r="D510" s="168" t="s">
        <v>7077</v>
      </c>
      <c r="E510" s="216" t="s">
        <v>1289</v>
      </c>
      <c r="F510" s="12" t="s">
        <v>3658</v>
      </c>
      <c r="G510" s="12" t="s">
        <v>2605</v>
      </c>
      <c r="H510" s="12" t="s">
        <v>2612</v>
      </c>
      <c r="I510" s="12" t="s">
        <v>2613</v>
      </c>
      <c r="J510" s="12" t="s">
        <v>2614</v>
      </c>
      <c r="K510" s="217">
        <v>1</v>
      </c>
      <c r="L510" s="214">
        <v>44197</v>
      </c>
      <c r="M510" s="214">
        <v>44348</v>
      </c>
      <c r="N510" s="52">
        <f t="shared" si="14"/>
        <v>22</v>
      </c>
      <c r="O510" s="238">
        <v>0</v>
      </c>
      <c r="P510" s="365" t="s">
        <v>2857</v>
      </c>
      <c r="Q510" s="365" t="s">
        <v>2858</v>
      </c>
      <c r="R510" s="4" t="s">
        <v>4089</v>
      </c>
      <c r="S510" s="561">
        <f t="shared" si="15"/>
        <v>298</v>
      </c>
      <c r="T510" s="127" t="s">
        <v>1171</v>
      </c>
      <c r="U510" s="127" t="s">
        <v>1171</v>
      </c>
      <c r="V510" s="197" t="s">
        <v>1171</v>
      </c>
      <c r="W510" s="197" t="s">
        <v>1171</v>
      </c>
      <c r="X510" s="197" t="s">
        <v>1171</v>
      </c>
      <c r="Y510" s="197" t="s">
        <v>1171</v>
      </c>
      <c r="Z510" s="197" t="s">
        <v>1171</v>
      </c>
      <c r="AA510" s="197" t="s">
        <v>1171</v>
      </c>
      <c r="AB510" s="197" t="s">
        <v>1171</v>
      </c>
      <c r="AC510" s="197" t="s">
        <v>1171</v>
      </c>
      <c r="AD510" s="197" t="s">
        <v>1171</v>
      </c>
      <c r="AE510" s="197" t="s">
        <v>1171</v>
      </c>
      <c r="AF510" s="197" t="s">
        <v>1171</v>
      </c>
      <c r="AG510" s="197" t="s">
        <v>1171</v>
      </c>
      <c r="AH510" s="197" t="s">
        <v>1171</v>
      </c>
      <c r="AI510" s="6" t="s">
        <v>2870</v>
      </c>
      <c r="AJ510" s="12" t="s">
        <v>3058</v>
      </c>
      <c r="AK510" s="6" t="s">
        <v>3659</v>
      </c>
      <c r="AL510" s="139" t="s">
        <v>3562</v>
      </c>
      <c r="AM510" s="6" t="s">
        <v>3815</v>
      </c>
      <c r="AN510" s="104" t="s">
        <v>3562</v>
      </c>
      <c r="AO510" s="39" t="s">
        <v>5692</v>
      </c>
      <c r="AP510" s="509" t="s">
        <v>1460</v>
      </c>
      <c r="AQ510" s="39" t="s">
        <v>6960</v>
      </c>
      <c r="AR510" s="509" t="s">
        <v>1460</v>
      </c>
      <c r="AS510" s="39" t="s">
        <v>5692</v>
      </c>
      <c r="AT510" s="39" t="s">
        <v>1460</v>
      </c>
      <c r="AU510" s="39" t="s">
        <v>5692</v>
      </c>
      <c r="AV510" s="137" t="s">
        <v>1824</v>
      </c>
      <c r="AW510" s="131">
        <v>44377</v>
      </c>
      <c r="AX510" s="364" t="s">
        <v>2317</v>
      </c>
      <c r="AY510" s="131">
        <v>44377</v>
      </c>
      <c r="AZ510" s="105" t="s">
        <v>6502</v>
      </c>
      <c r="BA510" s="30" t="s">
        <v>3759</v>
      </c>
      <c r="BB510" s="30" t="s">
        <v>1460</v>
      </c>
      <c r="BC510" s="30" t="s">
        <v>1460</v>
      </c>
      <c r="BD510" s="367" t="s">
        <v>7350</v>
      </c>
      <c r="BE510" s="348" t="s">
        <v>3497</v>
      </c>
      <c r="BF510" s="29" t="s">
        <v>1460</v>
      </c>
    </row>
    <row r="511" spans="1:58" ht="90" hidden="1" customHeight="1" x14ac:dyDescent="0.3">
      <c r="A511" s="68" t="s">
        <v>2803</v>
      </c>
      <c r="B511" s="299" t="s">
        <v>2856</v>
      </c>
      <c r="C511" s="168">
        <v>44109</v>
      </c>
      <c r="D511" s="168" t="s">
        <v>7077</v>
      </c>
      <c r="E511" s="216" t="s">
        <v>1289</v>
      </c>
      <c r="F511" s="12" t="s">
        <v>6292</v>
      </c>
      <c r="G511" s="12" t="s">
        <v>2605</v>
      </c>
      <c r="H511" s="12" t="s">
        <v>2612</v>
      </c>
      <c r="I511" s="12" t="s">
        <v>3760</v>
      </c>
      <c r="J511" s="240" t="s">
        <v>2614</v>
      </c>
      <c r="K511" s="217">
        <v>1</v>
      </c>
      <c r="L511" s="214">
        <v>44197</v>
      </c>
      <c r="M511" s="239">
        <v>44545</v>
      </c>
      <c r="N511" s="466">
        <f t="shared" si="14"/>
        <v>50</v>
      </c>
      <c r="O511" s="495">
        <v>8.0000000000000002E-3</v>
      </c>
      <c r="P511" s="365" t="s">
        <v>2857</v>
      </c>
      <c r="Q511" s="365"/>
      <c r="R511" s="4" t="s">
        <v>6462</v>
      </c>
      <c r="S511" s="561">
        <f t="shared" si="15"/>
        <v>380</v>
      </c>
      <c r="T511" s="127" t="s">
        <v>1171</v>
      </c>
      <c r="U511" s="127" t="s">
        <v>1171</v>
      </c>
      <c r="V511" s="197" t="s">
        <v>1171</v>
      </c>
      <c r="W511" s="197" t="s">
        <v>1171</v>
      </c>
      <c r="X511" s="197" t="s">
        <v>1171</v>
      </c>
      <c r="Y511" s="197" t="s">
        <v>1171</v>
      </c>
      <c r="Z511" s="197" t="s">
        <v>1171</v>
      </c>
      <c r="AA511" s="197" t="s">
        <v>1171</v>
      </c>
      <c r="AB511" s="197" t="s">
        <v>1171</v>
      </c>
      <c r="AC511" s="197" t="s">
        <v>1171</v>
      </c>
      <c r="AD511" s="197" t="s">
        <v>1171</v>
      </c>
      <c r="AE511" s="197" t="s">
        <v>1171</v>
      </c>
      <c r="AF511" s="197" t="s">
        <v>1171</v>
      </c>
      <c r="AG511" s="197" t="s">
        <v>1171</v>
      </c>
      <c r="AH511" s="197" t="s">
        <v>1171</v>
      </c>
      <c r="AI511" s="509" t="s">
        <v>2870</v>
      </c>
      <c r="AJ511" s="12" t="s">
        <v>3058</v>
      </c>
      <c r="AK511" s="509" t="s">
        <v>3659</v>
      </c>
      <c r="AL511" s="139" t="s">
        <v>3773</v>
      </c>
      <c r="AM511" s="4" t="s">
        <v>4047</v>
      </c>
      <c r="AN511" s="10" t="s">
        <v>6143</v>
      </c>
      <c r="AO511" s="6" t="s">
        <v>6246</v>
      </c>
      <c r="AP511" s="509" t="s">
        <v>1460</v>
      </c>
      <c r="AQ511" s="6" t="s">
        <v>6489</v>
      </c>
      <c r="AR511" s="509" t="s">
        <v>1460</v>
      </c>
      <c r="AS511" s="509" t="s">
        <v>6966</v>
      </c>
      <c r="AT511" s="509" t="s">
        <v>1460</v>
      </c>
      <c r="AU511" s="509" t="s">
        <v>6966</v>
      </c>
      <c r="AV511" s="137" t="s">
        <v>1824</v>
      </c>
      <c r="AW511" s="131">
        <v>44529</v>
      </c>
      <c r="AX511" s="364" t="s">
        <v>2317</v>
      </c>
      <c r="AY511" s="131">
        <v>44529</v>
      </c>
      <c r="AZ511" s="105" t="s">
        <v>6501</v>
      </c>
      <c r="BA511" s="30" t="s">
        <v>6447</v>
      </c>
      <c r="BB511" s="30" t="s">
        <v>1460</v>
      </c>
      <c r="BC511" s="30" t="s">
        <v>1460</v>
      </c>
      <c r="BD511" s="367" t="s">
        <v>7350</v>
      </c>
      <c r="BE511" s="348" t="s">
        <v>3497</v>
      </c>
      <c r="BF511" s="29" t="s">
        <v>1460</v>
      </c>
    </row>
    <row r="512" spans="1:58" ht="90" hidden="1" customHeight="1" x14ac:dyDescent="0.3">
      <c r="A512" s="68" t="s">
        <v>2803</v>
      </c>
      <c r="B512" s="299" t="s">
        <v>2856</v>
      </c>
      <c r="C512" s="168">
        <v>44109</v>
      </c>
      <c r="D512" s="168" t="s">
        <v>7077</v>
      </c>
      <c r="E512" s="216" t="s">
        <v>1289</v>
      </c>
      <c r="F512" s="12" t="s">
        <v>6292</v>
      </c>
      <c r="G512" s="227" t="s">
        <v>2620</v>
      </c>
      <c r="H512" s="227" t="s">
        <v>2612</v>
      </c>
      <c r="I512" s="227" t="s">
        <v>3760</v>
      </c>
      <c r="J512" s="227" t="s">
        <v>2614</v>
      </c>
      <c r="K512" s="502">
        <v>1</v>
      </c>
      <c r="L512" s="503">
        <v>44197</v>
      </c>
      <c r="M512" s="503">
        <v>44772</v>
      </c>
      <c r="N512" s="466">
        <f t="shared" si="14"/>
        <v>31</v>
      </c>
      <c r="O512" s="426">
        <v>1</v>
      </c>
      <c r="P512" s="365" t="s">
        <v>2857</v>
      </c>
      <c r="Q512" s="365"/>
      <c r="R512" s="4" t="s">
        <v>6668</v>
      </c>
      <c r="S512" s="561">
        <f t="shared" si="15"/>
        <v>300</v>
      </c>
      <c r="T512" s="35"/>
      <c r="U512" s="35"/>
      <c r="V512" s="197"/>
      <c r="W512" s="197"/>
      <c r="X512" s="197"/>
      <c r="Y512" s="197"/>
      <c r="Z512" s="197"/>
      <c r="AA512" s="197"/>
      <c r="AB512" s="197"/>
      <c r="AC512" s="197"/>
      <c r="AD512" s="197"/>
      <c r="AE512" s="197"/>
      <c r="AF512" s="197"/>
      <c r="AG512" s="197"/>
      <c r="AH512" s="197"/>
      <c r="AI512" s="6"/>
      <c r="AJ512" s="12"/>
      <c r="AK512" s="6" t="s">
        <v>3562</v>
      </c>
      <c r="AL512" s="139" t="s">
        <v>3773</v>
      </c>
      <c r="AM512" s="4" t="s">
        <v>4047</v>
      </c>
      <c r="AN512" s="10" t="s">
        <v>6143</v>
      </c>
      <c r="AO512" s="6" t="s">
        <v>6246</v>
      </c>
      <c r="AP512" s="509" t="s">
        <v>6527</v>
      </c>
      <c r="AQ512" s="6" t="s">
        <v>6696</v>
      </c>
      <c r="AR512" s="4" t="s">
        <v>1460</v>
      </c>
      <c r="AS512" s="4" t="s">
        <v>6959</v>
      </c>
      <c r="AT512" s="4" t="s">
        <v>1460</v>
      </c>
      <c r="AU512" s="4" t="s">
        <v>6959</v>
      </c>
      <c r="AV512" s="137" t="s">
        <v>4476</v>
      </c>
      <c r="AW512" s="131">
        <v>44578</v>
      </c>
      <c r="AX512" s="364" t="s">
        <v>1021</v>
      </c>
      <c r="AY512" s="129"/>
      <c r="AZ512" s="80"/>
      <c r="BA512" s="80"/>
      <c r="BB512" s="80"/>
      <c r="BC512" s="80"/>
      <c r="BD512" s="367" t="s">
        <v>1193</v>
      </c>
      <c r="BE512" s="129"/>
      <c r="BF512" s="80"/>
    </row>
    <row r="513" spans="1:58" ht="90" hidden="1" customHeight="1" x14ac:dyDescent="0.3">
      <c r="A513" s="68" t="s">
        <v>2804</v>
      </c>
      <c r="B513" s="299" t="s">
        <v>2856</v>
      </c>
      <c r="C513" s="168">
        <v>44109</v>
      </c>
      <c r="D513" s="168" t="s">
        <v>7077</v>
      </c>
      <c r="E513" s="216" t="s">
        <v>1289</v>
      </c>
      <c r="F513" s="12" t="s">
        <v>6293</v>
      </c>
      <c r="G513" s="12" t="s">
        <v>2615</v>
      </c>
      <c r="H513" s="12" t="s">
        <v>6294</v>
      </c>
      <c r="I513" s="12" t="s">
        <v>2616</v>
      </c>
      <c r="J513" s="59" t="s">
        <v>2617</v>
      </c>
      <c r="K513" s="217">
        <v>1</v>
      </c>
      <c r="L513" s="214">
        <v>44197</v>
      </c>
      <c r="M513" s="214">
        <v>44561</v>
      </c>
      <c r="N513" s="466">
        <f t="shared" si="14"/>
        <v>52</v>
      </c>
      <c r="O513" s="426">
        <v>1</v>
      </c>
      <c r="P513" s="365" t="s">
        <v>2857</v>
      </c>
      <c r="Q513" s="365" t="s">
        <v>2858</v>
      </c>
      <c r="R513" s="4" t="s">
        <v>6716</v>
      </c>
      <c r="S513" s="561">
        <f t="shared" si="15"/>
        <v>356</v>
      </c>
      <c r="T513" s="35"/>
      <c r="U513" s="35"/>
      <c r="V513" s="197" t="s">
        <v>1171</v>
      </c>
      <c r="W513" s="197" t="s">
        <v>1171</v>
      </c>
      <c r="X513" s="197" t="s">
        <v>1171</v>
      </c>
      <c r="Y513" s="197" t="s">
        <v>1171</v>
      </c>
      <c r="Z513" s="197" t="s">
        <v>1171</v>
      </c>
      <c r="AA513" s="197" t="s">
        <v>1171</v>
      </c>
      <c r="AB513" s="197" t="s">
        <v>1171</v>
      </c>
      <c r="AC513" s="197" t="s">
        <v>1171</v>
      </c>
      <c r="AD513" s="197" t="s">
        <v>1171</v>
      </c>
      <c r="AE513" s="197" t="s">
        <v>1171</v>
      </c>
      <c r="AF513" s="197" t="s">
        <v>1171</v>
      </c>
      <c r="AG513" s="197" t="s">
        <v>1171</v>
      </c>
      <c r="AH513" s="197" t="s">
        <v>1171</v>
      </c>
      <c r="AI513" s="6" t="s">
        <v>2870</v>
      </c>
      <c r="AJ513" s="12" t="s">
        <v>3059</v>
      </c>
      <c r="AK513" s="6" t="s">
        <v>3661</v>
      </c>
      <c r="AL513" s="139" t="s">
        <v>3774</v>
      </c>
      <c r="AM513" s="6" t="s">
        <v>3799</v>
      </c>
      <c r="AN513" s="10" t="s">
        <v>6144</v>
      </c>
      <c r="AO513" s="114" t="s">
        <v>6262</v>
      </c>
      <c r="AP513" s="509" t="s">
        <v>1460</v>
      </c>
      <c r="AQ513" s="509" t="s">
        <v>6961</v>
      </c>
      <c r="AR513" s="509" t="s">
        <v>1460</v>
      </c>
      <c r="AS513" s="509" t="s">
        <v>6961</v>
      </c>
      <c r="AT513" s="509" t="s">
        <v>1460</v>
      </c>
      <c r="AU513" s="509" t="s">
        <v>6961</v>
      </c>
      <c r="AV513" s="137" t="s">
        <v>4476</v>
      </c>
      <c r="AW513" s="131">
        <v>44495</v>
      </c>
      <c r="AX513" s="364" t="s">
        <v>1021</v>
      </c>
      <c r="AY513" s="129"/>
      <c r="AZ513" s="80"/>
      <c r="BA513" s="80"/>
      <c r="BB513" s="80"/>
      <c r="BC513" s="80"/>
      <c r="BD513" s="367" t="s">
        <v>1193</v>
      </c>
      <c r="BE513" s="129"/>
      <c r="BF513" s="80"/>
    </row>
    <row r="514" spans="1:58" ht="90" hidden="1" customHeight="1" x14ac:dyDescent="0.3">
      <c r="A514" s="68" t="s">
        <v>2805</v>
      </c>
      <c r="B514" s="299" t="s">
        <v>2856</v>
      </c>
      <c r="C514" s="168">
        <v>44109</v>
      </c>
      <c r="D514" s="168" t="s">
        <v>7077</v>
      </c>
      <c r="E514" s="216" t="s">
        <v>1289</v>
      </c>
      <c r="F514" s="12" t="s">
        <v>6293</v>
      </c>
      <c r="G514" s="12" t="s">
        <v>3662</v>
      </c>
      <c r="H514" s="12" t="s">
        <v>2618</v>
      </c>
      <c r="I514" s="12" t="s">
        <v>2619</v>
      </c>
      <c r="J514" s="59" t="s">
        <v>3800</v>
      </c>
      <c r="K514" s="217">
        <v>2</v>
      </c>
      <c r="L514" s="214">
        <v>44228</v>
      </c>
      <c r="M514" s="214">
        <v>44560</v>
      </c>
      <c r="N514" s="466">
        <f t="shared" si="14"/>
        <v>48</v>
      </c>
      <c r="O514" s="426">
        <v>2</v>
      </c>
      <c r="P514" s="365" t="s">
        <v>2857</v>
      </c>
      <c r="Q514" s="365" t="s">
        <v>2858</v>
      </c>
      <c r="R514" s="4" t="s">
        <v>6669</v>
      </c>
      <c r="S514" s="561">
        <f t="shared" si="15"/>
        <v>234</v>
      </c>
      <c r="T514" s="35"/>
      <c r="U514" s="35"/>
      <c r="V514" s="197" t="s">
        <v>1171</v>
      </c>
      <c r="W514" s="197" t="s">
        <v>1171</v>
      </c>
      <c r="X514" s="197" t="s">
        <v>1171</v>
      </c>
      <c r="Y514" s="197" t="s">
        <v>1171</v>
      </c>
      <c r="Z514" s="197" t="s">
        <v>1171</v>
      </c>
      <c r="AA514" s="197" t="s">
        <v>1171</v>
      </c>
      <c r="AB514" s="197" t="s">
        <v>1171</v>
      </c>
      <c r="AC514" s="197" t="s">
        <v>1171</v>
      </c>
      <c r="AD514" s="197" t="s">
        <v>1171</v>
      </c>
      <c r="AE514" s="197" t="s">
        <v>1171</v>
      </c>
      <c r="AF514" s="197" t="s">
        <v>1171</v>
      </c>
      <c r="AG514" s="197" t="s">
        <v>1171</v>
      </c>
      <c r="AH514" s="197" t="s">
        <v>1171</v>
      </c>
      <c r="AI514" s="6" t="s">
        <v>2870</v>
      </c>
      <c r="AJ514" s="12" t="s">
        <v>3060</v>
      </c>
      <c r="AK514" s="6" t="s">
        <v>3663</v>
      </c>
      <c r="AL514" s="139" t="s">
        <v>3775</v>
      </c>
      <c r="AM514" s="6" t="s">
        <v>3816</v>
      </c>
      <c r="AN514" s="10" t="s">
        <v>6145</v>
      </c>
      <c r="AO514" s="6" t="s">
        <v>6173</v>
      </c>
      <c r="AP514" s="509" t="s">
        <v>6528</v>
      </c>
      <c r="AQ514" s="6" t="s">
        <v>6697</v>
      </c>
      <c r="AR514" s="4" t="s">
        <v>1460</v>
      </c>
      <c r="AS514" s="4" t="s">
        <v>6958</v>
      </c>
      <c r="AT514" s="4" t="s">
        <v>1460</v>
      </c>
      <c r="AU514" s="4" t="s">
        <v>6958</v>
      </c>
      <c r="AV514" s="137" t="s">
        <v>874</v>
      </c>
      <c r="AW514" s="131">
        <v>44578</v>
      </c>
      <c r="AX514" s="364" t="s">
        <v>1021</v>
      </c>
      <c r="AY514" s="129"/>
      <c r="AZ514" s="80"/>
      <c r="BA514" s="80"/>
      <c r="BB514" s="80"/>
      <c r="BC514" s="80"/>
      <c r="BD514" s="367" t="s">
        <v>1193</v>
      </c>
      <c r="BE514" s="129"/>
      <c r="BF514" s="80"/>
    </row>
    <row r="515" spans="1:58" ht="90" hidden="1" customHeight="1" x14ac:dyDescent="0.3">
      <c r="A515" s="68" t="s">
        <v>2806</v>
      </c>
      <c r="B515" s="299" t="s">
        <v>2856</v>
      </c>
      <c r="C515" s="168">
        <v>44109</v>
      </c>
      <c r="D515" s="168" t="s">
        <v>7077</v>
      </c>
      <c r="E515" s="216" t="s">
        <v>1289</v>
      </c>
      <c r="F515" s="12" t="s">
        <v>6293</v>
      </c>
      <c r="G515" s="12" t="s">
        <v>2620</v>
      </c>
      <c r="H515" s="12" t="s">
        <v>2621</v>
      </c>
      <c r="I515" s="12" t="s">
        <v>2622</v>
      </c>
      <c r="J515" s="59" t="s">
        <v>2623</v>
      </c>
      <c r="K515" s="217">
        <v>3</v>
      </c>
      <c r="L515" s="214">
        <v>44197</v>
      </c>
      <c r="M515" s="214">
        <v>44561</v>
      </c>
      <c r="N515" s="466">
        <f t="shared" ref="N515:N573" si="16">+WEEKNUM(M515-L515)</f>
        <v>52</v>
      </c>
      <c r="O515" s="426">
        <v>3</v>
      </c>
      <c r="P515" s="365" t="s">
        <v>2857</v>
      </c>
      <c r="Q515" s="365" t="s">
        <v>2858</v>
      </c>
      <c r="R515" s="4" t="s">
        <v>6671</v>
      </c>
      <c r="S515" s="561">
        <f t="shared" ref="S515:S578" si="17">LEN(R515)</f>
        <v>218</v>
      </c>
      <c r="T515" s="35"/>
      <c r="U515" s="35"/>
      <c r="V515" s="197" t="s">
        <v>1171</v>
      </c>
      <c r="W515" s="197" t="s">
        <v>1171</v>
      </c>
      <c r="X515" s="197" t="s">
        <v>1171</v>
      </c>
      <c r="Y515" s="197" t="s">
        <v>1171</v>
      </c>
      <c r="Z515" s="197" t="s">
        <v>1171</v>
      </c>
      <c r="AA515" s="197" t="s">
        <v>1171</v>
      </c>
      <c r="AB515" s="197" t="s">
        <v>1171</v>
      </c>
      <c r="AC515" s="197" t="s">
        <v>1171</v>
      </c>
      <c r="AD515" s="197" t="s">
        <v>1171</v>
      </c>
      <c r="AE515" s="197" t="s">
        <v>1171</v>
      </c>
      <c r="AF515" s="197" t="s">
        <v>1171</v>
      </c>
      <c r="AG515" s="197" t="s">
        <v>1171</v>
      </c>
      <c r="AH515" s="197" t="s">
        <v>1171</v>
      </c>
      <c r="AI515" s="6" t="s">
        <v>2870</v>
      </c>
      <c r="AJ515" s="12" t="s">
        <v>3061</v>
      </c>
      <c r="AK515" s="6" t="s">
        <v>3664</v>
      </c>
      <c r="AL515" s="139" t="s">
        <v>3776</v>
      </c>
      <c r="AM515" s="6" t="s">
        <v>4071</v>
      </c>
      <c r="AN515" s="10" t="s">
        <v>6146</v>
      </c>
      <c r="AO515" s="6" t="s">
        <v>6185</v>
      </c>
      <c r="AP515" s="509" t="s">
        <v>6532</v>
      </c>
      <c r="AQ515" s="6" t="s">
        <v>6670</v>
      </c>
      <c r="AR515" s="4" t="s">
        <v>1460</v>
      </c>
      <c r="AS515" s="4" t="s">
        <v>6958</v>
      </c>
      <c r="AT515" s="4" t="s">
        <v>1460</v>
      </c>
      <c r="AU515" s="4" t="s">
        <v>6958</v>
      </c>
      <c r="AV515" s="137" t="s">
        <v>874</v>
      </c>
      <c r="AW515" s="131">
        <v>44578</v>
      </c>
      <c r="AX515" s="364" t="s">
        <v>1021</v>
      </c>
      <c r="AY515" s="129"/>
      <c r="AZ515" s="80"/>
      <c r="BA515" s="80"/>
      <c r="BB515" s="80"/>
      <c r="BC515" s="80"/>
      <c r="BD515" s="511" t="s">
        <v>1193</v>
      </c>
      <c r="BE515" s="129"/>
      <c r="BF515" s="80"/>
    </row>
    <row r="516" spans="1:58" ht="90" hidden="1" customHeight="1" x14ac:dyDescent="0.3">
      <c r="A516" s="68" t="s">
        <v>2807</v>
      </c>
      <c r="B516" s="299" t="s">
        <v>2856</v>
      </c>
      <c r="C516" s="168">
        <v>44109</v>
      </c>
      <c r="D516" s="168" t="s">
        <v>7077</v>
      </c>
      <c r="E516" s="216" t="s">
        <v>1378</v>
      </c>
      <c r="F516" s="12" t="s">
        <v>6295</v>
      </c>
      <c r="G516" s="12" t="s">
        <v>2624</v>
      </c>
      <c r="H516" s="12" t="s">
        <v>6296</v>
      </c>
      <c r="I516" s="12" t="s">
        <v>2625</v>
      </c>
      <c r="J516" s="59" t="s">
        <v>2626</v>
      </c>
      <c r="K516" s="217">
        <v>2</v>
      </c>
      <c r="L516" s="214">
        <v>44166</v>
      </c>
      <c r="M516" s="214">
        <v>44531</v>
      </c>
      <c r="N516" s="520">
        <f t="shared" si="16"/>
        <v>53</v>
      </c>
      <c r="O516" s="426">
        <v>2</v>
      </c>
      <c r="P516" s="832" t="s">
        <v>51</v>
      </c>
      <c r="Q516" s="832"/>
      <c r="R516" s="816" t="s">
        <v>6891</v>
      </c>
      <c r="S516" s="561">
        <f t="shared" si="17"/>
        <v>344</v>
      </c>
      <c r="T516" s="35"/>
      <c r="U516" s="35"/>
      <c r="V516" s="197" t="s">
        <v>1171</v>
      </c>
      <c r="W516" s="197" t="s">
        <v>1171</v>
      </c>
      <c r="X516" s="197" t="s">
        <v>1171</v>
      </c>
      <c r="Y516" s="197" t="s">
        <v>1171</v>
      </c>
      <c r="Z516" s="197" t="s">
        <v>1171</v>
      </c>
      <c r="AA516" s="197" t="s">
        <v>1171</v>
      </c>
      <c r="AB516" s="197" t="s">
        <v>1171</v>
      </c>
      <c r="AC516" s="197" t="s">
        <v>1171</v>
      </c>
      <c r="AD516" s="197" t="s">
        <v>1171</v>
      </c>
      <c r="AE516" s="197" t="s">
        <v>1171</v>
      </c>
      <c r="AF516" s="197" t="s">
        <v>1171</v>
      </c>
      <c r="AG516" s="197" t="s">
        <v>1171</v>
      </c>
      <c r="AH516" s="197" t="s">
        <v>1171</v>
      </c>
      <c r="AI516" s="509" t="s">
        <v>2870</v>
      </c>
      <c r="AJ516" s="509" t="s">
        <v>2400</v>
      </c>
      <c r="AK516" s="509" t="s">
        <v>3665</v>
      </c>
      <c r="AL516" s="509" t="s">
        <v>4125</v>
      </c>
      <c r="AM516" s="509" t="s">
        <v>6982</v>
      </c>
      <c r="AN516" s="417" t="s">
        <v>5970</v>
      </c>
      <c r="AO516" s="509" t="s">
        <v>6781</v>
      </c>
      <c r="AP516" s="816" t="s">
        <v>6763</v>
      </c>
      <c r="AQ516" s="509" t="s">
        <v>6875</v>
      </c>
      <c r="AR516" s="4" t="s">
        <v>1460</v>
      </c>
      <c r="AS516" s="4" t="s">
        <v>6958</v>
      </c>
      <c r="AT516" s="4" t="s">
        <v>1460</v>
      </c>
      <c r="AU516" s="4" t="s">
        <v>6958</v>
      </c>
      <c r="AV516" s="137" t="s">
        <v>874</v>
      </c>
      <c r="AW516" s="131">
        <v>44566</v>
      </c>
      <c r="AX516" s="364" t="s">
        <v>1021</v>
      </c>
      <c r="AY516" s="129"/>
      <c r="AZ516" s="80"/>
      <c r="BA516" s="80"/>
      <c r="BB516" s="80"/>
      <c r="BC516" s="80"/>
      <c r="BD516" s="511" t="s">
        <v>1193</v>
      </c>
      <c r="BE516" s="129"/>
      <c r="BF516" s="80"/>
    </row>
    <row r="517" spans="1:58" ht="90" hidden="1" customHeight="1" x14ac:dyDescent="0.3">
      <c r="A517" s="68" t="s">
        <v>2808</v>
      </c>
      <c r="B517" s="299" t="s">
        <v>2856</v>
      </c>
      <c r="C517" s="168">
        <v>44109</v>
      </c>
      <c r="D517" s="168" t="s">
        <v>7077</v>
      </c>
      <c r="E517" s="216" t="s">
        <v>1292</v>
      </c>
      <c r="F517" s="12" t="s">
        <v>3666</v>
      </c>
      <c r="G517" s="12" t="s">
        <v>2627</v>
      </c>
      <c r="H517" s="12" t="s">
        <v>2628</v>
      </c>
      <c r="I517" s="12" t="s">
        <v>2629</v>
      </c>
      <c r="J517" s="59" t="s">
        <v>2630</v>
      </c>
      <c r="K517" s="217">
        <v>2</v>
      </c>
      <c r="L517" s="214">
        <v>44166</v>
      </c>
      <c r="M517" s="214">
        <v>44531</v>
      </c>
      <c r="N517" s="520">
        <f t="shared" si="16"/>
        <v>53</v>
      </c>
      <c r="O517" s="426">
        <v>2</v>
      </c>
      <c r="P517" s="832" t="s">
        <v>51</v>
      </c>
      <c r="Q517" s="832"/>
      <c r="R517" s="816" t="s">
        <v>6822</v>
      </c>
      <c r="S517" s="561">
        <f t="shared" si="17"/>
        <v>225</v>
      </c>
      <c r="T517" s="35"/>
      <c r="U517" s="35"/>
      <c r="V517" s="197" t="s">
        <v>1171</v>
      </c>
      <c r="W517" s="197" t="s">
        <v>1171</v>
      </c>
      <c r="X517" s="197" t="s">
        <v>1171</v>
      </c>
      <c r="Y517" s="197" t="s">
        <v>1171</v>
      </c>
      <c r="Z517" s="197" t="s">
        <v>1171</v>
      </c>
      <c r="AA517" s="197" t="s">
        <v>1171</v>
      </c>
      <c r="AB517" s="197" t="s">
        <v>1171</v>
      </c>
      <c r="AC517" s="197" t="s">
        <v>1171</v>
      </c>
      <c r="AD517" s="197" t="s">
        <v>1171</v>
      </c>
      <c r="AE517" s="197" t="s">
        <v>1171</v>
      </c>
      <c r="AF517" s="197" t="s">
        <v>1171</v>
      </c>
      <c r="AG517" s="197" t="s">
        <v>1171</v>
      </c>
      <c r="AH517" s="197" t="s">
        <v>1171</v>
      </c>
      <c r="AI517" s="509" t="s">
        <v>2870</v>
      </c>
      <c r="AJ517" s="509" t="s">
        <v>2400</v>
      </c>
      <c r="AK517" s="509" t="s">
        <v>3665</v>
      </c>
      <c r="AL517" s="509" t="s">
        <v>4126</v>
      </c>
      <c r="AM517" s="509" t="s">
        <v>6983</v>
      </c>
      <c r="AN517" s="417" t="s">
        <v>5971</v>
      </c>
      <c r="AO517" s="509" t="s">
        <v>6110</v>
      </c>
      <c r="AP517" s="816" t="s">
        <v>6764</v>
      </c>
      <c r="AQ517" s="509" t="s">
        <v>6810</v>
      </c>
      <c r="AR517" s="4" t="s">
        <v>1460</v>
      </c>
      <c r="AS517" s="4" t="s">
        <v>6958</v>
      </c>
      <c r="AT517" s="4" t="s">
        <v>1460</v>
      </c>
      <c r="AU517" s="4" t="s">
        <v>6958</v>
      </c>
      <c r="AV517" s="137" t="s">
        <v>874</v>
      </c>
      <c r="AW517" s="131">
        <v>44566</v>
      </c>
      <c r="AX517" s="364" t="s">
        <v>1021</v>
      </c>
      <c r="AY517" s="129"/>
      <c r="AZ517" s="80"/>
      <c r="BA517" s="80"/>
      <c r="BB517" s="80"/>
      <c r="BC517" s="80"/>
      <c r="BD517" s="511" t="s">
        <v>1193</v>
      </c>
      <c r="BE517" s="129"/>
      <c r="BF517" s="80"/>
    </row>
    <row r="518" spans="1:58" ht="90" hidden="1" customHeight="1" x14ac:dyDescent="0.3">
      <c r="A518" s="68" t="s">
        <v>2809</v>
      </c>
      <c r="B518" s="299" t="s">
        <v>2856</v>
      </c>
      <c r="C518" s="168">
        <v>44109</v>
      </c>
      <c r="D518" s="168" t="s">
        <v>7077</v>
      </c>
      <c r="E518" s="216" t="s">
        <v>1292</v>
      </c>
      <c r="F518" s="12" t="s">
        <v>3666</v>
      </c>
      <c r="G518" s="12" t="s">
        <v>2627</v>
      </c>
      <c r="H518" s="12" t="s">
        <v>2631</v>
      </c>
      <c r="I518" s="12" t="s">
        <v>2632</v>
      </c>
      <c r="J518" s="59" t="s">
        <v>2626</v>
      </c>
      <c r="K518" s="217">
        <v>2</v>
      </c>
      <c r="L518" s="214">
        <v>44166</v>
      </c>
      <c r="M518" s="214">
        <v>44531</v>
      </c>
      <c r="N518" s="520">
        <f t="shared" si="16"/>
        <v>53</v>
      </c>
      <c r="O518" s="426">
        <v>2</v>
      </c>
      <c r="P518" s="832" t="s">
        <v>51</v>
      </c>
      <c r="Q518" s="832"/>
      <c r="R518" s="4" t="s">
        <v>6805</v>
      </c>
      <c r="S518" s="561">
        <f t="shared" si="17"/>
        <v>288</v>
      </c>
      <c r="T518" s="35"/>
      <c r="U518" s="35"/>
      <c r="V518" s="197" t="s">
        <v>1171</v>
      </c>
      <c r="W518" s="197" t="s">
        <v>1171</v>
      </c>
      <c r="X518" s="197" t="s">
        <v>1171</v>
      </c>
      <c r="Y518" s="197" t="s">
        <v>1171</v>
      </c>
      <c r="Z518" s="197" t="s">
        <v>1171</v>
      </c>
      <c r="AA518" s="197" t="s">
        <v>1171</v>
      </c>
      <c r="AB518" s="197" t="s">
        <v>1171</v>
      </c>
      <c r="AC518" s="197" t="s">
        <v>1171</v>
      </c>
      <c r="AD518" s="197" t="s">
        <v>1171</v>
      </c>
      <c r="AE518" s="197" t="s">
        <v>1171</v>
      </c>
      <c r="AF518" s="197" t="s">
        <v>1171</v>
      </c>
      <c r="AG518" s="197" t="s">
        <v>1171</v>
      </c>
      <c r="AH518" s="197" t="s">
        <v>1171</v>
      </c>
      <c r="AI518" s="6" t="s">
        <v>2870</v>
      </c>
      <c r="AJ518" s="6" t="s">
        <v>2999</v>
      </c>
      <c r="AK518" s="6" t="s">
        <v>3667</v>
      </c>
      <c r="AL518" s="6" t="s">
        <v>4127</v>
      </c>
      <c r="AM518" s="509" t="s">
        <v>6984</v>
      </c>
      <c r="AN518" s="417" t="s">
        <v>5970</v>
      </c>
      <c r="AO518" s="6" t="s">
        <v>6782</v>
      </c>
      <c r="AP518" s="817" t="s">
        <v>6765</v>
      </c>
      <c r="AQ518" s="6" t="s">
        <v>6799</v>
      </c>
      <c r="AR518" s="4" t="s">
        <v>1460</v>
      </c>
      <c r="AS518" s="4" t="s">
        <v>6958</v>
      </c>
      <c r="AT518" s="4" t="s">
        <v>1460</v>
      </c>
      <c r="AU518" s="4" t="s">
        <v>6958</v>
      </c>
      <c r="AV518" s="137" t="s">
        <v>874</v>
      </c>
      <c r="AW518" s="131">
        <v>44566</v>
      </c>
      <c r="AX518" s="364" t="s">
        <v>1021</v>
      </c>
      <c r="AY518" s="129"/>
      <c r="AZ518" s="80"/>
      <c r="BA518" s="80"/>
      <c r="BB518" s="80"/>
      <c r="BC518" s="80"/>
      <c r="BD518" s="511" t="s">
        <v>1193</v>
      </c>
      <c r="BE518" s="129"/>
      <c r="BF518" s="80"/>
    </row>
    <row r="519" spans="1:58" ht="90" hidden="1" customHeight="1" x14ac:dyDescent="0.3">
      <c r="A519" s="28" t="s">
        <v>2810</v>
      </c>
      <c r="B519" s="5" t="s">
        <v>2856</v>
      </c>
      <c r="C519" s="131">
        <v>44109</v>
      </c>
      <c r="D519" s="168" t="s">
        <v>7077</v>
      </c>
      <c r="E519" s="216" t="s">
        <v>1293</v>
      </c>
      <c r="F519" s="12" t="s">
        <v>3668</v>
      </c>
      <c r="G519" s="12" t="s">
        <v>3669</v>
      </c>
      <c r="H519" s="12" t="s">
        <v>2633</v>
      </c>
      <c r="I519" s="12" t="s">
        <v>2634</v>
      </c>
      <c r="J519" s="12" t="s">
        <v>2635</v>
      </c>
      <c r="K519" s="155">
        <v>17</v>
      </c>
      <c r="L519" s="214">
        <v>44197</v>
      </c>
      <c r="M519" s="214">
        <v>44377</v>
      </c>
      <c r="N519" s="52">
        <f t="shared" si="16"/>
        <v>26</v>
      </c>
      <c r="O519" s="238">
        <v>0</v>
      </c>
      <c r="P519" s="365" t="s">
        <v>2857</v>
      </c>
      <c r="Q519" s="365" t="s">
        <v>2858</v>
      </c>
      <c r="R519" s="4" t="s">
        <v>4090</v>
      </c>
      <c r="S519" s="561">
        <f t="shared" si="17"/>
        <v>298</v>
      </c>
      <c r="T519" s="127" t="s">
        <v>1171</v>
      </c>
      <c r="U519" s="127" t="s">
        <v>1171</v>
      </c>
      <c r="V519" s="197" t="s">
        <v>1171</v>
      </c>
      <c r="W519" s="197" t="s">
        <v>1171</v>
      </c>
      <c r="X519" s="197" t="s">
        <v>1171</v>
      </c>
      <c r="Y519" s="197" t="s">
        <v>1171</v>
      </c>
      <c r="Z519" s="197" t="s">
        <v>1171</v>
      </c>
      <c r="AA519" s="197" t="s">
        <v>1171</v>
      </c>
      <c r="AB519" s="197" t="s">
        <v>1171</v>
      </c>
      <c r="AC519" s="197" t="s">
        <v>1171</v>
      </c>
      <c r="AD519" s="197" t="s">
        <v>1171</v>
      </c>
      <c r="AE519" s="197" t="s">
        <v>1171</v>
      </c>
      <c r="AF519" s="197" t="s">
        <v>1171</v>
      </c>
      <c r="AG519" s="197" t="s">
        <v>1171</v>
      </c>
      <c r="AH519" s="197" t="s">
        <v>1171</v>
      </c>
      <c r="AI519" s="6" t="s">
        <v>2870</v>
      </c>
      <c r="AJ519" s="12" t="s">
        <v>3062</v>
      </c>
      <c r="AK519" s="6" t="s">
        <v>3670</v>
      </c>
      <c r="AL519" s="6" t="s">
        <v>3562</v>
      </c>
      <c r="AM519" s="6" t="s">
        <v>4073</v>
      </c>
      <c r="AN519" s="104" t="s">
        <v>3562</v>
      </c>
      <c r="AO519" s="39" t="s">
        <v>5692</v>
      </c>
      <c r="AP519" s="509" t="s">
        <v>1460</v>
      </c>
      <c r="AQ519" s="39" t="s">
        <v>5692</v>
      </c>
      <c r="AR519" s="39" t="s">
        <v>1460</v>
      </c>
      <c r="AS519" s="39" t="s">
        <v>5692</v>
      </c>
      <c r="AT519" s="39" t="s">
        <v>1460</v>
      </c>
      <c r="AU519" s="39" t="s">
        <v>5692</v>
      </c>
      <c r="AV519" s="137" t="s">
        <v>1824</v>
      </c>
      <c r="AW519" s="131">
        <v>44377</v>
      </c>
      <c r="AX519" s="364" t="s">
        <v>2317</v>
      </c>
      <c r="AY519" s="131">
        <v>44377</v>
      </c>
      <c r="AZ519" s="105" t="s">
        <v>6502</v>
      </c>
      <c r="BA519" s="30" t="s">
        <v>3759</v>
      </c>
      <c r="BB519" s="30" t="s">
        <v>1460</v>
      </c>
      <c r="BC519" s="30" t="s">
        <v>1460</v>
      </c>
      <c r="BD519" s="367" t="s">
        <v>7350</v>
      </c>
      <c r="BE519" s="348" t="s">
        <v>3497</v>
      </c>
      <c r="BF519" s="29" t="s">
        <v>1460</v>
      </c>
    </row>
    <row r="520" spans="1:58" ht="90" hidden="1" customHeight="1" x14ac:dyDescent="0.3">
      <c r="A520" s="68" t="s">
        <v>2810</v>
      </c>
      <c r="B520" s="299" t="s">
        <v>2856</v>
      </c>
      <c r="C520" s="168">
        <v>44109</v>
      </c>
      <c r="D520" s="168" t="s">
        <v>7077</v>
      </c>
      <c r="E520" s="216" t="s">
        <v>1293</v>
      </c>
      <c r="F520" s="12" t="s">
        <v>3668</v>
      </c>
      <c r="G520" s="12" t="s">
        <v>3669</v>
      </c>
      <c r="H520" s="12" t="s">
        <v>2633</v>
      </c>
      <c r="I520" s="12" t="s">
        <v>3761</v>
      </c>
      <c r="J520" s="59" t="s">
        <v>3762</v>
      </c>
      <c r="K520" s="241">
        <v>1</v>
      </c>
      <c r="L520" s="214">
        <v>44197</v>
      </c>
      <c r="M520" s="239">
        <v>44438</v>
      </c>
      <c r="N520" s="466">
        <f t="shared" si="16"/>
        <v>35</v>
      </c>
      <c r="O520" s="438">
        <v>1</v>
      </c>
      <c r="P520" s="365" t="s">
        <v>2857</v>
      </c>
      <c r="Q520" s="365"/>
      <c r="R520" s="4" t="s">
        <v>6920</v>
      </c>
      <c r="S520" s="561">
        <f t="shared" si="17"/>
        <v>112</v>
      </c>
      <c r="T520" s="35"/>
      <c r="U520" s="35"/>
      <c r="V520" s="197"/>
      <c r="W520" s="197"/>
      <c r="X520" s="197"/>
      <c r="Y520" s="197"/>
      <c r="Z520" s="197"/>
      <c r="AA520" s="197"/>
      <c r="AB520" s="197"/>
      <c r="AC520" s="197"/>
      <c r="AD520" s="197"/>
      <c r="AE520" s="197"/>
      <c r="AF520" s="197"/>
      <c r="AG520" s="197"/>
      <c r="AH520" s="197"/>
      <c r="AI520" s="6"/>
      <c r="AJ520" s="12"/>
      <c r="AK520" s="6" t="s">
        <v>3809</v>
      </c>
      <c r="AL520" s="139" t="s">
        <v>3777</v>
      </c>
      <c r="AM520" s="4" t="s">
        <v>4074</v>
      </c>
      <c r="AN520" s="10" t="s">
        <v>6147</v>
      </c>
      <c r="AO520" s="4" t="s">
        <v>6247</v>
      </c>
      <c r="AP520" s="509" t="s">
        <v>1460</v>
      </c>
      <c r="AQ520" s="6" t="s">
        <v>6445</v>
      </c>
      <c r="AR520" s="509" t="s">
        <v>1460</v>
      </c>
      <c r="AS520" s="509" t="s">
        <v>6445</v>
      </c>
      <c r="AT520" s="509" t="s">
        <v>1460</v>
      </c>
      <c r="AU520" s="509" t="s">
        <v>6445</v>
      </c>
      <c r="AV520" s="137" t="s">
        <v>874</v>
      </c>
      <c r="AW520" s="131">
        <v>44495</v>
      </c>
      <c r="AX520" s="364" t="s">
        <v>1021</v>
      </c>
      <c r="AY520" s="129"/>
      <c r="AZ520" s="80"/>
      <c r="BA520" s="80"/>
      <c r="BB520" s="80"/>
      <c r="BC520" s="80"/>
      <c r="BD520" s="511" t="s">
        <v>1193</v>
      </c>
      <c r="BE520" s="129"/>
      <c r="BF520" s="80"/>
    </row>
    <row r="521" spans="1:58" ht="90" hidden="1" customHeight="1" x14ac:dyDescent="0.3">
      <c r="A521" s="68" t="s">
        <v>2811</v>
      </c>
      <c r="B521" s="299" t="s">
        <v>2856</v>
      </c>
      <c r="C521" s="168">
        <v>44109</v>
      </c>
      <c r="D521" s="168" t="s">
        <v>7077</v>
      </c>
      <c r="E521" s="216" t="s">
        <v>1293</v>
      </c>
      <c r="F521" s="12" t="s">
        <v>3668</v>
      </c>
      <c r="G521" s="12" t="s">
        <v>3669</v>
      </c>
      <c r="H521" s="12" t="s">
        <v>2636</v>
      </c>
      <c r="I521" s="12" t="s">
        <v>2637</v>
      </c>
      <c r="J521" s="59" t="s">
        <v>2638</v>
      </c>
      <c r="K521" s="234">
        <v>1</v>
      </c>
      <c r="L521" s="214">
        <v>44197</v>
      </c>
      <c r="M521" s="214">
        <v>44561</v>
      </c>
      <c r="N521" s="466">
        <f t="shared" si="16"/>
        <v>52</v>
      </c>
      <c r="O521" s="438">
        <v>1</v>
      </c>
      <c r="P521" s="365" t="s">
        <v>2857</v>
      </c>
      <c r="Q521" s="365" t="s">
        <v>2858</v>
      </c>
      <c r="R521" s="4" t="s">
        <v>6672</v>
      </c>
      <c r="S521" s="561">
        <f t="shared" si="17"/>
        <v>206</v>
      </c>
      <c r="T521" s="35"/>
      <c r="U521" s="35"/>
      <c r="V521" s="197" t="s">
        <v>1171</v>
      </c>
      <c r="W521" s="197" t="s">
        <v>1171</v>
      </c>
      <c r="X521" s="197" t="s">
        <v>1171</v>
      </c>
      <c r="Y521" s="197" t="s">
        <v>1171</v>
      </c>
      <c r="Z521" s="197" t="s">
        <v>1171</v>
      </c>
      <c r="AA521" s="197" t="s">
        <v>1171</v>
      </c>
      <c r="AB521" s="197" t="s">
        <v>1171</v>
      </c>
      <c r="AC521" s="197" t="s">
        <v>1171</v>
      </c>
      <c r="AD521" s="197" t="s">
        <v>1171</v>
      </c>
      <c r="AE521" s="197" t="s">
        <v>1171</v>
      </c>
      <c r="AF521" s="197" t="s">
        <v>1171</v>
      </c>
      <c r="AG521" s="197" t="s">
        <v>1171</v>
      </c>
      <c r="AH521" s="197" t="s">
        <v>1171</v>
      </c>
      <c r="AI521" s="6" t="s">
        <v>2870</v>
      </c>
      <c r="AJ521" s="12" t="s">
        <v>3063</v>
      </c>
      <c r="AK521" s="6" t="s">
        <v>3671</v>
      </c>
      <c r="AL521" s="139" t="s">
        <v>3778</v>
      </c>
      <c r="AM521" s="6" t="s">
        <v>4057</v>
      </c>
      <c r="AN521" s="10" t="s">
        <v>6148</v>
      </c>
      <c r="AO521" s="6" t="s">
        <v>6171</v>
      </c>
      <c r="AP521" s="509" t="s">
        <v>6531</v>
      </c>
      <c r="AQ521" s="6" t="s">
        <v>6698</v>
      </c>
      <c r="AR521" s="4" t="s">
        <v>1460</v>
      </c>
      <c r="AS521" s="4" t="s">
        <v>6958</v>
      </c>
      <c r="AT521" s="4" t="s">
        <v>1460</v>
      </c>
      <c r="AU521" s="4" t="s">
        <v>6958</v>
      </c>
      <c r="AV521" s="137" t="s">
        <v>874</v>
      </c>
      <c r="AW521" s="131">
        <v>44578</v>
      </c>
      <c r="AX521" s="364" t="s">
        <v>1021</v>
      </c>
      <c r="AY521" s="129"/>
      <c r="AZ521" s="80"/>
      <c r="BA521" s="80"/>
      <c r="BB521" s="80"/>
      <c r="BC521" s="80"/>
      <c r="BD521" s="511" t="s">
        <v>1193</v>
      </c>
      <c r="BE521" s="129"/>
      <c r="BF521" s="80"/>
    </row>
    <row r="522" spans="1:58" ht="90" hidden="1" customHeight="1" x14ac:dyDescent="0.3">
      <c r="A522" s="68" t="s">
        <v>2812</v>
      </c>
      <c r="B522" s="299" t="s">
        <v>2856</v>
      </c>
      <c r="C522" s="168">
        <v>44109</v>
      </c>
      <c r="D522" s="168" t="s">
        <v>7077</v>
      </c>
      <c r="E522" s="216" t="s">
        <v>1293</v>
      </c>
      <c r="F522" s="12" t="s">
        <v>3668</v>
      </c>
      <c r="G522" s="12" t="s">
        <v>3672</v>
      </c>
      <c r="H522" s="12" t="s">
        <v>2639</v>
      </c>
      <c r="I522" s="12" t="s">
        <v>2640</v>
      </c>
      <c r="J522" s="59" t="s">
        <v>2641</v>
      </c>
      <c r="K522" s="217">
        <v>1</v>
      </c>
      <c r="L522" s="214">
        <v>44197</v>
      </c>
      <c r="M522" s="214">
        <v>44561</v>
      </c>
      <c r="N522" s="466">
        <f t="shared" si="16"/>
        <v>52</v>
      </c>
      <c r="O522" s="426">
        <v>1</v>
      </c>
      <c r="P522" s="365" t="s">
        <v>2857</v>
      </c>
      <c r="Q522" s="365" t="s">
        <v>2858</v>
      </c>
      <c r="R522" s="6" t="s">
        <v>7122</v>
      </c>
      <c r="S522" s="561">
        <f t="shared" si="17"/>
        <v>276</v>
      </c>
      <c r="T522" s="35"/>
      <c r="U522" s="35"/>
      <c r="V522" s="197" t="s">
        <v>1171</v>
      </c>
      <c r="W522" s="197" t="s">
        <v>1171</v>
      </c>
      <c r="X522" s="197" t="s">
        <v>1171</v>
      </c>
      <c r="Y522" s="197" t="s">
        <v>1171</v>
      </c>
      <c r="Z522" s="197" t="s">
        <v>1171</v>
      </c>
      <c r="AA522" s="197" t="s">
        <v>1171</v>
      </c>
      <c r="AB522" s="197" t="s">
        <v>1171</v>
      </c>
      <c r="AC522" s="197" t="s">
        <v>1171</v>
      </c>
      <c r="AD522" s="197" t="s">
        <v>1171</v>
      </c>
      <c r="AE522" s="197" t="s">
        <v>1171</v>
      </c>
      <c r="AF522" s="197" t="s">
        <v>1171</v>
      </c>
      <c r="AG522" s="197" t="s">
        <v>1171</v>
      </c>
      <c r="AH522" s="197" t="s">
        <v>1171</v>
      </c>
      <c r="AI522" s="6" t="s">
        <v>2870</v>
      </c>
      <c r="AJ522" s="12" t="s">
        <v>3064</v>
      </c>
      <c r="AK522" s="6" t="s">
        <v>3673</v>
      </c>
      <c r="AL522" s="139" t="s">
        <v>3774</v>
      </c>
      <c r="AM522" s="6" t="s">
        <v>3817</v>
      </c>
      <c r="AN522" s="10" t="s">
        <v>6148</v>
      </c>
      <c r="AO522" s="6" t="s">
        <v>6171</v>
      </c>
      <c r="AP522" s="509" t="s">
        <v>6529</v>
      </c>
      <c r="AQ522" s="6" t="s">
        <v>6876</v>
      </c>
      <c r="AR522" s="509" t="s">
        <v>7092</v>
      </c>
      <c r="AS522" s="509" t="s">
        <v>7118</v>
      </c>
      <c r="AT522" s="4" t="s">
        <v>1460</v>
      </c>
      <c r="AU522" s="4" t="s">
        <v>7993</v>
      </c>
      <c r="AV522" s="137" t="s">
        <v>1017</v>
      </c>
      <c r="AW522" s="131">
        <v>44652</v>
      </c>
      <c r="AX522" s="364" t="s">
        <v>1021</v>
      </c>
      <c r="AY522" s="129"/>
      <c r="AZ522" s="80"/>
      <c r="BA522" s="80"/>
      <c r="BB522" s="80"/>
      <c r="BC522" s="80"/>
      <c r="BD522" s="511" t="s">
        <v>1193</v>
      </c>
      <c r="BE522" s="129"/>
      <c r="BF522" s="80"/>
    </row>
    <row r="523" spans="1:58" ht="90" hidden="1" customHeight="1" x14ac:dyDescent="0.3">
      <c r="A523" s="68" t="s">
        <v>2813</v>
      </c>
      <c r="B523" s="299" t="s">
        <v>2856</v>
      </c>
      <c r="C523" s="168">
        <v>44109</v>
      </c>
      <c r="D523" s="168" t="s">
        <v>7077</v>
      </c>
      <c r="E523" s="216" t="s">
        <v>1293</v>
      </c>
      <c r="F523" s="12" t="s">
        <v>3668</v>
      </c>
      <c r="G523" s="12" t="s">
        <v>7101</v>
      </c>
      <c r="H523" s="12" t="s">
        <v>2642</v>
      </c>
      <c r="I523" s="12" t="s">
        <v>2643</v>
      </c>
      <c r="J523" s="59" t="s">
        <v>2644</v>
      </c>
      <c r="K523" s="217">
        <v>1</v>
      </c>
      <c r="L523" s="214">
        <v>44197</v>
      </c>
      <c r="M523" s="214">
        <v>44561</v>
      </c>
      <c r="N523" s="520">
        <f t="shared" si="16"/>
        <v>52</v>
      </c>
      <c r="O523" s="589">
        <v>0</v>
      </c>
      <c r="P523" s="517" t="s">
        <v>2857</v>
      </c>
      <c r="Q523" s="517" t="s">
        <v>2858</v>
      </c>
      <c r="R523" s="511" t="s">
        <v>7318</v>
      </c>
      <c r="S523" s="561">
        <f t="shared" si="17"/>
        <v>179</v>
      </c>
      <c r="T523" s="127" t="s">
        <v>1171</v>
      </c>
      <c r="U523" s="127" t="s">
        <v>1171</v>
      </c>
      <c r="V523" s="197" t="s">
        <v>1171</v>
      </c>
      <c r="W523" s="197" t="s">
        <v>1171</v>
      </c>
      <c r="X523" s="197" t="s">
        <v>1171</v>
      </c>
      <c r="Y523" s="197" t="s">
        <v>1171</v>
      </c>
      <c r="Z523" s="197" t="s">
        <v>1171</v>
      </c>
      <c r="AA523" s="197" t="s">
        <v>1171</v>
      </c>
      <c r="AB523" s="197" t="s">
        <v>1171</v>
      </c>
      <c r="AC523" s="197" t="s">
        <v>1171</v>
      </c>
      <c r="AD523" s="197" t="s">
        <v>1171</v>
      </c>
      <c r="AE523" s="197" t="s">
        <v>1171</v>
      </c>
      <c r="AF523" s="197" t="s">
        <v>1171</v>
      </c>
      <c r="AG523" s="197" t="s">
        <v>1171</v>
      </c>
      <c r="AH523" s="197" t="s">
        <v>1171</v>
      </c>
      <c r="AI523" s="509" t="s">
        <v>2870</v>
      </c>
      <c r="AJ523" s="12" t="s">
        <v>3065</v>
      </c>
      <c r="AK523" s="509" t="s">
        <v>3674</v>
      </c>
      <c r="AL523" s="139" t="s">
        <v>3774</v>
      </c>
      <c r="AM523" s="509" t="s">
        <v>3801</v>
      </c>
      <c r="AN523" s="510" t="s">
        <v>6148</v>
      </c>
      <c r="AO523" s="509" t="s">
        <v>6171</v>
      </c>
      <c r="AP523" s="509" t="s">
        <v>6530</v>
      </c>
      <c r="AQ523" s="509" t="s">
        <v>6673</v>
      </c>
      <c r="AR523" s="509" t="s">
        <v>7093</v>
      </c>
      <c r="AS523" s="509" t="s">
        <v>7320</v>
      </c>
      <c r="AT523" s="261" t="s">
        <v>1460</v>
      </c>
      <c r="AU523" s="261" t="s">
        <v>7994</v>
      </c>
      <c r="AV523" s="137" t="s">
        <v>1824</v>
      </c>
      <c r="AW523" s="131">
        <v>44677</v>
      </c>
      <c r="AX523" s="364" t="s">
        <v>2317</v>
      </c>
      <c r="AY523" s="512">
        <v>44677</v>
      </c>
      <c r="AZ523" s="105" t="s">
        <v>7319</v>
      </c>
      <c r="BA523" s="514" t="s">
        <v>7303</v>
      </c>
      <c r="BB523" s="30" t="s">
        <v>1460</v>
      </c>
      <c r="BC523" s="30" t="s">
        <v>1460</v>
      </c>
      <c r="BD523" s="367" t="s">
        <v>7350</v>
      </c>
      <c r="BE523" s="348" t="s">
        <v>3497</v>
      </c>
      <c r="BF523" s="29" t="s">
        <v>1460</v>
      </c>
    </row>
    <row r="524" spans="1:58" ht="90" customHeight="1" x14ac:dyDescent="0.3">
      <c r="A524" s="28" t="s">
        <v>2813</v>
      </c>
      <c r="B524" s="5" t="s">
        <v>2856</v>
      </c>
      <c r="C524" s="131">
        <v>44109</v>
      </c>
      <c r="D524" s="131" t="s">
        <v>7077</v>
      </c>
      <c r="E524" s="877" t="s">
        <v>1293</v>
      </c>
      <c r="F524" s="11" t="s">
        <v>8564</v>
      </c>
      <c r="G524" s="11" t="s">
        <v>8565</v>
      </c>
      <c r="H524" s="11" t="s">
        <v>2642</v>
      </c>
      <c r="I524" s="11" t="s">
        <v>2643</v>
      </c>
      <c r="J524" s="59" t="s">
        <v>2644</v>
      </c>
      <c r="K524" s="217">
        <v>2</v>
      </c>
      <c r="L524" s="214">
        <v>44197</v>
      </c>
      <c r="M524" s="214">
        <v>44926</v>
      </c>
      <c r="N524" s="466">
        <f t="shared" si="16"/>
        <v>53</v>
      </c>
      <c r="O524" s="426">
        <v>2</v>
      </c>
      <c r="P524" s="365" t="s">
        <v>2857</v>
      </c>
      <c r="Q524" s="365" t="s">
        <v>2858</v>
      </c>
      <c r="R524" s="511" t="s">
        <v>8290</v>
      </c>
      <c r="S524" s="561">
        <f t="shared" si="17"/>
        <v>206</v>
      </c>
      <c r="T524" s="127" t="s">
        <v>1171</v>
      </c>
      <c r="U524" s="127" t="s">
        <v>1171</v>
      </c>
      <c r="V524" s="197" t="s">
        <v>1171</v>
      </c>
      <c r="W524" s="197" t="s">
        <v>1171</v>
      </c>
      <c r="X524" s="197" t="s">
        <v>1171</v>
      </c>
      <c r="Y524" s="197" t="s">
        <v>1171</v>
      </c>
      <c r="Z524" s="197" t="s">
        <v>1171</v>
      </c>
      <c r="AA524" s="197" t="s">
        <v>1171</v>
      </c>
      <c r="AB524" s="197" t="s">
        <v>1171</v>
      </c>
      <c r="AC524" s="197" t="s">
        <v>1171</v>
      </c>
      <c r="AD524" s="197" t="s">
        <v>1171</v>
      </c>
      <c r="AE524" s="197" t="s">
        <v>1171</v>
      </c>
      <c r="AF524" s="197" t="s">
        <v>1171</v>
      </c>
      <c r="AG524" s="197" t="s">
        <v>1171</v>
      </c>
      <c r="AH524" s="197" t="s">
        <v>1171</v>
      </c>
      <c r="AI524" s="6" t="s">
        <v>2870</v>
      </c>
      <c r="AJ524" s="12" t="s">
        <v>3065</v>
      </c>
      <c r="AK524" s="6" t="s">
        <v>3674</v>
      </c>
      <c r="AL524" s="139" t="s">
        <v>3774</v>
      </c>
      <c r="AM524" s="6" t="s">
        <v>3801</v>
      </c>
      <c r="AN524" s="10" t="s">
        <v>6148</v>
      </c>
      <c r="AO524" s="6" t="s">
        <v>6171</v>
      </c>
      <c r="AP524" s="509" t="s">
        <v>6530</v>
      </c>
      <c r="AQ524" s="6" t="s">
        <v>6673</v>
      </c>
      <c r="AR524" s="509" t="s">
        <v>7093</v>
      </c>
      <c r="AS524" s="509" t="s">
        <v>7320</v>
      </c>
      <c r="AT524" s="781" t="s">
        <v>8233</v>
      </c>
      <c r="AU524" s="509" t="s">
        <v>8289</v>
      </c>
      <c r="AV524" s="137" t="s">
        <v>874</v>
      </c>
      <c r="AW524" s="131">
        <v>44761</v>
      </c>
      <c r="AX524" s="364" t="s">
        <v>1021</v>
      </c>
      <c r="AY524" s="129"/>
      <c r="AZ524" s="80"/>
      <c r="BA524" s="80"/>
      <c r="BB524" s="80"/>
      <c r="BC524" s="80"/>
      <c r="BD524" s="511" t="s">
        <v>1193</v>
      </c>
      <c r="BE524" s="129"/>
      <c r="BF524" s="80"/>
    </row>
    <row r="525" spans="1:58" ht="90" hidden="1" customHeight="1" x14ac:dyDescent="0.3">
      <c r="A525" s="28" t="s">
        <v>2814</v>
      </c>
      <c r="B525" s="5" t="s">
        <v>2856</v>
      </c>
      <c r="C525" s="131">
        <v>44109</v>
      </c>
      <c r="D525" s="168" t="s">
        <v>7077</v>
      </c>
      <c r="E525" s="216" t="s">
        <v>1294</v>
      </c>
      <c r="F525" s="12" t="s">
        <v>3675</v>
      </c>
      <c r="G525" s="12" t="s">
        <v>2645</v>
      </c>
      <c r="H525" s="12" t="s">
        <v>2646</v>
      </c>
      <c r="I525" s="12" t="s">
        <v>2647</v>
      </c>
      <c r="J525" s="12" t="s">
        <v>2648</v>
      </c>
      <c r="K525" s="217">
        <v>1</v>
      </c>
      <c r="L525" s="214">
        <v>44197</v>
      </c>
      <c r="M525" s="214">
        <v>44285</v>
      </c>
      <c r="N525" s="52">
        <f t="shared" si="16"/>
        <v>13</v>
      </c>
      <c r="O525" s="238">
        <v>0</v>
      </c>
      <c r="P525" s="365" t="s">
        <v>2857</v>
      </c>
      <c r="Q525" s="365"/>
      <c r="R525" s="4" t="s">
        <v>4091</v>
      </c>
      <c r="S525" s="561">
        <f t="shared" si="17"/>
        <v>298</v>
      </c>
      <c r="T525" s="127" t="s">
        <v>1171</v>
      </c>
      <c r="U525" s="127" t="s">
        <v>1171</v>
      </c>
      <c r="V525" s="197" t="s">
        <v>1171</v>
      </c>
      <c r="W525" s="197" t="s">
        <v>1171</v>
      </c>
      <c r="X525" s="197" t="s">
        <v>1171</v>
      </c>
      <c r="Y525" s="197" t="s">
        <v>1171</v>
      </c>
      <c r="Z525" s="197" t="s">
        <v>1171</v>
      </c>
      <c r="AA525" s="197" t="s">
        <v>1171</v>
      </c>
      <c r="AB525" s="197" t="s">
        <v>1171</v>
      </c>
      <c r="AC525" s="197" t="s">
        <v>1171</v>
      </c>
      <c r="AD525" s="197" t="s">
        <v>1171</v>
      </c>
      <c r="AE525" s="197" t="s">
        <v>1171</v>
      </c>
      <c r="AF525" s="197" t="s">
        <v>1171</v>
      </c>
      <c r="AG525" s="197" t="s">
        <v>1171</v>
      </c>
      <c r="AH525" s="197" t="s">
        <v>1171</v>
      </c>
      <c r="AI525" s="6" t="s">
        <v>2870</v>
      </c>
      <c r="AJ525" s="12" t="s">
        <v>3066</v>
      </c>
      <c r="AK525" s="6" t="s">
        <v>3676</v>
      </c>
      <c r="AL525" s="139" t="s">
        <v>3562</v>
      </c>
      <c r="AM525" s="12" t="s">
        <v>4075</v>
      </c>
      <c r="AN525" s="104" t="s">
        <v>3562</v>
      </c>
      <c r="AO525" s="39" t="s">
        <v>5692</v>
      </c>
      <c r="AP525" s="509" t="s">
        <v>1460</v>
      </c>
      <c r="AQ525" s="39" t="s">
        <v>5692</v>
      </c>
      <c r="AR525" s="509" t="s">
        <v>1460</v>
      </c>
      <c r="AS525" s="39" t="s">
        <v>5692</v>
      </c>
      <c r="AT525" s="39" t="s">
        <v>1460</v>
      </c>
      <c r="AU525" s="39" t="s">
        <v>5692</v>
      </c>
      <c r="AV525" s="137" t="s">
        <v>1824</v>
      </c>
      <c r="AW525" s="131">
        <v>44377</v>
      </c>
      <c r="AX525" s="364" t="s">
        <v>2317</v>
      </c>
      <c r="AY525" s="131">
        <v>44377</v>
      </c>
      <c r="AZ525" s="105" t="s">
        <v>6502</v>
      </c>
      <c r="BA525" s="30" t="s">
        <v>3759</v>
      </c>
      <c r="BB525" s="30" t="s">
        <v>1460</v>
      </c>
      <c r="BC525" s="30" t="s">
        <v>1460</v>
      </c>
      <c r="BD525" s="367" t="s">
        <v>7350</v>
      </c>
      <c r="BE525" s="348" t="s">
        <v>3497</v>
      </c>
      <c r="BF525" s="29" t="s">
        <v>1460</v>
      </c>
    </row>
    <row r="526" spans="1:58" ht="90" hidden="1" customHeight="1" x14ac:dyDescent="0.3">
      <c r="A526" s="28" t="s">
        <v>2814</v>
      </c>
      <c r="B526" s="5" t="s">
        <v>2856</v>
      </c>
      <c r="C526" s="131">
        <v>44109</v>
      </c>
      <c r="D526" s="168" t="s">
        <v>7077</v>
      </c>
      <c r="E526" s="216" t="s">
        <v>1294</v>
      </c>
      <c r="F526" s="12" t="s">
        <v>3675</v>
      </c>
      <c r="G526" s="12" t="s">
        <v>2645</v>
      </c>
      <c r="H526" s="12" t="s">
        <v>2646</v>
      </c>
      <c r="I526" s="12" t="s">
        <v>2647</v>
      </c>
      <c r="J526" s="59" t="s">
        <v>2648</v>
      </c>
      <c r="K526" s="217">
        <v>2</v>
      </c>
      <c r="L526" s="214">
        <v>44197</v>
      </c>
      <c r="M526" s="239">
        <v>44407</v>
      </c>
      <c r="N526" s="52">
        <f t="shared" si="16"/>
        <v>30</v>
      </c>
      <c r="O526" s="235">
        <v>2</v>
      </c>
      <c r="P526" s="365" t="s">
        <v>2857</v>
      </c>
      <c r="Q526" s="365"/>
      <c r="R526" s="4" t="s">
        <v>4092</v>
      </c>
      <c r="S526" s="561">
        <f t="shared" si="17"/>
        <v>293</v>
      </c>
      <c r="T526" s="35"/>
      <c r="U526" s="35"/>
      <c r="V526" s="197"/>
      <c r="W526" s="197"/>
      <c r="X526" s="197"/>
      <c r="Y526" s="197"/>
      <c r="Z526" s="197"/>
      <c r="AA526" s="197"/>
      <c r="AB526" s="197"/>
      <c r="AC526" s="197"/>
      <c r="AD526" s="197"/>
      <c r="AE526" s="197"/>
      <c r="AF526" s="197"/>
      <c r="AG526" s="197"/>
      <c r="AH526" s="197"/>
      <c r="AI526" s="6"/>
      <c r="AJ526" s="12"/>
      <c r="AK526" s="6" t="s">
        <v>3562</v>
      </c>
      <c r="AL526" s="139" t="s">
        <v>3779</v>
      </c>
      <c r="AM526" s="4" t="s">
        <v>3818</v>
      </c>
      <c r="AN526" s="104" t="s">
        <v>3562</v>
      </c>
      <c r="AO526" s="104" t="s">
        <v>5587</v>
      </c>
      <c r="AP526" s="509" t="s">
        <v>1460</v>
      </c>
      <c r="AQ526" s="104" t="s">
        <v>6962</v>
      </c>
      <c r="AR526" s="509" t="s">
        <v>1460</v>
      </c>
      <c r="AS526" s="104" t="s">
        <v>6962</v>
      </c>
      <c r="AT526" s="104" t="s">
        <v>1460</v>
      </c>
      <c r="AU526" s="104" t="s">
        <v>6962</v>
      </c>
      <c r="AV526" s="137" t="s">
        <v>4476</v>
      </c>
      <c r="AW526" s="131">
        <v>44389</v>
      </c>
      <c r="AX526" s="364" t="s">
        <v>1021</v>
      </c>
      <c r="AY526" s="129"/>
      <c r="AZ526" s="80"/>
      <c r="BA526" s="80"/>
      <c r="BB526" s="80"/>
      <c r="BC526" s="80"/>
      <c r="BD526" s="511" t="s">
        <v>1193</v>
      </c>
      <c r="BE526" s="129"/>
      <c r="BF526" s="80"/>
    </row>
    <row r="527" spans="1:58" ht="90" hidden="1" customHeight="1" x14ac:dyDescent="0.3">
      <c r="A527" s="28" t="s">
        <v>2815</v>
      </c>
      <c r="B527" s="5" t="s">
        <v>2856</v>
      </c>
      <c r="C527" s="131">
        <v>44109</v>
      </c>
      <c r="D527" s="168" t="s">
        <v>7077</v>
      </c>
      <c r="E527" s="216" t="s">
        <v>1295</v>
      </c>
      <c r="F527" s="12" t="s">
        <v>3677</v>
      </c>
      <c r="G527" s="12" t="s">
        <v>3678</v>
      </c>
      <c r="H527" s="12" t="s">
        <v>2649</v>
      </c>
      <c r="I527" s="12" t="s">
        <v>2650</v>
      </c>
      <c r="J527" s="59" t="s">
        <v>2651</v>
      </c>
      <c r="K527" s="217">
        <v>1</v>
      </c>
      <c r="L527" s="214">
        <v>44197</v>
      </c>
      <c r="M527" s="214">
        <v>44316</v>
      </c>
      <c r="N527" s="52">
        <f t="shared" si="16"/>
        <v>17</v>
      </c>
      <c r="O527" s="235">
        <v>1</v>
      </c>
      <c r="P527" s="365" t="s">
        <v>130</v>
      </c>
      <c r="Q527" s="365"/>
      <c r="R527" s="10" t="s">
        <v>4192</v>
      </c>
      <c r="S527" s="561">
        <f t="shared" si="17"/>
        <v>109</v>
      </c>
      <c r="T527" s="35"/>
      <c r="U527" s="35"/>
      <c r="V527" s="197" t="s">
        <v>1171</v>
      </c>
      <c r="W527" s="197" t="s">
        <v>1171</v>
      </c>
      <c r="X527" s="197" t="s">
        <v>1171</v>
      </c>
      <c r="Y527" s="197" t="s">
        <v>1171</v>
      </c>
      <c r="Z527" s="197" t="s">
        <v>1171</v>
      </c>
      <c r="AA527" s="197" t="s">
        <v>1171</v>
      </c>
      <c r="AB527" s="197" t="s">
        <v>1171</v>
      </c>
      <c r="AC527" s="197" t="s">
        <v>1171</v>
      </c>
      <c r="AD527" s="197" t="s">
        <v>1171</v>
      </c>
      <c r="AE527" s="197" t="s">
        <v>1171</v>
      </c>
      <c r="AF527" s="197" t="s">
        <v>1171</v>
      </c>
      <c r="AG527" s="197" t="s">
        <v>1171</v>
      </c>
      <c r="AH527" s="197" t="s">
        <v>1171</v>
      </c>
      <c r="AI527" s="6" t="s">
        <v>2870</v>
      </c>
      <c r="AJ527" s="6" t="s">
        <v>3067</v>
      </c>
      <c r="AK527" s="6" t="s">
        <v>3679</v>
      </c>
      <c r="AL527" s="139" t="s">
        <v>3780</v>
      </c>
      <c r="AM527" s="6" t="s">
        <v>3832</v>
      </c>
      <c r="AN527" s="104" t="s">
        <v>3562</v>
      </c>
      <c r="AO527" s="104" t="s">
        <v>5587</v>
      </c>
      <c r="AP527" s="509" t="s">
        <v>1460</v>
      </c>
      <c r="AQ527" s="104" t="s">
        <v>5587</v>
      </c>
      <c r="AR527" s="509" t="s">
        <v>1460</v>
      </c>
      <c r="AS527" s="104" t="s">
        <v>5587</v>
      </c>
      <c r="AT527" s="104" t="s">
        <v>1460</v>
      </c>
      <c r="AU527" s="104" t="s">
        <v>5587</v>
      </c>
      <c r="AV527" s="137" t="s">
        <v>874</v>
      </c>
      <c r="AW527" s="131">
        <v>44389</v>
      </c>
      <c r="AX527" s="364" t="s">
        <v>1021</v>
      </c>
      <c r="AY527" s="129"/>
      <c r="AZ527" s="80"/>
      <c r="BA527" s="80"/>
      <c r="BB527" s="80"/>
      <c r="BC527" s="80"/>
      <c r="BD527" s="511" t="s">
        <v>1193</v>
      </c>
      <c r="BE527" s="129"/>
      <c r="BF527" s="80"/>
    </row>
    <row r="528" spans="1:58" ht="90" hidden="1" customHeight="1" x14ac:dyDescent="0.3">
      <c r="A528" s="28" t="s">
        <v>2816</v>
      </c>
      <c r="B528" s="5" t="s">
        <v>2856</v>
      </c>
      <c r="C528" s="131">
        <v>44109</v>
      </c>
      <c r="D528" s="168" t="s">
        <v>7077</v>
      </c>
      <c r="E528" s="216" t="s">
        <v>1295</v>
      </c>
      <c r="F528" s="12" t="s">
        <v>3677</v>
      </c>
      <c r="G528" s="12" t="s">
        <v>3678</v>
      </c>
      <c r="H528" s="12" t="s">
        <v>2652</v>
      </c>
      <c r="I528" s="12" t="s">
        <v>2653</v>
      </c>
      <c r="J528" s="59" t="s">
        <v>2654</v>
      </c>
      <c r="K528" s="217">
        <v>1</v>
      </c>
      <c r="L528" s="214">
        <v>44197</v>
      </c>
      <c r="M528" s="214">
        <v>44316</v>
      </c>
      <c r="N528" s="52">
        <f t="shared" si="16"/>
        <v>17</v>
      </c>
      <c r="O528" s="235">
        <v>1</v>
      </c>
      <c r="P528" s="365" t="s">
        <v>130</v>
      </c>
      <c r="Q528" s="365"/>
      <c r="R528" s="10" t="s">
        <v>3802</v>
      </c>
      <c r="S528" s="561">
        <f t="shared" si="17"/>
        <v>314</v>
      </c>
      <c r="T528" s="35"/>
      <c r="U528" s="35"/>
      <c r="V528" s="197" t="s">
        <v>1171</v>
      </c>
      <c r="W528" s="197" t="s">
        <v>1171</v>
      </c>
      <c r="X528" s="197" t="s">
        <v>1171</v>
      </c>
      <c r="Y528" s="197" t="s">
        <v>1171</v>
      </c>
      <c r="Z528" s="197" t="s">
        <v>1171</v>
      </c>
      <c r="AA528" s="197" t="s">
        <v>1171</v>
      </c>
      <c r="AB528" s="197" t="s">
        <v>1171</v>
      </c>
      <c r="AC528" s="197" t="s">
        <v>1171</v>
      </c>
      <c r="AD528" s="197" t="s">
        <v>1171</v>
      </c>
      <c r="AE528" s="197" t="s">
        <v>1171</v>
      </c>
      <c r="AF528" s="197" t="s">
        <v>1171</v>
      </c>
      <c r="AG528" s="197" t="s">
        <v>1171</v>
      </c>
      <c r="AH528" s="197" t="s">
        <v>1171</v>
      </c>
      <c r="AI528" s="6" t="s">
        <v>2870</v>
      </c>
      <c r="AJ528" s="6" t="s">
        <v>3068</v>
      </c>
      <c r="AK528" s="6" t="s">
        <v>3679</v>
      </c>
      <c r="AL528" s="139" t="s">
        <v>3781</v>
      </c>
      <c r="AM528" s="6" t="s">
        <v>4058</v>
      </c>
      <c r="AN528" s="104" t="s">
        <v>3562</v>
      </c>
      <c r="AO528" s="104" t="s">
        <v>5587</v>
      </c>
      <c r="AP528" s="509" t="s">
        <v>1460</v>
      </c>
      <c r="AQ528" s="104" t="s">
        <v>5587</v>
      </c>
      <c r="AR528" s="509" t="s">
        <v>1460</v>
      </c>
      <c r="AS528" s="104" t="s">
        <v>5587</v>
      </c>
      <c r="AT528" s="104" t="s">
        <v>1460</v>
      </c>
      <c r="AU528" s="104" t="s">
        <v>5587</v>
      </c>
      <c r="AV528" s="137" t="s">
        <v>874</v>
      </c>
      <c r="AW528" s="131">
        <v>44389</v>
      </c>
      <c r="AX528" s="364" t="s">
        <v>1021</v>
      </c>
      <c r="AY528" s="129"/>
      <c r="AZ528" s="80"/>
      <c r="BA528" s="80"/>
      <c r="BB528" s="80"/>
      <c r="BC528" s="80"/>
      <c r="BD528" s="511" t="s">
        <v>1193</v>
      </c>
      <c r="BE528" s="129"/>
      <c r="BF528" s="80"/>
    </row>
    <row r="529" spans="1:58" ht="90" hidden="1" customHeight="1" x14ac:dyDescent="0.3">
      <c r="A529" s="68" t="s">
        <v>2817</v>
      </c>
      <c r="B529" s="299" t="s">
        <v>2856</v>
      </c>
      <c r="C529" s="168">
        <v>44109</v>
      </c>
      <c r="D529" s="168" t="s">
        <v>7077</v>
      </c>
      <c r="E529" s="216" t="s">
        <v>1295</v>
      </c>
      <c r="F529" s="12" t="s">
        <v>3677</v>
      </c>
      <c r="G529" s="12" t="s">
        <v>3678</v>
      </c>
      <c r="H529" s="12" t="s">
        <v>2655</v>
      </c>
      <c r="I529" s="12" t="s">
        <v>2656</v>
      </c>
      <c r="J529" s="59" t="s">
        <v>2657</v>
      </c>
      <c r="K529" s="217">
        <v>1</v>
      </c>
      <c r="L529" s="214">
        <v>44197</v>
      </c>
      <c r="M529" s="214">
        <v>44346</v>
      </c>
      <c r="N529" s="466">
        <f t="shared" si="16"/>
        <v>22</v>
      </c>
      <c r="O529" s="426">
        <v>1</v>
      </c>
      <c r="P529" s="365" t="s">
        <v>130</v>
      </c>
      <c r="Q529" s="365"/>
      <c r="R529" s="10" t="s">
        <v>6675</v>
      </c>
      <c r="S529" s="561">
        <f t="shared" si="17"/>
        <v>280</v>
      </c>
      <c r="T529" s="35"/>
      <c r="U529" s="35"/>
      <c r="V529" s="197" t="s">
        <v>1171</v>
      </c>
      <c r="W529" s="197" t="s">
        <v>1171</v>
      </c>
      <c r="X529" s="197" t="s">
        <v>1171</v>
      </c>
      <c r="Y529" s="197" t="s">
        <v>1171</v>
      </c>
      <c r="Z529" s="197" t="s">
        <v>1171</v>
      </c>
      <c r="AA529" s="197" t="s">
        <v>1171</v>
      </c>
      <c r="AB529" s="197" t="s">
        <v>1171</v>
      </c>
      <c r="AC529" s="197" t="s">
        <v>1171</v>
      </c>
      <c r="AD529" s="197" t="s">
        <v>1171</v>
      </c>
      <c r="AE529" s="197" t="s">
        <v>1171</v>
      </c>
      <c r="AF529" s="197" t="s">
        <v>1171</v>
      </c>
      <c r="AG529" s="197" t="s">
        <v>1171</v>
      </c>
      <c r="AH529" s="197" t="s">
        <v>1171</v>
      </c>
      <c r="AI529" s="6" t="s">
        <v>2870</v>
      </c>
      <c r="AJ529" s="6" t="s">
        <v>3069</v>
      </c>
      <c r="AK529" s="6" t="s">
        <v>3680</v>
      </c>
      <c r="AL529" s="139" t="s">
        <v>3782</v>
      </c>
      <c r="AM529" s="6" t="s">
        <v>4059</v>
      </c>
      <c r="AN529" s="10" t="s">
        <v>6149</v>
      </c>
      <c r="AO529" s="6" t="s">
        <v>6186</v>
      </c>
      <c r="AP529" s="509" t="s">
        <v>6533</v>
      </c>
      <c r="AQ529" s="6" t="s">
        <v>6674</v>
      </c>
      <c r="AR529" s="509" t="s">
        <v>1460</v>
      </c>
      <c r="AS529" s="4" t="s">
        <v>6958</v>
      </c>
      <c r="AT529" s="4" t="s">
        <v>1460</v>
      </c>
      <c r="AU529" s="4" t="s">
        <v>6958</v>
      </c>
      <c r="AV529" s="137" t="s">
        <v>1017</v>
      </c>
      <c r="AW529" s="131">
        <v>44578</v>
      </c>
      <c r="AX529" s="364" t="s">
        <v>1021</v>
      </c>
      <c r="AY529" s="129"/>
      <c r="AZ529" s="80"/>
      <c r="BA529" s="80"/>
      <c r="BB529" s="80"/>
      <c r="BC529" s="80"/>
      <c r="BD529" s="511" t="s">
        <v>1193</v>
      </c>
      <c r="BE529" s="129"/>
      <c r="BF529" s="80"/>
    </row>
    <row r="530" spans="1:58" ht="90" hidden="1" customHeight="1" x14ac:dyDescent="0.3">
      <c r="A530" s="483" t="s">
        <v>2818</v>
      </c>
      <c r="B530" s="484" t="s">
        <v>2856</v>
      </c>
      <c r="C530" s="429">
        <v>44109</v>
      </c>
      <c r="D530" s="168" t="s">
        <v>7077</v>
      </c>
      <c r="E530" s="286" t="s">
        <v>1295</v>
      </c>
      <c r="F530" s="152" t="s">
        <v>3677</v>
      </c>
      <c r="G530" s="152" t="s">
        <v>3678</v>
      </c>
      <c r="H530" s="152" t="s">
        <v>2658</v>
      </c>
      <c r="I530" s="152" t="s">
        <v>2659</v>
      </c>
      <c r="J530" s="153" t="s">
        <v>2660</v>
      </c>
      <c r="K530" s="287">
        <v>1</v>
      </c>
      <c r="L530" s="214">
        <v>44197</v>
      </c>
      <c r="M530" s="214">
        <v>44560</v>
      </c>
      <c r="N530" s="466">
        <f t="shared" si="16"/>
        <v>52</v>
      </c>
      <c r="O530" s="486">
        <v>1</v>
      </c>
      <c r="P530" s="64" t="s">
        <v>130</v>
      </c>
      <c r="Q530" s="365"/>
      <c r="R530" s="6" t="s">
        <v>6676</v>
      </c>
      <c r="S530" s="561">
        <f t="shared" si="17"/>
        <v>227</v>
      </c>
      <c r="T530" s="35"/>
      <c r="U530" s="35"/>
      <c r="V530" s="197" t="s">
        <v>1171</v>
      </c>
      <c r="W530" s="197" t="s">
        <v>1171</v>
      </c>
      <c r="X530" s="197" t="s">
        <v>1171</v>
      </c>
      <c r="Y530" s="197" t="s">
        <v>1171</v>
      </c>
      <c r="Z530" s="197" t="s">
        <v>1171</v>
      </c>
      <c r="AA530" s="197" t="s">
        <v>1171</v>
      </c>
      <c r="AB530" s="197" t="s">
        <v>1171</v>
      </c>
      <c r="AC530" s="197" t="s">
        <v>1171</v>
      </c>
      <c r="AD530" s="197" t="s">
        <v>1171</v>
      </c>
      <c r="AE530" s="197" t="s">
        <v>1171</v>
      </c>
      <c r="AF530" s="197" t="s">
        <v>1171</v>
      </c>
      <c r="AG530" s="197" t="s">
        <v>1171</v>
      </c>
      <c r="AH530" s="197" t="s">
        <v>1171</v>
      </c>
      <c r="AI530" s="6" t="s">
        <v>2870</v>
      </c>
      <c r="AJ530" s="6" t="s">
        <v>3069</v>
      </c>
      <c r="AK530" s="104" t="s">
        <v>3681</v>
      </c>
      <c r="AL530" s="288" t="s">
        <v>3783</v>
      </c>
      <c r="AM530" s="104" t="s">
        <v>3796</v>
      </c>
      <c r="AN530" s="79" t="s">
        <v>6150</v>
      </c>
      <c r="AO530" s="6" t="s">
        <v>6171</v>
      </c>
      <c r="AP530" s="509" t="s">
        <v>6534</v>
      </c>
      <c r="AQ530" s="104" t="s">
        <v>6699</v>
      </c>
      <c r="AR530" s="509" t="s">
        <v>1460</v>
      </c>
      <c r="AS530" s="4" t="s">
        <v>6958</v>
      </c>
      <c r="AT530" s="4" t="s">
        <v>1460</v>
      </c>
      <c r="AU530" s="4" t="s">
        <v>6958</v>
      </c>
      <c r="AV530" s="636" t="s">
        <v>874</v>
      </c>
      <c r="AW530" s="131">
        <v>44578</v>
      </c>
      <c r="AX530" s="364" t="s">
        <v>1021</v>
      </c>
      <c r="AY530" s="129"/>
      <c r="AZ530" s="80"/>
      <c r="BA530" s="80"/>
      <c r="BB530" s="80"/>
      <c r="BC530" s="80"/>
      <c r="BD530" s="511" t="s">
        <v>1193</v>
      </c>
      <c r="BE530" s="129"/>
      <c r="BF530" s="80"/>
    </row>
    <row r="531" spans="1:58" ht="90" hidden="1" customHeight="1" x14ac:dyDescent="0.3">
      <c r="A531" s="68" t="s">
        <v>2819</v>
      </c>
      <c r="B531" s="299" t="s">
        <v>2856</v>
      </c>
      <c r="C531" s="168">
        <v>44109</v>
      </c>
      <c r="D531" s="168" t="s">
        <v>7077</v>
      </c>
      <c r="E531" s="216" t="s">
        <v>1295</v>
      </c>
      <c r="F531" s="12" t="s">
        <v>3677</v>
      </c>
      <c r="G531" s="12" t="s">
        <v>3678</v>
      </c>
      <c r="H531" s="12" t="s">
        <v>2636</v>
      </c>
      <c r="I531" s="12" t="s">
        <v>2661</v>
      </c>
      <c r="J531" s="59" t="s">
        <v>2638</v>
      </c>
      <c r="K531" s="234">
        <v>1</v>
      </c>
      <c r="L531" s="214">
        <v>44197</v>
      </c>
      <c r="M531" s="214">
        <v>44561</v>
      </c>
      <c r="N531" s="466">
        <f t="shared" si="16"/>
        <v>52</v>
      </c>
      <c r="O531" s="495">
        <v>0</v>
      </c>
      <c r="P531" s="365" t="s">
        <v>130</v>
      </c>
      <c r="Q531" s="365"/>
      <c r="R531" s="4" t="s">
        <v>6462</v>
      </c>
      <c r="S531" s="561">
        <f t="shared" si="17"/>
        <v>380</v>
      </c>
      <c r="T531" s="127" t="s">
        <v>1171</v>
      </c>
      <c r="U531" s="127" t="s">
        <v>1171</v>
      </c>
      <c r="V531" s="197" t="s">
        <v>1171</v>
      </c>
      <c r="W531" s="197" t="s">
        <v>1171</v>
      </c>
      <c r="X531" s="197" t="s">
        <v>1171</v>
      </c>
      <c r="Y531" s="197" t="s">
        <v>1171</v>
      </c>
      <c r="Z531" s="197" t="s">
        <v>1171</v>
      </c>
      <c r="AA531" s="197" t="s">
        <v>1171</v>
      </c>
      <c r="AB531" s="197" t="s">
        <v>1171</v>
      </c>
      <c r="AC531" s="197" t="s">
        <v>1171</v>
      </c>
      <c r="AD531" s="197" t="s">
        <v>1171</v>
      </c>
      <c r="AE531" s="197" t="s">
        <v>1171</v>
      </c>
      <c r="AF531" s="197" t="s">
        <v>1171</v>
      </c>
      <c r="AG531" s="197" t="s">
        <v>1171</v>
      </c>
      <c r="AH531" s="197" t="s">
        <v>1171</v>
      </c>
      <c r="AI531" s="6" t="s">
        <v>2870</v>
      </c>
      <c r="AJ531" s="6" t="s">
        <v>3069</v>
      </c>
      <c r="AK531" s="6" t="s">
        <v>3681</v>
      </c>
      <c r="AL531" s="139" t="s">
        <v>3783</v>
      </c>
      <c r="AM531" s="6" t="s">
        <v>3804</v>
      </c>
      <c r="AN531" s="10" t="s">
        <v>6148</v>
      </c>
      <c r="AO531" s="6" t="s">
        <v>6171</v>
      </c>
      <c r="AP531" s="509" t="s">
        <v>1460</v>
      </c>
      <c r="AQ531" s="6" t="s">
        <v>6489</v>
      </c>
      <c r="AR531" s="509" t="s">
        <v>1460</v>
      </c>
      <c r="AS531" s="509" t="s">
        <v>6966</v>
      </c>
      <c r="AT531" s="509" t="s">
        <v>1460</v>
      </c>
      <c r="AU531" s="509" t="s">
        <v>6966</v>
      </c>
      <c r="AV531" s="137" t="s">
        <v>1824</v>
      </c>
      <c r="AW531" s="131">
        <v>44529</v>
      </c>
      <c r="AX531" s="364" t="s">
        <v>2317</v>
      </c>
      <c r="AY531" s="131">
        <v>44529</v>
      </c>
      <c r="AZ531" s="105" t="s">
        <v>6501</v>
      </c>
      <c r="BA531" s="30" t="s">
        <v>6447</v>
      </c>
      <c r="BB531" s="30" t="s">
        <v>1460</v>
      </c>
      <c r="BC531" s="30" t="s">
        <v>1460</v>
      </c>
      <c r="BD531" s="367" t="s">
        <v>7350</v>
      </c>
      <c r="BE531" s="348" t="s">
        <v>3497</v>
      </c>
      <c r="BF531" s="29" t="s">
        <v>1460</v>
      </c>
    </row>
    <row r="532" spans="1:58" ht="90" hidden="1" customHeight="1" x14ac:dyDescent="0.3">
      <c r="A532" s="68" t="s">
        <v>2819</v>
      </c>
      <c r="B532" s="299" t="s">
        <v>2856</v>
      </c>
      <c r="C532" s="168">
        <v>44109</v>
      </c>
      <c r="D532" s="168" t="s">
        <v>7077</v>
      </c>
      <c r="E532" s="216" t="s">
        <v>1295</v>
      </c>
      <c r="F532" s="12" t="s">
        <v>3677</v>
      </c>
      <c r="G532" s="227" t="s">
        <v>6463</v>
      </c>
      <c r="H532" s="227" t="s">
        <v>6464</v>
      </c>
      <c r="I532" s="227" t="s">
        <v>6465</v>
      </c>
      <c r="J532" s="227" t="s">
        <v>6466</v>
      </c>
      <c r="K532" s="506">
        <v>1</v>
      </c>
      <c r="L532" s="503">
        <v>44197</v>
      </c>
      <c r="M532" s="503">
        <v>44773</v>
      </c>
      <c r="N532" s="466">
        <f t="shared" si="16"/>
        <v>31</v>
      </c>
      <c r="O532" s="438">
        <v>1</v>
      </c>
      <c r="P532" s="365" t="s">
        <v>130</v>
      </c>
      <c r="Q532" s="365"/>
      <c r="R532" s="6" t="s">
        <v>7123</v>
      </c>
      <c r="S532" s="561">
        <f t="shared" si="17"/>
        <v>219</v>
      </c>
      <c r="T532" s="35"/>
      <c r="U532" s="35"/>
      <c r="V532" s="197" t="s">
        <v>1171</v>
      </c>
      <c r="W532" s="197" t="s">
        <v>1171</v>
      </c>
      <c r="X532" s="197" t="s">
        <v>1171</v>
      </c>
      <c r="Y532" s="197" t="s">
        <v>1171</v>
      </c>
      <c r="Z532" s="197" t="s">
        <v>1171</v>
      </c>
      <c r="AA532" s="197" t="s">
        <v>1171</v>
      </c>
      <c r="AB532" s="197" t="s">
        <v>1171</v>
      </c>
      <c r="AC532" s="197" t="s">
        <v>1171</v>
      </c>
      <c r="AD532" s="197" t="s">
        <v>1171</v>
      </c>
      <c r="AE532" s="197" t="s">
        <v>1171</v>
      </c>
      <c r="AF532" s="197" t="s">
        <v>1171</v>
      </c>
      <c r="AG532" s="197" t="s">
        <v>1171</v>
      </c>
      <c r="AH532" s="197" t="s">
        <v>1171</v>
      </c>
      <c r="AI532" s="6" t="s">
        <v>2870</v>
      </c>
      <c r="AJ532" s="6" t="s">
        <v>3069</v>
      </c>
      <c r="AK532" s="6" t="s">
        <v>3681</v>
      </c>
      <c r="AL532" s="139" t="s">
        <v>3783</v>
      </c>
      <c r="AM532" s="6" t="s">
        <v>3804</v>
      </c>
      <c r="AN532" s="10" t="s">
        <v>6148</v>
      </c>
      <c r="AO532" s="6" t="s">
        <v>6171</v>
      </c>
      <c r="AP532" s="509" t="s">
        <v>6535</v>
      </c>
      <c r="AQ532" s="6" t="s">
        <v>6677</v>
      </c>
      <c r="AR532" s="509" t="s">
        <v>7116</v>
      </c>
      <c r="AS532" s="509" t="s">
        <v>7119</v>
      </c>
      <c r="AT532" s="4" t="s">
        <v>1460</v>
      </c>
      <c r="AU532" s="4" t="s">
        <v>7993</v>
      </c>
      <c r="AV532" s="137" t="s">
        <v>4476</v>
      </c>
      <c r="AW532" s="131">
        <v>44652</v>
      </c>
      <c r="AX532" s="364" t="s">
        <v>1021</v>
      </c>
      <c r="AY532" s="129"/>
      <c r="AZ532" s="80"/>
      <c r="BA532" s="80"/>
      <c r="BB532" s="80"/>
      <c r="BC532" s="80"/>
      <c r="BD532" s="511" t="s">
        <v>1193</v>
      </c>
      <c r="BE532" s="129"/>
      <c r="BF532" s="80"/>
    </row>
    <row r="533" spans="1:58" ht="90" hidden="1" customHeight="1" x14ac:dyDescent="0.3">
      <c r="A533" s="68" t="s">
        <v>2820</v>
      </c>
      <c r="B533" s="299" t="s">
        <v>2856</v>
      </c>
      <c r="C533" s="168">
        <v>44109</v>
      </c>
      <c r="D533" s="168" t="s">
        <v>7077</v>
      </c>
      <c r="E533" s="216" t="s">
        <v>1295</v>
      </c>
      <c r="F533" s="12" t="s">
        <v>3677</v>
      </c>
      <c r="G533" s="12" t="s">
        <v>3678</v>
      </c>
      <c r="H533" s="12" t="s">
        <v>2662</v>
      </c>
      <c r="I533" s="12" t="s">
        <v>2643</v>
      </c>
      <c r="J533" s="59" t="s">
        <v>2663</v>
      </c>
      <c r="K533" s="217">
        <v>1</v>
      </c>
      <c r="L533" s="214">
        <v>44197</v>
      </c>
      <c r="M533" s="214">
        <v>44560</v>
      </c>
      <c r="N533" s="466">
        <f t="shared" si="16"/>
        <v>52</v>
      </c>
      <c r="O533" s="495">
        <v>0</v>
      </c>
      <c r="P533" s="365" t="s">
        <v>130</v>
      </c>
      <c r="Q533" s="365"/>
      <c r="R533" s="4" t="s">
        <v>6462</v>
      </c>
      <c r="S533" s="561">
        <f t="shared" si="17"/>
        <v>380</v>
      </c>
      <c r="T533" s="127" t="s">
        <v>1171</v>
      </c>
      <c r="U533" s="127" t="s">
        <v>1171</v>
      </c>
      <c r="V533" s="197" t="s">
        <v>1171</v>
      </c>
      <c r="W533" s="197" t="s">
        <v>1171</v>
      </c>
      <c r="X533" s="197" t="s">
        <v>1171</v>
      </c>
      <c r="Y533" s="197" t="s">
        <v>1171</v>
      </c>
      <c r="Z533" s="197" t="s">
        <v>1171</v>
      </c>
      <c r="AA533" s="197" t="s">
        <v>1171</v>
      </c>
      <c r="AB533" s="197" t="s">
        <v>1171</v>
      </c>
      <c r="AC533" s="197" t="s">
        <v>1171</v>
      </c>
      <c r="AD533" s="197" t="s">
        <v>1171</v>
      </c>
      <c r="AE533" s="197" t="s">
        <v>1171</v>
      </c>
      <c r="AF533" s="197" t="s">
        <v>1171</v>
      </c>
      <c r="AG533" s="197" t="s">
        <v>1171</v>
      </c>
      <c r="AH533" s="197" t="s">
        <v>1171</v>
      </c>
      <c r="AI533" s="6" t="s">
        <v>2870</v>
      </c>
      <c r="AJ533" s="6" t="s">
        <v>3069</v>
      </c>
      <c r="AK533" s="6" t="s">
        <v>3681</v>
      </c>
      <c r="AL533" s="139" t="s">
        <v>3783</v>
      </c>
      <c r="AM533" s="6" t="s">
        <v>3803</v>
      </c>
      <c r="AN533" s="10" t="s">
        <v>6150</v>
      </c>
      <c r="AO533" s="6" t="s">
        <v>6171</v>
      </c>
      <c r="AP533" s="509" t="s">
        <v>1460</v>
      </c>
      <c r="AQ533" s="6" t="s">
        <v>6489</v>
      </c>
      <c r="AR533" s="509" t="s">
        <v>1460</v>
      </c>
      <c r="AS533" s="509" t="s">
        <v>6966</v>
      </c>
      <c r="AT533" s="509" t="s">
        <v>1460</v>
      </c>
      <c r="AU533" s="509" t="s">
        <v>6966</v>
      </c>
      <c r="AV533" s="137" t="s">
        <v>1824</v>
      </c>
      <c r="AW533" s="131">
        <v>44529</v>
      </c>
      <c r="AX533" s="364" t="s">
        <v>2317</v>
      </c>
      <c r="AY533" s="131">
        <v>44529</v>
      </c>
      <c r="AZ533" s="105" t="s">
        <v>6501</v>
      </c>
      <c r="BA533" s="30" t="s">
        <v>6447</v>
      </c>
      <c r="BB533" s="30" t="s">
        <v>1460</v>
      </c>
      <c r="BC533" s="30" t="s">
        <v>1460</v>
      </c>
      <c r="BD533" s="367" t="s">
        <v>7350</v>
      </c>
      <c r="BE533" s="348" t="s">
        <v>3497</v>
      </c>
      <c r="BF533" s="29" t="s">
        <v>1460</v>
      </c>
    </row>
    <row r="534" spans="1:58" ht="90" hidden="1" customHeight="1" x14ac:dyDescent="0.3">
      <c r="A534" s="68" t="s">
        <v>2820</v>
      </c>
      <c r="B534" s="299" t="s">
        <v>2856</v>
      </c>
      <c r="C534" s="168">
        <v>44109</v>
      </c>
      <c r="D534" s="168" t="s">
        <v>7077</v>
      </c>
      <c r="E534" s="216" t="s">
        <v>1295</v>
      </c>
      <c r="F534" s="12" t="s">
        <v>3677</v>
      </c>
      <c r="G534" s="227" t="s">
        <v>6463</v>
      </c>
      <c r="H534" s="227" t="s">
        <v>2662</v>
      </c>
      <c r="I534" s="227" t="s">
        <v>2647</v>
      </c>
      <c r="J534" s="227" t="s">
        <v>2663</v>
      </c>
      <c r="K534" s="502">
        <v>1</v>
      </c>
      <c r="L534" s="503">
        <v>44197</v>
      </c>
      <c r="M534" s="503">
        <v>44773</v>
      </c>
      <c r="N534" s="520">
        <f t="shared" si="16"/>
        <v>31</v>
      </c>
      <c r="O534" s="589">
        <v>0</v>
      </c>
      <c r="P534" s="517" t="s">
        <v>130</v>
      </c>
      <c r="Q534" s="517"/>
      <c r="R534" s="511" t="s">
        <v>7321</v>
      </c>
      <c r="S534" s="561">
        <f t="shared" si="17"/>
        <v>179</v>
      </c>
      <c r="T534" s="127" t="s">
        <v>1171</v>
      </c>
      <c r="U534" s="127" t="s">
        <v>1171</v>
      </c>
      <c r="V534" s="197" t="s">
        <v>1171</v>
      </c>
      <c r="W534" s="197" t="s">
        <v>1171</v>
      </c>
      <c r="X534" s="197" t="s">
        <v>1171</v>
      </c>
      <c r="Y534" s="197" t="s">
        <v>1171</v>
      </c>
      <c r="Z534" s="197" t="s">
        <v>1171</v>
      </c>
      <c r="AA534" s="197" t="s">
        <v>1171</v>
      </c>
      <c r="AB534" s="197" t="s">
        <v>1171</v>
      </c>
      <c r="AC534" s="197" t="s">
        <v>1171</v>
      </c>
      <c r="AD534" s="197" t="s">
        <v>1171</v>
      </c>
      <c r="AE534" s="197" t="s">
        <v>1171</v>
      </c>
      <c r="AF534" s="197" t="s">
        <v>1171</v>
      </c>
      <c r="AG534" s="197" t="s">
        <v>1171</v>
      </c>
      <c r="AH534" s="197" t="s">
        <v>1171</v>
      </c>
      <c r="AI534" s="509" t="s">
        <v>2870</v>
      </c>
      <c r="AJ534" s="509" t="s">
        <v>3069</v>
      </c>
      <c r="AK534" s="509" t="s">
        <v>3681</v>
      </c>
      <c r="AL534" s="139" t="s">
        <v>3783</v>
      </c>
      <c r="AM534" s="509" t="s">
        <v>3803</v>
      </c>
      <c r="AN534" s="510" t="s">
        <v>6150</v>
      </c>
      <c r="AO534" s="509" t="s">
        <v>6171</v>
      </c>
      <c r="AP534" s="509" t="s">
        <v>6535</v>
      </c>
      <c r="AQ534" s="509" t="s">
        <v>6677</v>
      </c>
      <c r="AR534" s="509" t="s">
        <v>7094</v>
      </c>
      <c r="AS534" s="509" t="s">
        <v>7322</v>
      </c>
      <c r="AT534" s="261" t="s">
        <v>1460</v>
      </c>
      <c r="AU534" s="261" t="s">
        <v>7994</v>
      </c>
      <c r="AV534" s="137" t="s">
        <v>1824</v>
      </c>
      <c r="AW534" s="131">
        <v>44677</v>
      </c>
      <c r="AX534" s="364" t="s">
        <v>2317</v>
      </c>
      <c r="AY534" s="512">
        <v>44677</v>
      </c>
      <c r="AZ534" s="105" t="s">
        <v>7324</v>
      </c>
      <c r="BA534" s="514" t="s">
        <v>7303</v>
      </c>
      <c r="BB534" s="30" t="s">
        <v>1460</v>
      </c>
      <c r="BC534" s="30" t="s">
        <v>1460</v>
      </c>
      <c r="BD534" s="367" t="s">
        <v>7350</v>
      </c>
      <c r="BE534" s="348" t="s">
        <v>3497</v>
      </c>
      <c r="BF534" s="29" t="s">
        <v>1460</v>
      </c>
    </row>
    <row r="535" spans="1:58" ht="90" customHeight="1" x14ac:dyDescent="0.3">
      <c r="A535" s="28" t="s">
        <v>2820</v>
      </c>
      <c r="B535" s="5" t="s">
        <v>2856</v>
      </c>
      <c r="C535" s="131">
        <v>44109</v>
      </c>
      <c r="D535" s="131" t="s">
        <v>7077</v>
      </c>
      <c r="E535" s="877" t="s">
        <v>1295</v>
      </c>
      <c r="F535" s="11" t="s">
        <v>8566</v>
      </c>
      <c r="G535" s="362" t="s">
        <v>6463</v>
      </c>
      <c r="H535" s="362" t="s">
        <v>2662</v>
      </c>
      <c r="I535" s="362" t="s">
        <v>2647</v>
      </c>
      <c r="J535" s="227" t="s">
        <v>2663</v>
      </c>
      <c r="K535" s="502">
        <v>1</v>
      </c>
      <c r="L535" s="503">
        <v>44197</v>
      </c>
      <c r="M535" s="505">
        <v>44926</v>
      </c>
      <c r="N535" s="466">
        <f t="shared" si="16"/>
        <v>53</v>
      </c>
      <c r="O535" s="426">
        <v>1</v>
      </c>
      <c r="P535" s="365" t="s">
        <v>2857</v>
      </c>
      <c r="Q535" s="365"/>
      <c r="R535" s="511" t="s">
        <v>8521</v>
      </c>
      <c r="S535" s="561">
        <f t="shared" si="17"/>
        <v>222</v>
      </c>
      <c r="T535" s="127" t="s">
        <v>1171</v>
      </c>
      <c r="U535" s="127" t="s">
        <v>1171</v>
      </c>
      <c r="V535" s="197" t="s">
        <v>1171</v>
      </c>
      <c r="W535" s="197" t="s">
        <v>1171</v>
      </c>
      <c r="X535" s="197" t="s">
        <v>1171</v>
      </c>
      <c r="Y535" s="197" t="s">
        <v>1171</v>
      </c>
      <c r="Z535" s="197" t="s">
        <v>1171</v>
      </c>
      <c r="AA535" s="197" t="s">
        <v>1171</v>
      </c>
      <c r="AB535" s="197" t="s">
        <v>1171</v>
      </c>
      <c r="AC535" s="197" t="s">
        <v>1171</v>
      </c>
      <c r="AD535" s="197" t="s">
        <v>1171</v>
      </c>
      <c r="AE535" s="197" t="s">
        <v>1171</v>
      </c>
      <c r="AF535" s="197" t="s">
        <v>1171</v>
      </c>
      <c r="AG535" s="197" t="s">
        <v>1171</v>
      </c>
      <c r="AH535" s="197" t="s">
        <v>1171</v>
      </c>
      <c r="AI535" s="6" t="s">
        <v>2870</v>
      </c>
      <c r="AJ535" s="6" t="s">
        <v>3069</v>
      </c>
      <c r="AK535" s="6" t="s">
        <v>3681</v>
      </c>
      <c r="AL535" s="139" t="s">
        <v>3783</v>
      </c>
      <c r="AM535" s="6" t="s">
        <v>3803</v>
      </c>
      <c r="AN535" s="10" t="s">
        <v>6150</v>
      </c>
      <c r="AO535" s="6" t="s">
        <v>6171</v>
      </c>
      <c r="AP535" s="509" t="s">
        <v>6535</v>
      </c>
      <c r="AQ535" s="6" t="s">
        <v>6677</v>
      </c>
      <c r="AR535" s="509" t="s">
        <v>7094</v>
      </c>
      <c r="AS535" s="509" t="s">
        <v>7322</v>
      </c>
      <c r="AT535" s="781" t="s">
        <v>8234</v>
      </c>
      <c r="AU535" s="509" t="s">
        <v>8296</v>
      </c>
      <c r="AV535" s="137" t="s">
        <v>874</v>
      </c>
      <c r="AW535" s="131">
        <v>44761</v>
      </c>
      <c r="AX535" s="364" t="s">
        <v>1021</v>
      </c>
      <c r="AY535" s="129"/>
      <c r="AZ535" s="80"/>
      <c r="BA535" s="80"/>
      <c r="BB535" s="80"/>
      <c r="BC535" s="80"/>
      <c r="BD535" s="511" t="s">
        <v>1193</v>
      </c>
      <c r="BE535" s="129"/>
      <c r="BF535" s="80"/>
    </row>
    <row r="536" spans="1:58" ht="90" hidden="1" customHeight="1" x14ac:dyDescent="0.3">
      <c r="A536" s="68" t="s">
        <v>2821</v>
      </c>
      <c r="B536" s="299" t="s">
        <v>2856</v>
      </c>
      <c r="C536" s="168">
        <v>44109</v>
      </c>
      <c r="D536" s="168" t="s">
        <v>7077</v>
      </c>
      <c r="E536" s="216" t="s">
        <v>1296</v>
      </c>
      <c r="F536" s="12" t="s">
        <v>3682</v>
      </c>
      <c r="G536" s="12" t="s">
        <v>2664</v>
      </c>
      <c r="H536" s="12" t="s">
        <v>2665</v>
      </c>
      <c r="I536" s="12" t="s">
        <v>2666</v>
      </c>
      <c r="J536" s="59" t="s">
        <v>2667</v>
      </c>
      <c r="K536" s="217">
        <v>3</v>
      </c>
      <c r="L536" s="214">
        <v>44197</v>
      </c>
      <c r="M536" s="214">
        <v>44561</v>
      </c>
      <c r="N536" s="466">
        <f t="shared" si="16"/>
        <v>52</v>
      </c>
      <c r="O536" s="426">
        <v>3</v>
      </c>
      <c r="P536" s="365" t="s">
        <v>130</v>
      </c>
      <c r="Q536" s="365"/>
      <c r="R536" s="6" t="s">
        <v>6678</v>
      </c>
      <c r="S536" s="561">
        <f t="shared" si="17"/>
        <v>265</v>
      </c>
      <c r="T536" s="35"/>
      <c r="U536" s="35"/>
      <c r="V536" s="197" t="s">
        <v>1171</v>
      </c>
      <c r="W536" s="197" t="s">
        <v>1171</v>
      </c>
      <c r="X536" s="197" t="s">
        <v>1171</v>
      </c>
      <c r="Y536" s="197" t="s">
        <v>1171</v>
      </c>
      <c r="Z536" s="197" t="s">
        <v>1171</v>
      </c>
      <c r="AA536" s="197" t="s">
        <v>1171</v>
      </c>
      <c r="AB536" s="197" t="s">
        <v>1171</v>
      </c>
      <c r="AC536" s="197" t="s">
        <v>1171</v>
      </c>
      <c r="AD536" s="197" t="s">
        <v>1171</v>
      </c>
      <c r="AE536" s="197" t="s">
        <v>1171</v>
      </c>
      <c r="AF536" s="197" t="s">
        <v>1171</v>
      </c>
      <c r="AG536" s="197" t="s">
        <v>1171</v>
      </c>
      <c r="AH536" s="197" t="s">
        <v>1171</v>
      </c>
      <c r="AI536" s="6" t="s">
        <v>2870</v>
      </c>
      <c r="AJ536" s="6" t="s">
        <v>3069</v>
      </c>
      <c r="AK536" s="6" t="s">
        <v>3681</v>
      </c>
      <c r="AL536" s="139" t="s">
        <v>3784</v>
      </c>
      <c r="AM536" s="6" t="s">
        <v>3819</v>
      </c>
      <c r="AN536" s="10" t="s">
        <v>6148</v>
      </c>
      <c r="AO536" s="6" t="s">
        <v>6171</v>
      </c>
      <c r="AP536" s="509" t="s">
        <v>6536</v>
      </c>
      <c r="AQ536" s="6" t="s">
        <v>6700</v>
      </c>
      <c r="AR536" s="4" t="s">
        <v>1460</v>
      </c>
      <c r="AS536" s="4" t="s">
        <v>6958</v>
      </c>
      <c r="AT536" s="4" t="s">
        <v>1460</v>
      </c>
      <c r="AU536" s="4" t="s">
        <v>6958</v>
      </c>
      <c r="AV536" s="137" t="s">
        <v>874</v>
      </c>
      <c r="AW536" s="131">
        <v>44578</v>
      </c>
      <c r="AX536" s="364" t="s">
        <v>1021</v>
      </c>
      <c r="AY536" s="129"/>
      <c r="AZ536" s="80"/>
      <c r="BA536" s="80"/>
      <c r="BB536" s="80"/>
      <c r="BC536" s="80"/>
      <c r="BD536" s="511" t="s">
        <v>1193</v>
      </c>
      <c r="BE536" s="129"/>
      <c r="BF536" s="80"/>
    </row>
    <row r="537" spans="1:58" ht="90" hidden="1" customHeight="1" x14ac:dyDescent="0.3">
      <c r="A537" s="28" t="s">
        <v>2822</v>
      </c>
      <c r="B537" s="5" t="s">
        <v>2856</v>
      </c>
      <c r="C537" s="131">
        <v>44109</v>
      </c>
      <c r="D537" s="168" t="s">
        <v>7077</v>
      </c>
      <c r="E537" s="216" t="s">
        <v>1296</v>
      </c>
      <c r="F537" s="12" t="s">
        <v>3682</v>
      </c>
      <c r="G537" s="12" t="s">
        <v>2668</v>
      </c>
      <c r="H537" s="12" t="s">
        <v>2669</v>
      </c>
      <c r="I537" s="12" t="s">
        <v>2670</v>
      </c>
      <c r="J537" s="59" t="s">
        <v>2671</v>
      </c>
      <c r="K537" s="217">
        <v>1</v>
      </c>
      <c r="L537" s="214">
        <v>44197</v>
      </c>
      <c r="M537" s="214">
        <v>44377</v>
      </c>
      <c r="N537" s="52">
        <f t="shared" si="16"/>
        <v>26</v>
      </c>
      <c r="O537" s="235">
        <v>1</v>
      </c>
      <c r="P537" s="365" t="s">
        <v>130</v>
      </c>
      <c r="Q537" s="365"/>
      <c r="R537" s="10" t="s">
        <v>4053</v>
      </c>
      <c r="S537" s="561">
        <f t="shared" si="17"/>
        <v>110</v>
      </c>
      <c r="T537" s="35"/>
      <c r="U537" s="35"/>
      <c r="V537" s="197" t="s">
        <v>1171</v>
      </c>
      <c r="W537" s="197" t="s">
        <v>1171</v>
      </c>
      <c r="X537" s="197" t="s">
        <v>1171</v>
      </c>
      <c r="Y537" s="197" t="s">
        <v>1171</v>
      </c>
      <c r="Z537" s="197" t="s">
        <v>1171</v>
      </c>
      <c r="AA537" s="197" t="s">
        <v>1171</v>
      </c>
      <c r="AB537" s="197" t="s">
        <v>1171</v>
      </c>
      <c r="AC537" s="197" t="s">
        <v>1171</v>
      </c>
      <c r="AD537" s="197" t="s">
        <v>1171</v>
      </c>
      <c r="AE537" s="197" t="s">
        <v>1171</v>
      </c>
      <c r="AF537" s="197" t="s">
        <v>1171</v>
      </c>
      <c r="AG537" s="197" t="s">
        <v>1171</v>
      </c>
      <c r="AH537" s="197" t="s">
        <v>1171</v>
      </c>
      <c r="AI537" s="6" t="s">
        <v>2870</v>
      </c>
      <c r="AJ537" s="6" t="s">
        <v>3069</v>
      </c>
      <c r="AK537" s="6" t="s">
        <v>3683</v>
      </c>
      <c r="AL537" s="139" t="s">
        <v>3785</v>
      </c>
      <c r="AM537" s="6" t="s">
        <v>4060</v>
      </c>
      <c r="AN537" s="104" t="s">
        <v>3562</v>
      </c>
      <c r="AO537" s="104" t="s">
        <v>5587</v>
      </c>
      <c r="AP537" s="509" t="s">
        <v>1460</v>
      </c>
      <c r="AQ537" s="104" t="s">
        <v>5587</v>
      </c>
      <c r="AR537" s="104" t="s">
        <v>1460</v>
      </c>
      <c r="AS537" s="104" t="s">
        <v>5587</v>
      </c>
      <c r="AT537" s="104" t="s">
        <v>1460</v>
      </c>
      <c r="AU537" s="104" t="s">
        <v>5587</v>
      </c>
      <c r="AV537" s="137" t="s">
        <v>874</v>
      </c>
      <c r="AW537" s="131">
        <v>44396</v>
      </c>
      <c r="AX537" s="364" t="s">
        <v>1021</v>
      </c>
      <c r="AY537" s="129"/>
      <c r="AZ537" s="80"/>
      <c r="BA537" s="80"/>
      <c r="BB537" s="80"/>
      <c r="BC537" s="80"/>
      <c r="BD537" s="511" t="s">
        <v>1193</v>
      </c>
      <c r="BE537" s="129"/>
      <c r="BF537" s="80"/>
    </row>
    <row r="538" spans="1:58" ht="90" hidden="1" customHeight="1" x14ac:dyDescent="0.3">
      <c r="A538" s="68" t="s">
        <v>2823</v>
      </c>
      <c r="B538" s="299" t="s">
        <v>2856</v>
      </c>
      <c r="C538" s="168">
        <v>44109</v>
      </c>
      <c r="D538" s="168" t="s">
        <v>7077</v>
      </c>
      <c r="E538" s="216" t="s">
        <v>1296</v>
      </c>
      <c r="F538" s="12" t="s">
        <v>3682</v>
      </c>
      <c r="G538" s="12" t="s">
        <v>2668</v>
      </c>
      <c r="H538" s="12" t="s">
        <v>2669</v>
      </c>
      <c r="I538" s="12" t="s">
        <v>2672</v>
      </c>
      <c r="J538" s="59" t="s">
        <v>2673</v>
      </c>
      <c r="K538" s="217">
        <v>1</v>
      </c>
      <c r="L538" s="214">
        <v>44197</v>
      </c>
      <c r="M538" s="214">
        <v>44560</v>
      </c>
      <c r="N538" s="466">
        <f t="shared" si="16"/>
        <v>52</v>
      </c>
      <c r="O538" s="426">
        <v>1</v>
      </c>
      <c r="P538" s="365" t="s">
        <v>130</v>
      </c>
      <c r="Q538" s="365"/>
      <c r="R538" s="10" t="s">
        <v>6259</v>
      </c>
      <c r="S538" s="561">
        <f t="shared" si="17"/>
        <v>228</v>
      </c>
      <c r="T538" s="35"/>
      <c r="U538" s="35"/>
      <c r="V538" s="197" t="s">
        <v>1171</v>
      </c>
      <c r="W538" s="197" t="s">
        <v>1171</v>
      </c>
      <c r="X538" s="197" t="s">
        <v>1171</v>
      </c>
      <c r="Y538" s="197" t="s">
        <v>1171</v>
      </c>
      <c r="Z538" s="197" t="s">
        <v>1171</v>
      </c>
      <c r="AA538" s="197" t="s">
        <v>1171</v>
      </c>
      <c r="AB538" s="197" t="s">
        <v>1171</v>
      </c>
      <c r="AC538" s="197" t="s">
        <v>1171</v>
      </c>
      <c r="AD538" s="197" t="s">
        <v>1171</v>
      </c>
      <c r="AE538" s="197" t="s">
        <v>1171</v>
      </c>
      <c r="AF538" s="197" t="s">
        <v>1171</v>
      </c>
      <c r="AG538" s="197" t="s">
        <v>1171</v>
      </c>
      <c r="AH538" s="197" t="s">
        <v>1171</v>
      </c>
      <c r="AI538" s="6" t="s">
        <v>2870</v>
      </c>
      <c r="AJ538" s="6" t="s">
        <v>3069</v>
      </c>
      <c r="AK538" s="6" t="s">
        <v>3681</v>
      </c>
      <c r="AL538" s="139" t="s">
        <v>3786</v>
      </c>
      <c r="AM538" s="6" t="s">
        <v>4046</v>
      </c>
      <c r="AN538" s="10" t="s">
        <v>6151</v>
      </c>
      <c r="AO538" s="6" t="s">
        <v>6260</v>
      </c>
      <c r="AP538" s="509" t="s">
        <v>1460</v>
      </c>
      <c r="AQ538" s="509" t="s">
        <v>6961</v>
      </c>
      <c r="AR538" s="509" t="s">
        <v>1460</v>
      </c>
      <c r="AS538" s="509" t="s">
        <v>6961</v>
      </c>
      <c r="AT538" s="509" t="s">
        <v>1460</v>
      </c>
      <c r="AU538" s="509" t="s">
        <v>6961</v>
      </c>
      <c r="AV538" s="366" t="s">
        <v>4476</v>
      </c>
      <c r="AW538" s="512">
        <v>44495</v>
      </c>
      <c r="AX538" s="364" t="s">
        <v>1021</v>
      </c>
      <c r="AY538" s="129"/>
      <c r="AZ538" s="80"/>
      <c r="BA538" s="80"/>
      <c r="BB538" s="80"/>
      <c r="BC538" s="80"/>
      <c r="BD538" s="511" t="s">
        <v>1193</v>
      </c>
      <c r="BE538" s="129"/>
      <c r="BF538" s="80"/>
    </row>
    <row r="539" spans="1:58" ht="90" hidden="1" customHeight="1" x14ac:dyDescent="0.3">
      <c r="A539" s="483" t="s">
        <v>2824</v>
      </c>
      <c r="B539" s="484" t="s">
        <v>2856</v>
      </c>
      <c r="C539" s="429">
        <v>44109</v>
      </c>
      <c r="D539" s="168" t="s">
        <v>7077</v>
      </c>
      <c r="E539" s="286" t="s">
        <v>1296</v>
      </c>
      <c r="F539" s="152" t="s">
        <v>3682</v>
      </c>
      <c r="G539" s="152" t="s">
        <v>2668</v>
      </c>
      <c r="H539" s="152" t="s">
        <v>2669</v>
      </c>
      <c r="I539" s="152" t="s">
        <v>2674</v>
      </c>
      <c r="J539" s="153" t="s">
        <v>2675</v>
      </c>
      <c r="K539" s="287">
        <v>3</v>
      </c>
      <c r="L539" s="439">
        <v>44197</v>
      </c>
      <c r="M539" s="439">
        <v>44560</v>
      </c>
      <c r="N539" s="485">
        <f t="shared" si="16"/>
        <v>52</v>
      </c>
      <c r="O539" s="499">
        <v>0</v>
      </c>
      <c r="P539" s="64" t="s">
        <v>130</v>
      </c>
      <c r="Q539" s="64"/>
      <c r="R539" s="79" t="s">
        <v>6460</v>
      </c>
      <c r="S539" s="561">
        <f t="shared" si="17"/>
        <v>381</v>
      </c>
      <c r="T539" s="127" t="s">
        <v>1171</v>
      </c>
      <c r="U539" s="127" t="s">
        <v>1171</v>
      </c>
      <c r="V539" s="197" t="s">
        <v>1171</v>
      </c>
      <c r="W539" s="197" t="s">
        <v>1171</v>
      </c>
      <c r="X539" s="197" t="s">
        <v>1171</v>
      </c>
      <c r="Y539" s="197" t="s">
        <v>1171</v>
      </c>
      <c r="Z539" s="197" t="s">
        <v>1171</v>
      </c>
      <c r="AA539" s="197" t="s">
        <v>1171</v>
      </c>
      <c r="AB539" s="197" t="s">
        <v>1171</v>
      </c>
      <c r="AC539" s="197" t="s">
        <v>1171</v>
      </c>
      <c r="AD539" s="197" t="s">
        <v>1171</v>
      </c>
      <c r="AE539" s="197" t="s">
        <v>1171</v>
      </c>
      <c r="AF539" s="197" t="s">
        <v>1171</v>
      </c>
      <c r="AG539" s="197" t="s">
        <v>1171</v>
      </c>
      <c r="AH539" s="197" t="s">
        <v>1171</v>
      </c>
      <c r="AI539" s="6" t="s">
        <v>2870</v>
      </c>
      <c r="AJ539" s="6" t="s">
        <v>3069</v>
      </c>
      <c r="AK539" s="6" t="s">
        <v>3681</v>
      </c>
      <c r="AL539" s="288" t="s">
        <v>3786</v>
      </c>
      <c r="AM539" s="104" t="s">
        <v>4077</v>
      </c>
      <c r="AN539" s="79" t="s">
        <v>6152</v>
      </c>
      <c r="AO539" s="104" t="s">
        <v>6187</v>
      </c>
      <c r="AP539" s="509" t="s">
        <v>1460</v>
      </c>
      <c r="AQ539" s="6" t="s">
        <v>6489</v>
      </c>
      <c r="AR539" s="509" t="s">
        <v>1460</v>
      </c>
      <c r="AS539" s="509" t="s">
        <v>6966</v>
      </c>
      <c r="AT539" s="509" t="s">
        <v>1460</v>
      </c>
      <c r="AU539" s="509" t="s">
        <v>6966</v>
      </c>
      <c r="AV539" s="137" t="s">
        <v>1824</v>
      </c>
      <c r="AW539" s="131">
        <v>44529</v>
      </c>
      <c r="AX539" s="364" t="s">
        <v>2317</v>
      </c>
      <c r="AY539" s="131">
        <v>44529</v>
      </c>
      <c r="AZ539" s="105" t="s">
        <v>6501</v>
      </c>
      <c r="BA539" s="30" t="s">
        <v>6447</v>
      </c>
      <c r="BB539" s="30" t="s">
        <v>1460</v>
      </c>
      <c r="BC539" s="30" t="s">
        <v>1460</v>
      </c>
      <c r="BD539" s="367" t="s">
        <v>7350</v>
      </c>
      <c r="BE539" s="348" t="s">
        <v>3497</v>
      </c>
      <c r="BF539" s="29" t="s">
        <v>1460</v>
      </c>
    </row>
    <row r="540" spans="1:58" ht="90" hidden="1" customHeight="1" x14ac:dyDescent="0.3">
      <c r="A540" s="483" t="s">
        <v>2824</v>
      </c>
      <c r="B540" s="484" t="s">
        <v>2856</v>
      </c>
      <c r="C540" s="429">
        <v>44109</v>
      </c>
      <c r="D540" s="168" t="s">
        <v>7077</v>
      </c>
      <c r="E540" s="286" t="s">
        <v>1296</v>
      </c>
      <c r="F540" s="152" t="s">
        <v>3682</v>
      </c>
      <c r="G540" s="227" t="s">
        <v>2668</v>
      </c>
      <c r="H540" s="227" t="s">
        <v>2669</v>
      </c>
      <c r="I540" s="227" t="s">
        <v>2674</v>
      </c>
      <c r="J540" s="362" t="s">
        <v>6459</v>
      </c>
      <c r="K540" s="502">
        <v>3</v>
      </c>
      <c r="L540" s="503">
        <v>44197</v>
      </c>
      <c r="M540" s="504">
        <v>44560</v>
      </c>
      <c r="N540" s="485">
        <f t="shared" si="16"/>
        <v>52</v>
      </c>
      <c r="O540" s="486">
        <v>3</v>
      </c>
      <c r="P540" s="64" t="s">
        <v>2857</v>
      </c>
      <c r="Q540" s="64"/>
      <c r="R540" s="79" t="s">
        <v>6743</v>
      </c>
      <c r="S540" s="561">
        <f t="shared" si="17"/>
        <v>219</v>
      </c>
      <c r="T540" s="35"/>
      <c r="U540" s="35"/>
      <c r="V540" s="197" t="s">
        <v>1171</v>
      </c>
      <c r="W540" s="197" t="s">
        <v>1171</v>
      </c>
      <c r="X540" s="197" t="s">
        <v>1171</v>
      </c>
      <c r="Y540" s="197" t="s">
        <v>1171</v>
      </c>
      <c r="Z540" s="197" t="s">
        <v>1171</v>
      </c>
      <c r="AA540" s="197" t="s">
        <v>1171</v>
      </c>
      <c r="AB540" s="197" t="s">
        <v>1171</v>
      </c>
      <c r="AC540" s="197" t="s">
        <v>1171</v>
      </c>
      <c r="AD540" s="197" t="s">
        <v>1171</v>
      </c>
      <c r="AE540" s="197" t="s">
        <v>1171</v>
      </c>
      <c r="AF540" s="197" t="s">
        <v>1171</v>
      </c>
      <c r="AG540" s="197" t="s">
        <v>1171</v>
      </c>
      <c r="AH540" s="197" t="s">
        <v>1171</v>
      </c>
      <c r="AI540" s="6" t="s">
        <v>2870</v>
      </c>
      <c r="AJ540" s="6" t="s">
        <v>3069</v>
      </c>
      <c r="AK540" s="6" t="s">
        <v>3681</v>
      </c>
      <c r="AL540" s="288" t="s">
        <v>3786</v>
      </c>
      <c r="AM540" s="104" t="s">
        <v>4077</v>
      </c>
      <c r="AN540" s="79" t="s">
        <v>6152</v>
      </c>
      <c r="AO540" s="104" t="s">
        <v>6187</v>
      </c>
      <c r="AP540" s="509" t="s">
        <v>6537</v>
      </c>
      <c r="AQ540" s="509" t="s">
        <v>6742</v>
      </c>
      <c r="AR540" s="4" t="s">
        <v>1460</v>
      </c>
      <c r="AS540" s="4" t="s">
        <v>6958</v>
      </c>
      <c r="AT540" s="4" t="s">
        <v>1460</v>
      </c>
      <c r="AU540" s="4" t="s">
        <v>6958</v>
      </c>
      <c r="AV540" s="137" t="s">
        <v>874</v>
      </c>
      <c r="AW540" s="131">
        <v>44579</v>
      </c>
      <c r="AX540" s="364" t="s">
        <v>1021</v>
      </c>
      <c r="AY540" s="129"/>
      <c r="AZ540" s="80"/>
      <c r="BA540" s="80"/>
      <c r="BB540" s="80"/>
      <c r="BC540" s="80"/>
      <c r="BD540" s="511" t="s">
        <v>1193</v>
      </c>
      <c r="BE540" s="129"/>
      <c r="BF540" s="80"/>
    </row>
    <row r="541" spans="1:58" ht="90" hidden="1" customHeight="1" x14ac:dyDescent="0.3">
      <c r="A541" s="68" t="s">
        <v>2825</v>
      </c>
      <c r="B541" s="299" t="s">
        <v>2856</v>
      </c>
      <c r="C541" s="168">
        <v>44109</v>
      </c>
      <c r="D541" s="168" t="s">
        <v>7077</v>
      </c>
      <c r="E541" s="216" t="s">
        <v>1296</v>
      </c>
      <c r="F541" s="12" t="s">
        <v>3682</v>
      </c>
      <c r="G541" s="12" t="s">
        <v>2668</v>
      </c>
      <c r="H541" s="12" t="s">
        <v>2676</v>
      </c>
      <c r="I541" s="12" t="s">
        <v>2677</v>
      </c>
      <c r="J541" s="59" t="s">
        <v>2678</v>
      </c>
      <c r="K541" s="234">
        <v>1</v>
      </c>
      <c r="L541" s="214">
        <v>44197</v>
      </c>
      <c r="M541" s="214">
        <v>44560</v>
      </c>
      <c r="N541" s="466">
        <f t="shared" si="16"/>
        <v>52</v>
      </c>
      <c r="O541" s="438">
        <v>1</v>
      </c>
      <c r="P541" s="365" t="s">
        <v>130</v>
      </c>
      <c r="Q541" s="365"/>
      <c r="R541" s="10" t="s">
        <v>6717</v>
      </c>
      <c r="S541" s="561">
        <f t="shared" si="17"/>
        <v>239</v>
      </c>
      <c r="T541" s="35"/>
      <c r="U541" s="35"/>
      <c r="V541" s="197" t="s">
        <v>1171</v>
      </c>
      <c r="W541" s="197" t="s">
        <v>1171</v>
      </c>
      <c r="X541" s="197" t="s">
        <v>1171</v>
      </c>
      <c r="Y541" s="197" t="s">
        <v>1171</v>
      </c>
      <c r="Z541" s="197" t="s">
        <v>1171</v>
      </c>
      <c r="AA541" s="197" t="s">
        <v>1171</v>
      </c>
      <c r="AB541" s="197" t="s">
        <v>1171</v>
      </c>
      <c r="AC541" s="197" t="s">
        <v>1171</v>
      </c>
      <c r="AD541" s="197" t="s">
        <v>1171</v>
      </c>
      <c r="AE541" s="197" t="s">
        <v>1171</v>
      </c>
      <c r="AF541" s="197" t="s">
        <v>1171</v>
      </c>
      <c r="AG541" s="197" t="s">
        <v>1171</v>
      </c>
      <c r="AH541" s="197" t="s">
        <v>1171</v>
      </c>
      <c r="AI541" s="6" t="s">
        <v>2870</v>
      </c>
      <c r="AJ541" s="6" t="s">
        <v>3069</v>
      </c>
      <c r="AK541" s="6" t="s">
        <v>3681</v>
      </c>
      <c r="AL541" s="139" t="s">
        <v>3786</v>
      </c>
      <c r="AM541" s="6" t="s">
        <v>3820</v>
      </c>
      <c r="AN541" s="10" t="s">
        <v>6153</v>
      </c>
      <c r="AO541" s="6" t="s">
        <v>6188</v>
      </c>
      <c r="AP541" s="509" t="s">
        <v>6538</v>
      </c>
      <c r="AQ541" s="6" t="s">
        <v>6701</v>
      </c>
      <c r="AR541" s="4" t="s">
        <v>1460</v>
      </c>
      <c r="AS541" s="4" t="s">
        <v>6958</v>
      </c>
      <c r="AT541" s="4" t="s">
        <v>1460</v>
      </c>
      <c r="AU541" s="4" t="s">
        <v>6958</v>
      </c>
      <c r="AV541" s="137" t="s">
        <v>874</v>
      </c>
      <c r="AW541" s="131">
        <v>44578</v>
      </c>
      <c r="AX541" s="364" t="s">
        <v>1021</v>
      </c>
      <c r="AY541" s="129"/>
      <c r="AZ541" s="80"/>
      <c r="BA541" s="80"/>
      <c r="BB541" s="80"/>
      <c r="BC541" s="80"/>
      <c r="BD541" s="511" t="s">
        <v>1193</v>
      </c>
      <c r="BE541" s="129"/>
      <c r="BF541" s="80"/>
    </row>
    <row r="542" spans="1:58" ht="90" hidden="1" customHeight="1" x14ac:dyDescent="0.3">
      <c r="A542" s="68" t="s">
        <v>2826</v>
      </c>
      <c r="B542" s="299" t="s">
        <v>2856</v>
      </c>
      <c r="C542" s="168">
        <v>44109</v>
      </c>
      <c r="D542" s="168" t="s">
        <v>7077</v>
      </c>
      <c r="E542" s="216" t="s">
        <v>1296</v>
      </c>
      <c r="F542" s="12" t="s">
        <v>3682</v>
      </c>
      <c r="G542" s="12" t="s">
        <v>2668</v>
      </c>
      <c r="H542" s="12" t="s">
        <v>2679</v>
      </c>
      <c r="I542" s="12" t="s">
        <v>2680</v>
      </c>
      <c r="J542" s="59" t="s">
        <v>2681</v>
      </c>
      <c r="K542" s="217">
        <v>1</v>
      </c>
      <c r="L542" s="214">
        <v>44197</v>
      </c>
      <c r="M542" s="214">
        <v>44560</v>
      </c>
      <c r="N542" s="466">
        <f t="shared" si="16"/>
        <v>52</v>
      </c>
      <c r="O542" s="426">
        <v>1</v>
      </c>
      <c r="P542" s="365" t="s">
        <v>130</v>
      </c>
      <c r="Q542" s="365"/>
      <c r="R542" s="10" t="s">
        <v>6680</v>
      </c>
      <c r="S542" s="561">
        <f t="shared" si="17"/>
        <v>240</v>
      </c>
      <c r="T542" s="35"/>
      <c r="U542" s="35"/>
      <c r="V542" s="197" t="s">
        <v>1171</v>
      </c>
      <c r="W542" s="197" t="s">
        <v>1171</v>
      </c>
      <c r="X542" s="197" t="s">
        <v>1171</v>
      </c>
      <c r="Y542" s="197" t="s">
        <v>1171</v>
      </c>
      <c r="Z542" s="197" t="s">
        <v>1171</v>
      </c>
      <c r="AA542" s="197" t="s">
        <v>1171</v>
      </c>
      <c r="AB542" s="197" t="s">
        <v>1171</v>
      </c>
      <c r="AC542" s="197" t="s">
        <v>1171</v>
      </c>
      <c r="AD542" s="197" t="s">
        <v>1171</v>
      </c>
      <c r="AE542" s="197" t="s">
        <v>1171</v>
      </c>
      <c r="AF542" s="197" t="s">
        <v>1171</v>
      </c>
      <c r="AG542" s="197" t="s">
        <v>1171</v>
      </c>
      <c r="AH542" s="197" t="s">
        <v>1171</v>
      </c>
      <c r="AI542" s="6" t="s">
        <v>2870</v>
      </c>
      <c r="AJ542" s="6" t="s">
        <v>3069</v>
      </c>
      <c r="AK542" s="6" t="s">
        <v>3681</v>
      </c>
      <c r="AL542" s="139" t="s">
        <v>3786</v>
      </c>
      <c r="AM542" s="6" t="s">
        <v>3820</v>
      </c>
      <c r="AN542" s="10" t="s">
        <v>6154</v>
      </c>
      <c r="AO542" s="6" t="s">
        <v>6179</v>
      </c>
      <c r="AP542" s="509" t="s">
        <v>6539</v>
      </c>
      <c r="AQ542" s="6" t="s">
        <v>6679</v>
      </c>
      <c r="AR542" s="4" t="s">
        <v>1460</v>
      </c>
      <c r="AS542" s="4" t="s">
        <v>6958</v>
      </c>
      <c r="AT542" s="4" t="s">
        <v>1460</v>
      </c>
      <c r="AU542" s="4" t="s">
        <v>6958</v>
      </c>
      <c r="AV542" s="137" t="s">
        <v>874</v>
      </c>
      <c r="AW542" s="131">
        <v>44578</v>
      </c>
      <c r="AX542" s="364" t="s">
        <v>1021</v>
      </c>
      <c r="AY542" s="129"/>
      <c r="AZ542" s="80"/>
      <c r="BA542" s="80"/>
      <c r="BB542" s="80"/>
      <c r="BC542" s="80"/>
      <c r="BD542" s="511" t="s">
        <v>1193</v>
      </c>
      <c r="BE542" s="129"/>
      <c r="BF542" s="80"/>
    </row>
    <row r="543" spans="1:58" ht="90" hidden="1" customHeight="1" x14ac:dyDescent="0.3">
      <c r="A543" s="68" t="s">
        <v>2827</v>
      </c>
      <c r="B543" s="299" t="s">
        <v>2856</v>
      </c>
      <c r="C543" s="168">
        <v>44109</v>
      </c>
      <c r="D543" s="168" t="s">
        <v>7077</v>
      </c>
      <c r="E543" s="216" t="s">
        <v>1297</v>
      </c>
      <c r="F543" s="12" t="s">
        <v>3684</v>
      </c>
      <c r="G543" s="12" t="s">
        <v>2682</v>
      </c>
      <c r="H543" s="12" t="s">
        <v>2683</v>
      </c>
      <c r="I543" s="12" t="s">
        <v>2684</v>
      </c>
      <c r="J543" s="59" t="s">
        <v>2685</v>
      </c>
      <c r="K543" s="217">
        <v>6</v>
      </c>
      <c r="L543" s="214">
        <v>44197</v>
      </c>
      <c r="M543" s="214">
        <v>44285</v>
      </c>
      <c r="N543" s="466">
        <f t="shared" si="16"/>
        <v>13</v>
      </c>
      <c r="O543" s="495">
        <v>0</v>
      </c>
      <c r="P543" s="365" t="s">
        <v>130</v>
      </c>
      <c r="Q543" s="365"/>
      <c r="R543" s="79" t="s">
        <v>6460</v>
      </c>
      <c r="S543" s="561">
        <f t="shared" si="17"/>
        <v>381</v>
      </c>
      <c r="T543" s="127" t="s">
        <v>1171</v>
      </c>
      <c r="U543" s="127" t="s">
        <v>1171</v>
      </c>
      <c r="V543" s="197" t="s">
        <v>1171</v>
      </c>
      <c r="W543" s="197" t="s">
        <v>1171</v>
      </c>
      <c r="X543" s="197" t="s">
        <v>1171</v>
      </c>
      <c r="Y543" s="197" t="s">
        <v>1171</v>
      </c>
      <c r="Z543" s="197" t="s">
        <v>1171</v>
      </c>
      <c r="AA543" s="197" t="s">
        <v>1171</v>
      </c>
      <c r="AB543" s="197" t="s">
        <v>1171</v>
      </c>
      <c r="AC543" s="197" t="s">
        <v>1171</v>
      </c>
      <c r="AD543" s="197" t="s">
        <v>1171</v>
      </c>
      <c r="AE543" s="197" t="s">
        <v>1171</v>
      </c>
      <c r="AF543" s="197" t="s">
        <v>1171</v>
      </c>
      <c r="AG543" s="197" t="s">
        <v>1171</v>
      </c>
      <c r="AH543" s="197" t="s">
        <v>1171</v>
      </c>
      <c r="AI543" s="6" t="s">
        <v>2870</v>
      </c>
      <c r="AJ543" s="6" t="s">
        <v>3069</v>
      </c>
      <c r="AK543" s="6" t="s">
        <v>3685</v>
      </c>
      <c r="AL543" s="139" t="s">
        <v>3787</v>
      </c>
      <c r="AM543" s="6" t="s">
        <v>6175</v>
      </c>
      <c r="AN543" s="10" t="s">
        <v>6155</v>
      </c>
      <c r="AO543" s="6" t="s">
        <v>6176</v>
      </c>
      <c r="AP543" s="509" t="s">
        <v>1460</v>
      </c>
      <c r="AQ543" s="6" t="s">
        <v>6461</v>
      </c>
      <c r="AR543" s="509" t="s">
        <v>1460</v>
      </c>
      <c r="AS543" s="509" t="s">
        <v>6966</v>
      </c>
      <c r="AT543" s="509" t="s">
        <v>1460</v>
      </c>
      <c r="AU543" s="509" t="s">
        <v>6966</v>
      </c>
      <c r="AV543" s="137" t="s">
        <v>1824</v>
      </c>
      <c r="AW543" s="131">
        <v>44529</v>
      </c>
      <c r="AX543" s="364" t="s">
        <v>2317</v>
      </c>
      <c r="AY543" s="131">
        <v>44529</v>
      </c>
      <c r="AZ543" s="105" t="s">
        <v>6486</v>
      </c>
      <c r="BA543" s="30" t="s">
        <v>6447</v>
      </c>
      <c r="BB543" s="30" t="s">
        <v>1460</v>
      </c>
      <c r="BC543" s="30" t="s">
        <v>1460</v>
      </c>
      <c r="BD543" s="367" t="s">
        <v>7350</v>
      </c>
      <c r="BE543" s="348" t="s">
        <v>3497</v>
      </c>
      <c r="BF543" s="29" t="s">
        <v>1460</v>
      </c>
    </row>
    <row r="544" spans="1:58" ht="90" hidden="1" customHeight="1" x14ac:dyDescent="0.3">
      <c r="A544" s="68" t="s">
        <v>2827</v>
      </c>
      <c r="B544" s="299" t="s">
        <v>2856</v>
      </c>
      <c r="C544" s="168">
        <v>44109</v>
      </c>
      <c r="D544" s="168" t="s">
        <v>7077</v>
      </c>
      <c r="E544" s="216" t="s">
        <v>1297</v>
      </c>
      <c r="F544" s="12" t="s">
        <v>3684</v>
      </c>
      <c r="G544" s="227" t="s">
        <v>2682</v>
      </c>
      <c r="H544" s="227" t="s">
        <v>2683</v>
      </c>
      <c r="I544" s="227" t="s">
        <v>2684</v>
      </c>
      <c r="J544" s="240" t="s">
        <v>2685</v>
      </c>
      <c r="K544" s="502">
        <v>6</v>
      </c>
      <c r="L544" s="503">
        <v>44197</v>
      </c>
      <c r="M544" s="505">
        <v>44651</v>
      </c>
      <c r="N544" s="466">
        <f t="shared" si="16"/>
        <v>13</v>
      </c>
      <c r="O544" s="426">
        <v>6</v>
      </c>
      <c r="P544" s="365" t="s">
        <v>2857</v>
      </c>
      <c r="Q544" s="365"/>
      <c r="R544" s="10" t="s">
        <v>7110</v>
      </c>
      <c r="S544" s="561">
        <f t="shared" si="17"/>
        <v>285</v>
      </c>
      <c r="T544" s="35"/>
      <c r="U544" s="35"/>
      <c r="V544" s="197" t="s">
        <v>1171</v>
      </c>
      <c r="W544" s="197" t="s">
        <v>1171</v>
      </c>
      <c r="X544" s="197" t="s">
        <v>1171</v>
      </c>
      <c r="Y544" s="197" t="s">
        <v>1171</v>
      </c>
      <c r="Z544" s="197" t="s">
        <v>1171</v>
      </c>
      <c r="AA544" s="197" t="s">
        <v>1171</v>
      </c>
      <c r="AB544" s="197" t="s">
        <v>1171</v>
      </c>
      <c r="AC544" s="197" t="s">
        <v>1171</v>
      </c>
      <c r="AD544" s="197" t="s">
        <v>1171</v>
      </c>
      <c r="AE544" s="197" t="s">
        <v>1171</v>
      </c>
      <c r="AF544" s="197" t="s">
        <v>1171</v>
      </c>
      <c r="AG544" s="197" t="s">
        <v>1171</v>
      </c>
      <c r="AH544" s="197" t="s">
        <v>1171</v>
      </c>
      <c r="AI544" s="6" t="s">
        <v>2870</v>
      </c>
      <c r="AJ544" s="6" t="s">
        <v>3069</v>
      </c>
      <c r="AK544" s="6" t="s">
        <v>3685</v>
      </c>
      <c r="AL544" s="139" t="s">
        <v>3787</v>
      </c>
      <c r="AM544" s="6" t="s">
        <v>6175</v>
      </c>
      <c r="AN544" s="10" t="s">
        <v>6155</v>
      </c>
      <c r="AO544" s="6" t="s">
        <v>6176</v>
      </c>
      <c r="AP544" s="509" t="s">
        <v>6540</v>
      </c>
      <c r="AQ544" s="6" t="s">
        <v>6871</v>
      </c>
      <c r="AR544" s="509" t="s">
        <v>7095</v>
      </c>
      <c r="AS544" s="509" t="s">
        <v>7109</v>
      </c>
      <c r="AT544" s="4" t="s">
        <v>1460</v>
      </c>
      <c r="AU544" s="4" t="s">
        <v>7993</v>
      </c>
      <c r="AV544" s="137" t="s">
        <v>874</v>
      </c>
      <c r="AW544" s="131">
        <v>44652</v>
      </c>
      <c r="AX544" s="364" t="s">
        <v>1021</v>
      </c>
      <c r="AY544" s="129"/>
      <c r="AZ544" s="80"/>
      <c r="BA544" s="80"/>
      <c r="BB544" s="80"/>
      <c r="BC544" s="80"/>
      <c r="BD544" s="511" t="s">
        <v>1193</v>
      </c>
      <c r="BE544" s="129"/>
      <c r="BF544" s="80"/>
    </row>
    <row r="545" spans="1:58" ht="90" hidden="1" customHeight="1" x14ac:dyDescent="0.3">
      <c r="A545" s="483" t="s">
        <v>2828</v>
      </c>
      <c r="B545" s="484" t="s">
        <v>2856</v>
      </c>
      <c r="C545" s="429">
        <v>44109</v>
      </c>
      <c r="D545" s="168" t="s">
        <v>7077</v>
      </c>
      <c r="E545" s="286" t="s">
        <v>1297</v>
      </c>
      <c r="F545" s="152" t="s">
        <v>3684</v>
      </c>
      <c r="G545" s="152" t="s">
        <v>2686</v>
      </c>
      <c r="H545" s="152" t="s">
        <v>2687</v>
      </c>
      <c r="I545" s="152" t="s">
        <v>2688</v>
      </c>
      <c r="J545" s="153" t="s">
        <v>2689</v>
      </c>
      <c r="K545" s="287">
        <v>1</v>
      </c>
      <c r="L545" s="214">
        <v>44197</v>
      </c>
      <c r="M545" s="214">
        <v>44499</v>
      </c>
      <c r="N545" s="466">
        <f t="shared" si="16"/>
        <v>44</v>
      </c>
      <c r="O545" s="486">
        <v>1</v>
      </c>
      <c r="P545" s="64" t="s">
        <v>130</v>
      </c>
      <c r="Q545" s="365"/>
      <c r="R545" s="79" t="s">
        <v>6718</v>
      </c>
      <c r="S545" s="561">
        <f t="shared" si="17"/>
        <v>224</v>
      </c>
      <c r="T545" s="35"/>
      <c r="U545" s="35"/>
      <c r="V545" s="197" t="s">
        <v>1171</v>
      </c>
      <c r="W545" s="197" t="s">
        <v>1171</v>
      </c>
      <c r="X545" s="197" t="s">
        <v>1171</v>
      </c>
      <c r="Y545" s="197" t="s">
        <v>1171</v>
      </c>
      <c r="Z545" s="197" t="s">
        <v>1171</v>
      </c>
      <c r="AA545" s="197" t="s">
        <v>1171</v>
      </c>
      <c r="AB545" s="197" t="s">
        <v>1171</v>
      </c>
      <c r="AC545" s="197" t="s">
        <v>1171</v>
      </c>
      <c r="AD545" s="197" t="s">
        <v>1171</v>
      </c>
      <c r="AE545" s="197" t="s">
        <v>1171</v>
      </c>
      <c r="AF545" s="197" t="s">
        <v>1171</v>
      </c>
      <c r="AG545" s="197" t="s">
        <v>1171</v>
      </c>
      <c r="AH545" s="197" t="s">
        <v>1171</v>
      </c>
      <c r="AI545" s="6" t="s">
        <v>2870</v>
      </c>
      <c r="AJ545" s="6" t="s">
        <v>3069</v>
      </c>
      <c r="AK545" s="104" t="s">
        <v>3686</v>
      </c>
      <c r="AL545" s="288" t="s">
        <v>3786</v>
      </c>
      <c r="AM545" s="104" t="s">
        <v>4078</v>
      </c>
      <c r="AN545" s="79" t="s">
        <v>6156</v>
      </c>
      <c r="AO545" s="104" t="s">
        <v>6189</v>
      </c>
      <c r="AP545" s="509" t="s">
        <v>1460</v>
      </c>
      <c r="AQ545" s="509" t="s">
        <v>6961</v>
      </c>
      <c r="AR545" s="509" t="s">
        <v>1460</v>
      </c>
      <c r="AS545" s="509" t="s">
        <v>6961</v>
      </c>
      <c r="AT545" s="509" t="s">
        <v>1460</v>
      </c>
      <c r="AU545" s="509" t="s">
        <v>6961</v>
      </c>
      <c r="AV545" s="137" t="s">
        <v>4476</v>
      </c>
      <c r="AW545" s="131">
        <v>44490</v>
      </c>
      <c r="AX545" s="364" t="s">
        <v>1021</v>
      </c>
      <c r="AY545" s="129"/>
      <c r="AZ545" s="80"/>
      <c r="BA545" s="80"/>
      <c r="BB545" s="80"/>
      <c r="BC545" s="80"/>
      <c r="BD545" s="511" t="s">
        <v>1193</v>
      </c>
      <c r="BE545" s="129"/>
      <c r="BF545" s="80"/>
    </row>
    <row r="546" spans="1:58" ht="90" hidden="1" customHeight="1" x14ac:dyDescent="0.3">
      <c r="A546" s="28" t="s">
        <v>2829</v>
      </c>
      <c r="B546" s="5" t="s">
        <v>2856</v>
      </c>
      <c r="C546" s="131">
        <v>44109</v>
      </c>
      <c r="D546" s="168" t="s">
        <v>7077</v>
      </c>
      <c r="E546" s="216" t="s">
        <v>1298</v>
      </c>
      <c r="F546" s="12" t="s">
        <v>3687</v>
      </c>
      <c r="G546" s="12" t="s">
        <v>2690</v>
      </c>
      <c r="H546" s="12" t="s">
        <v>2691</v>
      </c>
      <c r="I546" s="12" t="s">
        <v>2692</v>
      </c>
      <c r="J546" s="12" t="s">
        <v>2693</v>
      </c>
      <c r="K546" s="217">
        <v>1</v>
      </c>
      <c r="L546" s="214">
        <v>44136</v>
      </c>
      <c r="M546" s="214">
        <v>44165</v>
      </c>
      <c r="N546" s="52">
        <f t="shared" si="16"/>
        <v>5</v>
      </c>
      <c r="O546" s="238">
        <v>0</v>
      </c>
      <c r="P546" s="365" t="s">
        <v>2857</v>
      </c>
      <c r="Q546" s="365" t="s">
        <v>2859</v>
      </c>
      <c r="R546" s="4" t="s">
        <v>4178</v>
      </c>
      <c r="S546" s="561">
        <f t="shared" si="17"/>
        <v>390</v>
      </c>
      <c r="T546" s="127" t="s">
        <v>1171</v>
      </c>
      <c r="U546" s="127" t="s">
        <v>1171</v>
      </c>
      <c r="V546" s="197" t="s">
        <v>1171</v>
      </c>
      <c r="W546" s="197" t="s">
        <v>1171</v>
      </c>
      <c r="X546" s="197" t="s">
        <v>1171</v>
      </c>
      <c r="Y546" s="197" t="s">
        <v>1171</v>
      </c>
      <c r="Z546" s="197" t="s">
        <v>1171</v>
      </c>
      <c r="AA546" s="197" t="s">
        <v>1171</v>
      </c>
      <c r="AB546" s="197" t="s">
        <v>1171</v>
      </c>
      <c r="AC546" s="197" t="s">
        <v>1171</v>
      </c>
      <c r="AD546" s="197" t="s">
        <v>1171</v>
      </c>
      <c r="AE546" s="197" t="s">
        <v>1171</v>
      </c>
      <c r="AF546" s="197" t="s">
        <v>1171</v>
      </c>
      <c r="AG546" s="197" t="s">
        <v>1171</v>
      </c>
      <c r="AH546" s="197" t="s">
        <v>1171</v>
      </c>
      <c r="AI546" s="6" t="s">
        <v>2870</v>
      </c>
      <c r="AJ546" s="12" t="s">
        <v>3070</v>
      </c>
      <c r="AK546" s="6" t="s">
        <v>3688</v>
      </c>
      <c r="AL546" s="139" t="s">
        <v>3562</v>
      </c>
      <c r="AM546" s="139" t="s">
        <v>3821</v>
      </c>
      <c r="AN546" s="104" t="s">
        <v>3562</v>
      </c>
      <c r="AO546" s="39" t="s">
        <v>5692</v>
      </c>
      <c r="AP546" s="509" t="s">
        <v>1460</v>
      </c>
      <c r="AQ546" s="39" t="s">
        <v>5692</v>
      </c>
      <c r="AR546" s="39" t="s">
        <v>1460</v>
      </c>
      <c r="AS546" s="39" t="s">
        <v>5692</v>
      </c>
      <c r="AT546" s="39" t="s">
        <v>1460</v>
      </c>
      <c r="AU546" s="39" t="s">
        <v>5692</v>
      </c>
      <c r="AV546" s="137" t="s">
        <v>1824</v>
      </c>
      <c r="AW546" s="131">
        <v>44377</v>
      </c>
      <c r="AX546" s="364" t="s">
        <v>2317</v>
      </c>
      <c r="AY546" s="131">
        <v>44377</v>
      </c>
      <c r="AZ546" s="105" t="s">
        <v>6502</v>
      </c>
      <c r="BA546" s="30" t="s">
        <v>3759</v>
      </c>
      <c r="BB546" s="30" t="s">
        <v>1460</v>
      </c>
      <c r="BC546" s="30" t="s">
        <v>1460</v>
      </c>
      <c r="BD546" s="367" t="s">
        <v>7350</v>
      </c>
      <c r="BE546" s="348" t="s">
        <v>3498</v>
      </c>
      <c r="BF546" s="31" t="s">
        <v>3764</v>
      </c>
    </row>
    <row r="547" spans="1:58" ht="90" hidden="1" customHeight="1" x14ac:dyDescent="0.3">
      <c r="A547" s="28" t="s">
        <v>2830</v>
      </c>
      <c r="B547" s="5" t="s">
        <v>2856</v>
      </c>
      <c r="C547" s="131">
        <v>44109</v>
      </c>
      <c r="D547" s="168" t="s">
        <v>7077</v>
      </c>
      <c r="E547" s="216" t="s">
        <v>1299</v>
      </c>
      <c r="F547" s="12" t="s">
        <v>3689</v>
      </c>
      <c r="G547" s="12" t="s">
        <v>2694</v>
      </c>
      <c r="H547" s="12" t="s">
        <v>2695</v>
      </c>
      <c r="I547" s="12" t="s">
        <v>2696</v>
      </c>
      <c r="J547" s="59" t="s">
        <v>2697</v>
      </c>
      <c r="K547" s="217">
        <v>1</v>
      </c>
      <c r="L547" s="168">
        <v>44152</v>
      </c>
      <c r="M547" s="168">
        <v>44517</v>
      </c>
      <c r="N547" s="52">
        <f t="shared" si="16"/>
        <v>53</v>
      </c>
      <c r="O547" s="235">
        <v>1</v>
      </c>
      <c r="P547" s="832" t="s">
        <v>51</v>
      </c>
      <c r="Q547" s="832" t="s">
        <v>2860</v>
      </c>
      <c r="R547" s="4" t="s">
        <v>6719</v>
      </c>
      <c r="S547" s="561">
        <f t="shared" si="17"/>
        <v>366</v>
      </c>
      <c r="T547" s="35"/>
      <c r="U547" s="35"/>
      <c r="V547" s="197" t="s">
        <v>1171</v>
      </c>
      <c r="W547" s="197" t="s">
        <v>1171</v>
      </c>
      <c r="X547" s="197" t="s">
        <v>1171</v>
      </c>
      <c r="Y547" s="197" t="s">
        <v>1171</v>
      </c>
      <c r="Z547" s="197" t="s">
        <v>1171</v>
      </c>
      <c r="AA547" s="197" t="s">
        <v>1171</v>
      </c>
      <c r="AB547" s="197" t="s">
        <v>1171</v>
      </c>
      <c r="AC547" s="197" t="s">
        <v>1171</v>
      </c>
      <c r="AD547" s="197" t="s">
        <v>1171</v>
      </c>
      <c r="AE547" s="197" t="s">
        <v>1171</v>
      </c>
      <c r="AF547" s="197" t="s">
        <v>1171</v>
      </c>
      <c r="AG547" s="197" t="s">
        <v>1171</v>
      </c>
      <c r="AH547" s="197" t="s">
        <v>1171</v>
      </c>
      <c r="AI547" s="6" t="s">
        <v>2870</v>
      </c>
      <c r="AJ547" s="6" t="s">
        <v>3000</v>
      </c>
      <c r="AK547" s="6" t="s">
        <v>3690</v>
      </c>
      <c r="AL547" s="139" t="s">
        <v>4133</v>
      </c>
      <c r="AM547" s="6" t="s">
        <v>6985</v>
      </c>
      <c r="AN547" s="104" t="s">
        <v>3562</v>
      </c>
      <c r="AO547" s="104" t="s">
        <v>5587</v>
      </c>
      <c r="AP547" s="509" t="s">
        <v>1460</v>
      </c>
      <c r="AQ547" s="104" t="s">
        <v>6962</v>
      </c>
      <c r="AR547" s="104" t="s">
        <v>1460</v>
      </c>
      <c r="AS547" s="104" t="s">
        <v>6962</v>
      </c>
      <c r="AT547" s="104" t="s">
        <v>1460</v>
      </c>
      <c r="AU547" s="104" t="s">
        <v>6962</v>
      </c>
      <c r="AV547" s="137" t="s">
        <v>4476</v>
      </c>
      <c r="AW547" s="131">
        <v>44396</v>
      </c>
      <c r="AX547" s="364" t="s">
        <v>1021</v>
      </c>
      <c r="AY547" s="129"/>
      <c r="AZ547" s="80"/>
      <c r="BA547" s="80"/>
      <c r="BB547" s="80"/>
      <c r="BC547" s="80"/>
      <c r="BD547" s="511" t="s">
        <v>1193</v>
      </c>
      <c r="BE547" s="129"/>
      <c r="BF547" s="80"/>
    </row>
    <row r="548" spans="1:58" ht="90" hidden="1" customHeight="1" x14ac:dyDescent="0.3">
      <c r="A548" s="28" t="s">
        <v>2831</v>
      </c>
      <c r="B548" s="5" t="s">
        <v>2856</v>
      </c>
      <c r="C548" s="131">
        <v>44109</v>
      </c>
      <c r="D548" s="168" t="s">
        <v>7077</v>
      </c>
      <c r="E548" s="216" t="s">
        <v>1324</v>
      </c>
      <c r="F548" s="12" t="s">
        <v>3691</v>
      </c>
      <c r="G548" s="12" t="s">
        <v>2698</v>
      </c>
      <c r="H548" s="12" t="s">
        <v>2699</v>
      </c>
      <c r="I548" s="12" t="s">
        <v>2700</v>
      </c>
      <c r="J548" s="59" t="s">
        <v>2701</v>
      </c>
      <c r="K548" s="217">
        <v>1</v>
      </c>
      <c r="L548" s="214">
        <v>44155</v>
      </c>
      <c r="M548" s="214">
        <v>44275</v>
      </c>
      <c r="N548" s="52">
        <f t="shared" si="16"/>
        <v>18</v>
      </c>
      <c r="O548" s="235">
        <v>1</v>
      </c>
      <c r="P548" s="832" t="s">
        <v>31</v>
      </c>
      <c r="Q548" s="832" t="s">
        <v>274</v>
      </c>
      <c r="R548" s="4" t="s">
        <v>3014</v>
      </c>
      <c r="S548" s="561">
        <f t="shared" si="17"/>
        <v>376</v>
      </c>
      <c r="T548" s="35"/>
      <c r="U548" s="35"/>
      <c r="V548" s="197" t="s">
        <v>1171</v>
      </c>
      <c r="W548" s="197" t="s">
        <v>1171</v>
      </c>
      <c r="X548" s="197" t="s">
        <v>1171</v>
      </c>
      <c r="Y548" s="197" t="s">
        <v>1171</v>
      </c>
      <c r="Z548" s="197" t="s">
        <v>1171</v>
      </c>
      <c r="AA548" s="197" t="s">
        <v>1171</v>
      </c>
      <c r="AB548" s="197" t="s">
        <v>1171</v>
      </c>
      <c r="AC548" s="197" t="s">
        <v>1171</v>
      </c>
      <c r="AD548" s="197" t="s">
        <v>1171</v>
      </c>
      <c r="AE548" s="197" t="s">
        <v>1171</v>
      </c>
      <c r="AF548" s="197" t="s">
        <v>1171</v>
      </c>
      <c r="AG548" s="197" t="s">
        <v>1171</v>
      </c>
      <c r="AH548" s="197" t="s">
        <v>1171</v>
      </c>
      <c r="AI548" s="6" t="s">
        <v>2870</v>
      </c>
      <c r="AJ548" s="6" t="s">
        <v>3001</v>
      </c>
      <c r="AK548" s="6" t="s">
        <v>3692</v>
      </c>
      <c r="AL548" s="104" t="s">
        <v>3562</v>
      </c>
      <c r="AM548" s="509" t="s">
        <v>5364</v>
      </c>
      <c r="AN548" s="104" t="s">
        <v>3562</v>
      </c>
      <c r="AO548" s="6" t="s">
        <v>5364</v>
      </c>
      <c r="AP548" s="509" t="s">
        <v>1460</v>
      </c>
      <c r="AQ548" s="6" t="s">
        <v>5364</v>
      </c>
      <c r="AR548" s="509" t="s">
        <v>1460</v>
      </c>
      <c r="AS548" s="509" t="s">
        <v>5364</v>
      </c>
      <c r="AT548" s="509" t="s">
        <v>1460</v>
      </c>
      <c r="AU548" s="509" t="s">
        <v>5364</v>
      </c>
      <c r="AV548" s="137" t="s">
        <v>874</v>
      </c>
      <c r="AW548" s="131">
        <v>44217</v>
      </c>
      <c r="AX548" s="364" t="s">
        <v>1021</v>
      </c>
      <c r="AY548" s="129"/>
      <c r="AZ548" s="80"/>
      <c r="BA548" s="80"/>
      <c r="BB548" s="80"/>
      <c r="BC548" s="80"/>
      <c r="BD548" s="511" t="s">
        <v>1193</v>
      </c>
      <c r="BE548" s="129"/>
      <c r="BF548" s="80"/>
    </row>
    <row r="549" spans="1:58" ht="90" hidden="1" customHeight="1" x14ac:dyDescent="0.3">
      <c r="A549" s="28" t="s">
        <v>2832</v>
      </c>
      <c r="B549" s="5" t="s">
        <v>2856</v>
      </c>
      <c r="C549" s="131">
        <v>44109</v>
      </c>
      <c r="D549" s="168" t="s">
        <v>7077</v>
      </c>
      <c r="E549" s="216" t="s">
        <v>1324</v>
      </c>
      <c r="F549" s="12" t="s">
        <v>3691</v>
      </c>
      <c r="G549" s="12" t="s">
        <v>2698</v>
      </c>
      <c r="H549" s="12" t="s">
        <v>2702</v>
      </c>
      <c r="I549" s="12" t="s">
        <v>2703</v>
      </c>
      <c r="J549" s="59" t="s">
        <v>2704</v>
      </c>
      <c r="K549" s="217">
        <v>1</v>
      </c>
      <c r="L549" s="214">
        <v>44155</v>
      </c>
      <c r="M549" s="214">
        <v>44185</v>
      </c>
      <c r="N549" s="52">
        <f t="shared" si="16"/>
        <v>5</v>
      </c>
      <c r="O549" s="235">
        <v>1</v>
      </c>
      <c r="P549" s="832" t="s">
        <v>31</v>
      </c>
      <c r="Q549" s="832"/>
      <c r="R549" s="4" t="s">
        <v>3013</v>
      </c>
      <c r="S549" s="561">
        <f t="shared" si="17"/>
        <v>333</v>
      </c>
      <c r="T549" s="35"/>
      <c r="U549" s="35"/>
      <c r="V549" s="197" t="s">
        <v>1171</v>
      </c>
      <c r="W549" s="197" t="s">
        <v>1171</v>
      </c>
      <c r="X549" s="197" t="s">
        <v>1171</v>
      </c>
      <c r="Y549" s="197" t="s">
        <v>1171</v>
      </c>
      <c r="Z549" s="197" t="s">
        <v>1171</v>
      </c>
      <c r="AA549" s="197" t="s">
        <v>1171</v>
      </c>
      <c r="AB549" s="197" t="s">
        <v>1171</v>
      </c>
      <c r="AC549" s="197" t="s">
        <v>1171</v>
      </c>
      <c r="AD549" s="197" t="s">
        <v>1171</v>
      </c>
      <c r="AE549" s="197" t="s">
        <v>1171</v>
      </c>
      <c r="AF549" s="197" t="s">
        <v>1171</v>
      </c>
      <c r="AG549" s="197" t="s">
        <v>1171</v>
      </c>
      <c r="AH549" s="197" t="s">
        <v>1171</v>
      </c>
      <c r="AI549" s="6" t="s">
        <v>2870</v>
      </c>
      <c r="AJ549" s="6" t="s">
        <v>3002</v>
      </c>
      <c r="AK549" s="6" t="s">
        <v>3693</v>
      </c>
      <c r="AL549" s="104" t="s">
        <v>3562</v>
      </c>
      <c r="AM549" s="509" t="s">
        <v>5364</v>
      </c>
      <c r="AN549" s="104" t="s">
        <v>3562</v>
      </c>
      <c r="AO549" s="6" t="s">
        <v>5364</v>
      </c>
      <c r="AP549" s="509" t="s">
        <v>1460</v>
      </c>
      <c r="AQ549" s="6" t="s">
        <v>5364</v>
      </c>
      <c r="AR549" s="509" t="s">
        <v>1460</v>
      </c>
      <c r="AS549" s="509" t="s">
        <v>5364</v>
      </c>
      <c r="AT549" s="509" t="s">
        <v>1460</v>
      </c>
      <c r="AU549" s="509" t="s">
        <v>5364</v>
      </c>
      <c r="AV549" s="137" t="s">
        <v>874</v>
      </c>
      <c r="AW549" s="131">
        <v>44217</v>
      </c>
      <c r="AX549" s="364" t="s">
        <v>1021</v>
      </c>
      <c r="AY549" s="129"/>
      <c r="AZ549" s="80"/>
      <c r="BA549" s="80"/>
      <c r="BB549" s="80"/>
      <c r="BC549" s="80"/>
      <c r="BD549" s="511" t="s">
        <v>1193</v>
      </c>
      <c r="BE549" s="129"/>
      <c r="BF549" s="80"/>
    </row>
    <row r="550" spans="1:58" ht="90" hidden="1" customHeight="1" x14ac:dyDescent="0.3">
      <c r="A550" s="28" t="s">
        <v>2833</v>
      </c>
      <c r="B550" s="5" t="s">
        <v>2856</v>
      </c>
      <c r="C550" s="131">
        <v>44109</v>
      </c>
      <c r="D550" s="168" t="s">
        <v>7077</v>
      </c>
      <c r="E550" s="216" t="s">
        <v>1325</v>
      </c>
      <c r="F550" s="12" t="s">
        <v>3694</v>
      </c>
      <c r="G550" s="12" t="s">
        <v>2705</v>
      </c>
      <c r="H550" s="12" t="s">
        <v>2706</v>
      </c>
      <c r="I550" s="12" t="s">
        <v>2707</v>
      </c>
      <c r="J550" s="59" t="s">
        <v>2708</v>
      </c>
      <c r="K550" s="217">
        <v>1</v>
      </c>
      <c r="L550" s="214">
        <v>44155</v>
      </c>
      <c r="M550" s="214">
        <v>44275</v>
      </c>
      <c r="N550" s="52">
        <f t="shared" si="16"/>
        <v>18</v>
      </c>
      <c r="O550" s="235">
        <v>1</v>
      </c>
      <c r="P550" s="832" t="s">
        <v>31</v>
      </c>
      <c r="Q550" s="832"/>
      <c r="R550" s="4" t="s">
        <v>3015</v>
      </c>
      <c r="S550" s="561">
        <f t="shared" si="17"/>
        <v>337</v>
      </c>
      <c r="T550" s="35"/>
      <c r="U550" s="35"/>
      <c r="V550" s="197" t="s">
        <v>1171</v>
      </c>
      <c r="W550" s="197" t="s">
        <v>1171</v>
      </c>
      <c r="X550" s="197" t="s">
        <v>1171</v>
      </c>
      <c r="Y550" s="197" t="s">
        <v>1171</v>
      </c>
      <c r="Z550" s="197" t="s">
        <v>1171</v>
      </c>
      <c r="AA550" s="197" t="s">
        <v>1171</v>
      </c>
      <c r="AB550" s="197" t="s">
        <v>1171</v>
      </c>
      <c r="AC550" s="197" t="s">
        <v>1171</v>
      </c>
      <c r="AD550" s="197" t="s">
        <v>1171</v>
      </c>
      <c r="AE550" s="197" t="s">
        <v>1171</v>
      </c>
      <c r="AF550" s="197" t="s">
        <v>1171</v>
      </c>
      <c r="AG550" s="197" t="s">
        <v>1171</v>
      </c>
      <c r="AH550" s="197" t="s">
        <v>1171</v>
      </c>
      <c r="AI550" s="6" t="s">
        <v>2870</v>
      </c>
      <c r="AJ550" s="6" t="s">
        <v>3003</v>
      </c>
      <c r="AK550" s="6" t="s">
        <v>3695</v>
      </c>
      <c r="AL550" s="104" t="s">
        <v>3562</v>
      </c>
      <c r="AM550" s="509" t="s">
        <v>5364</v>
      </c>
      <c r="AN550" s="104" t="s">
        <v>3562</v>
      </c>
      <c r="AO550" s="6" t="s">
        <v>5364</v>
      </c>
      <c r="AP550" s="509" t="s">
        <v>1460</v>
      </c>
      <c r="AQ550" s="6" t="s">
        <v>5364</v>
      </c>
      <c r="AR550" s="509" t="s">
        <v>1460</v>
      </c>
      <c r="AS550" s="509" t="s">
        <v>5364</v>
      </c>
      <c r="AT550" s="509" t="s">
        <v>1460</v>
      </c>
      <c r="AU550" s="509" t="s">
        <v>5364</v>
      </c>
      <c r="AV550" s="137" t="s">
        <v>874</v>
      </c>
      <c r="AW550" s="131">
        <v>44217</v>
      </c>
      <c r="AX550" s="364" t="s">
        <v>1021</v>
      </c>
      <c r="AY550" s="129"/>
      <c r="AZ550" s="80"/>
      <c r="BA550" s="80"/>
      <c r="BB550" s="80"/>
      <c r="BC550" s="80"/>
      <c r="BD550" s="511" t="s">
        <v>1193</v>
      </c>
      <c r="BE550" s="129"/>
      <c r="BF550" s="80"/>
    </row>
    <row r="551" spans="1:58" ht="90" hidden="1" customHeight="1" x14ac:dyDescent="0.3">
      <c r="A551" s="28" t="s">
        <v>2834</v>
      </c>
      <c r="B551" s="5" t="s">
        <v>2856</v>
      </c>
      <c r="C551" s="131">
        <v>44109</v>
      </c>
      <c r="D551" s="168" t="s">
        <v>7077</v>
      </c>
      <c r="E551" s="216" t="s">
        <v>1325</v>
      </c>
      <c r="F551" s="12" t="s">
        <v>3694</v>
      </c>
      <c r="G551" s="12" t="s">
        <v>2705</v>
      </c>
      <c r="H551" s="12" t="s">
        <v>2709</v>
      </c>
      <c r="I551" s="12" t="s">
        <v>2710</v>
      </c>
      <c r="J551" s="59" t="s">
        <v>2711</v>
      </c>
      <c r="K551" s="217">
        <v>1</v>
      </c>
      <c r="L551" s="214">
        <v>44155</v>
      </c>
      <c r="M551" s="214">
        <v>44275</v>
      </c>
      <c r="N551" s="52">
        <f t="shared" si="16"/>
        <v>18</v>
      </c>
      <c r="O551" s="235">
        <v>1</v>
      </c>
      <c r="P551" s="832" t="s">
        <v>31</v>
      </c>
      <c r="Q551" s="832"/>
      <c r="R551" s="4" t="s">
        <v>3026</v>
      </c>
      <c r="S551" s="561">
        <f t="shared" si="17"/>
        <v>266</v>
      </c>
      <c r="T551" s="35"/>
      <c r="U551" s="35"/>
      <c r="V551" s="197" t="s">
        <v>1171</v>
      </c>
      <c r="W551" s="197" t="s">
        <v>1171</v>
      </c>
      <c r="X551" s="197" t="s">
        <v>1171</v>
      </c>
      <c r="Y551" s="197" t="s">
        <v>1171</v>
      </c>
      <c r="Z551" s="197" t="s">
        <v>1171</v>
      </c>
      <c r="AA551" s="197" t="s">
        <v>1171</v>
      </c>
      <c r="AB551" s="197" t="s">
        <v>1171</v>
      </c>
      <c r="AC551" s="197" t="s">
        <v>1171</v>
      </c>
      <c r="AD551" s="197" t="s">
        <v>1171</v>
      </c>
      <c r="AE551" s="197" t="s">
        <v>1171</v>
      </c>
      <c r="AF551" s="197" t="s">
        <v>1171</v>
      </c>
      <c r="AG551" s="197" t="s">
        <v>1171</v>
      </c>
      <c r="AH551" s="197" t="s">
        <v>1171</v>
      </c>
      <c r="AI551" s="6" t="s">
        <v>2870</v>
      </c>
      <c r="AJ551" s="6" t="s">
        <v>3004</v>
      </c>
      <c r="AK551" s="6" t="s">
        <v>3696</v>
      </c>
      <c r="AL551" s="104" t="s">
        <v>3562</v>
      </c>
      <c r="AM551" s="509" t="s">
        <v>5364</v>
      </c>
      <c r="AN551" s="104" t="s">
        <v>3562</v>
      </c>
      <c r="AO551" s="6" t="s">
        <v>5364</v>
      </c>
      <c r="AP551" s="509" t="s">
        <v>1460</v>
      </c>
      <c r="AQ551" s="6" t="s">
        <v>5364</v>
      </c>
      <c r="AR551" s="509" t="s">
        <v>1460</v>
      </c>
      <c r="AS551" s="509" t="s">
        <v>5364</v>
      </c>
      <c r="AT551" s="509" t="s">
        <v>1460</v>
      </c>
      <c r="AU551" s="509" t="s">
        <v>5364</v>
      </c>
      <c r="AV551" s="137" t="s">
        <v>874</v>
      </c>
      <c r="AW551" s="131">
        <v>44217</v>
      </c>
      <c r="AX551" s="364" t="s">
        <v>1021</v>
      </c>
      <c r="AY551" s="129"/>
      <c r="AZ551" s="80"/>
      <c r="BA551" s="80"/>
      <c r="BB551" s="80"/>
      <c r="BC551" s="80"/>
      <c r="BD551" s="511" t="s">
        <v>1193</v>
      </c>
      <c r="BE551" s="129"/>
      <c r="BF551" s="80"/>
    </row>
    <row r="552" spans="1:58" ht="90" hidden="1" customHeight="1" x14ac:dyDescent="0.3">
      <c r="A552" s="68" t="s">
        <v>2835</v>
      </c>
      <c r="B552" s="299" t="s">
        <v>2856</v>
      </c>
      <c r="C552" s="168">
        <v>44109</v>
      </c>
      <c r="D552" s="168" t="s">
        <v>7077</v>
      </c>
      <c r="E552" s="216" t="s">
        <v>1326</v>
      </c>
      <c r="F552" s="12" t="s">
        <v>3697</v>
      </c>
      <c r="G552" s="12" t="s">
        <v>2712</v>
      </c>
      <c r="H552" s="12" t="s">
        <v>2713</v>
      </c>
      <c r="I552" s="12" t="s">
        <v>2714</v>
      </c>
      <c r="J552" s="59" t="s">
        <v>2715</v>
      </c>
      <c r="K552" s="217">
        <v>12</v>
      </c>
      <c r="L552" s="214">
        <v>44125</v>
      </c>
      <c r="M552" s="214">
        <v>44469</v>
      </c>
      <c r="N552" s="466">
        <f t="shared" si="16"/>
        <v>50</v>
      </c>
      <c r="O552" s="426">
        <v>12</v>
      </c>
      <c r="P552" s="365" t="s">
        <v>849</v>
      </c>
      <c r="Q552" s="365" t="s">
        <v>2861</v>
      </c>
      <c r="R552" s="4" t="s">
        <v>3966</v>
      </c>
      <c r="S552" s="561">
        <f t="shared" si="17"/>
        <v>128</v>
      </c>
      <c r="T552" s="35"/>
      <c r="U552" s="35"/>
      <c r="V552" s="197" t="s">
        <v>1171</v>
      </c>
      <c r="W552" s="197" t="s">
        <v>1171</v>
      </c>
      <c r="X552" s="197" t="s">
        <v>1171</v>
      </c>
      <c r="Y552" s="197" t="s">
        <v>1171</v>
      </c>
      <c r="Z552" s="197" t="s">
        <v>1171</v>
      </c>
      <c r="AA552" s="197" t="s">
        <v>1171</v>
      </c>
      <c r="AB552" s="197" t="s">
        <v>1171</v>
      </c>
      <c r="AC552" s="197" t="s">
        <v>1171</v>
      </c>
      <c r="AD552" s="197" t="s">
        <v>1171</v>
      </c>
      <c r="AE552" s="197" t="s">
        <v>1171</v>
      </c>
      <c r="AF552" s="197" t="s">
        <v>1171</v>
      </c>
      <c r="AG552" s="197" t="s">
        <v>1171</v>
      </c>
      <c r="AH552" s="197" t="s">
        <v>1171</v>
      </c>
      <c r="AI552" s="6" t="s">
        <v>2870</v>
      </c>
      <c r="AJ552" s="6" t="s">
        <v>3698</v>
      </c>
      <c r="AK552" s="6" t="s">
        <v>3965</v>
      </c>
      <c r="AL552" s="10" t="s">
        <v>3923</v>
      </c>
      <c r="AM552" s="6" t="s">
        <v>4020</v>
      </c>
      <c r="AN552" s="104" t="s">
        <v>5752</v>
      </c>
      <c r="AO552" s="6" t="s">
        <v>6086</v>
      </c>
      <c r="AP552" s="509" t="s">
        <v>1460</v>
      </c>
      <c r="AQ552" s="6" t="s">
        <v>6445</v>
      </c>
      <c r="AR552" s="509" t="s">
        <v>1460</v>
      </c>
      <c r="AS552" s="509" t="s">
        <v>6445</v>
      </c>
      <c r="AT552" s="509" t="s">
        <v>1460</v>
      </c>
      <c r="AU552" s="509" t="s">
        <v>6445</v>
      </c>
      <c r="AV552" s="366" t="s">
        <v>874</v>
      </c>
      <c r="AW552" s="512">
        <v>44480</v>
      </c>
      <c r="AX552" s="364" t="s">
        <v>1021</v>
      </c>
      <c r="AY552" s="129"/>
      <c r="AZ552" s="80"/>
      <c r="BA552" s="80"/>
      <c r="BB552" s="80"/>
      <c r="BC552" s="80"/>
      <c r="BD552" s="511" t="s">
        <v>1193</v>
      </c>
      <c r="BE552" s="129"/>
      <c r="BF552" s="80"/>
    </row>
    <row r="553" spans="1:58" ht="90" hidden="1" customHeight="1" x14ac:dyDescent="0.3">
      <c r="A553" s="68" t="s">
        <v>2836</v>
      </c>
      <c r="B553" s="299" t="s">
        <v>2856</v>
      </c>
      <c r="C553" s="168">
        <v>44109</v>
      </c>
      <c r="D553" s="168" t="s">
        <v>7077</v>
      </c>
      <c r="E553" s="216" t="s">
        <v>1326</v>
      </c>
      <c r="F553" s="12" t="s">
        <v>3699</v>
      </c>
      <c r="G553" s="12" t="s">
        <v>2712</v>
      </c>
      <c r="H553" s="12" t="s">
        <v>2716</v>
      </c>
      <c r="I553" s="12" t="s">
        <v>2717</v>
      </c>
      <c r="J553" s="59" t="s">
        <v>2718</v>
      </c>
      <c r="K553" s="217">
        <v>1</v>
      </c>
      <c r="L553" s="214">
        <v>44152</v>
      </c>
      <c r="M553" s="214">
        <v>44545</v>
      </c>
      <c r="N553" s="466">
        <f t="shared" si="16"/>
        <v>5</v>
      </c>
      <c r="O553" s="426">
        <v>1</v>
      </c>
      <c r="P553" s="365" t="s">
        <v>849</v>
      </c>
      <c r="Q553" s="365" t="s">
        <v>5895</v>
      </c>
      <c r="R553" s="4" t="s">
        <v>6648</v>
      </c>
      <c r="S553" s="561">
        <f t="shared" si="17"/>
        <v>303</v>
      </c>
      <c r="T553" s="35"/>
      <c r="U553" s="35"/>
      <c r="V553" s="197" t="s">
        <v>1171</v>
      </c>
      <c r="W553" s="197" t="s">
        <v>1171</v>
      </c>
      <c r="X553" s="197" t="s">
        <v>1171</v>
      </c>
      <c r="Y553" s="197" t="s">
        <v>1171</v>
      </c>
      <c r="Z553" s="197" t="s">
        <v>1171</v>
      </c>
      <c r="AA553" s="197" t="s">
        <v>1171</v>
      </c>
      <c r="AB553" s="197" t="s">
        <v>1171</v>
      </c>
      <c r="AC553" s="197" t="s">
        <v>1171</v>
      </c>
      <c r="AD553" s="197" t="s">
        <v>1171</v>
      </c>
      <c r="AE553" s="197" t="s">
        <v>1171</v>
      </c>
      <c r="AF553" s="197" t="s">
        <v>1171</v>
      </c>
      <c r="AG553" s="197" t="s">
        <v>1171</v>
      </c>
      <c r="AH553" s="197" t="s">
        <v>1171</v>
      </c>
      <c r="AI553" s="6" t="s">
        <v>2870</v>
      </c>
      <c r="AJ553" s="6" t="s">
        <v>3700</v>
      </c>
      <c r="AK553" s="6" t="s">
        <v>3701</v>
      </c>
      <c r="AL553" s="10" t="s">
        <v>3924</v>
      </c>
      <c r="AM553" s="6" t="s">
        <v>4076</v>
      </c>
      <c r="AN553" s="104" t="s">
        <v>5753</v>
      </c>
      <c r="AO553" s="6" t="s">
        <v>6274</v>
      </c>
      <c r="AP553" s="509" t="s">
        <v>6634</v>
      </c>
      <c r="AQ553" s="6" t="s">
        <v>6702</v>
      </c>
      <c r="AR553" s="4" t="s">
        <v>1460</v>
      </c>
      <c r="AS553" s="4" t="s">
        <v>6958</v>
      </c>
      <c r="AT553" s="4" t="s">
        <v>1460</v>
      </c>
      <c r="AU553" s="4" t="s">
        <v>6958</v>
      </c>
      <c r="AV553" s="137" t="s">
        <v>874</v>
      </c>
      <c r="AW553" s="131">
        <v>44575</v>
      </c>
      <c r="AX553" s="364" t="s">
        <v>1021</v>
      </c>
      <c r="AY553" s="129"/>
      <c r="AZ553" s="80"/>
      <c r="BA553" s="80"/>
      <c r="BB553" s="80"/>
      <c r="BC553" s="80"/>
      <c r="BD553" s="511" t="s">
        <v>1193</v>
      </c>
      <c r="BE553" s="129"/>
      <c r="BF553" s="80"/>
    </row>
    <row r="554" spans="1:58" ht="90" hidden="1" customHeight="1" x14ac:dyDescent="0.3">
      <c r="A554" s="28" t="s">
        <v>2837</v>
      </c>
      <c r="B554" s="5" t="s">
        <v>2856</v>
      </c>
      <c r="C554" s="131">
        <v>44109</v>
      </c>
      <c r="D554" s="168" t="s">
        <v>7077</v>
      </c>
      <c r="E554" s="216" t="s">
        <v>1327</v>
      </c>
      <c r="F554" s="12" t="s">
        <v>3702</v>
      </c>
      <c r="G554" s="12" t="s">
        <v>2719</v>
      </c>
      <c r="H554" s="12" t="s">
        <v>2720</v>
      </c>
      <c r="I554" s="12" t="s">
        <v>2721</v>
      </c>
      <c r="J554" s="59" t="s">
        <v>2722</v>
      </c>
      <c r="K554" s="217">
        <v>1</v>
      </c>
      <c r="L554" s="168">
        <v>44139</v>
      </c>
      <c r="M554" s="168">
        <v>44255</v>
      </c>
      <c r="N554" s="52">
        <f t="shared" si="16"/>
        <v>17</v>
      </c>
      <c r="O554" s="235">
        <v>1</v>
      </c>
      <c r="P554" s="832" t="s">
        <v>51</v>
      </c>
      <c r="Q554" s="832" t="s">
        <v>134</v>
      </c>
      <c r="R554" s="4" t="s">
        <v>4175</v>
      </c>
      <c r="S554" s="561">
        <f t="shared" si="17"/>
        <v>372</v>
      </c>
      <c r="T554" s="35"/>
      <c r="U554" s="35"/>
      <c r="V554" s="197" t="s">
        <v>1171</v>
      </c>
      <c r="W554" s="197" t="s">
        <v>1171</v>
      </c>
      <c r="X554" s="197" t="s">
        <v>1171</v>
      </c>
      <c r="Y554" s="197" t="s">
        <v>1171</v>
      </c>
      <c r="Z554" s="197" t="s">
        <v>1171</v>
      </c>
      <c r="AA554" s="197" t="s">
        <v>1171</v>
      </c>
      <c r="AB554" s="197" t="s">
        <v>1171</v>
      </c>
      <c r="AC554" s="197" t="s">
        <v>1171</v>
      </c>
      <c r="AD554" s="197" t="s">
        <v>1171</v>
      </c>
      <c r="AE554" s="197" t="s">
        <v>1171</v>
      </c>
      <c r="AF554" s="197" t="s">
        <v>1171</v>
      </c>
      <c r="AG554" s="197" t="s">
        <v>1171</v>
      </c>
      <c r="AH554" s="197" t="s">
        <v>1171</v>
      </c>
      <c r="AI554" s="6" t="s">
        <v>2870</v>
      </c>
      <c r="AJ554" s="6" t="s">
        <v>3005</v>
      </c>
      <c r="AK554" s="6" t="s">
        <v>3703</v>
      </c>
      <c r="AL554" s="6" t="s">
        <v>4128</v>
      </c>
      <c r="AM554" s="513" t="s">
        <v>6986</v>
      </c>
      <c r="AN554" s="104" t="s">
        <v>3562</v>
      </c>
      <c r="AO554" s="104" t="s">
        <v>5587</v>
      </c>
      <c r="AP554" s="509" t="s">
        <v>1460</v>
      </c>
      <c r="AQ554" s="104" t="s">
        <v>5587</v>
      </c>
      <c r="AR554" s="104" t="s">
        <v>1460</v>
      </c>
      <c r="AS554" s="104" t="s">
        <v>5587</v>
      </c>
      <c r="AT554" s="104" t="s">
        <v>1460</v>
      </c>
      <c r="AU554" s="104" t="s">
        <v>5587</v>
      </c>
      <c r="AV554" s="137" t="s">
        <v>874</v>
      </c>
      <c r="AW554" s="131">
        <v>44396</v>
      </c>
      <c r="AX554" s="364" t="s">
        <v>1021</v>
      </c>
      <c r="AY554" s="129"/>
      <c r="AZ554" s="80"/>
      <c r="BA554" s="80"/>
      <c r="BB554" s="80"/>
      <c r="BC554" s="80"/>
      <c r="BD554" s="511" t="s">
        <v>1193</v>
      </c>
      <c r="BE554" s="129"/>
      <c r="BF554" s="80"/>
    </row>
    <row r="555" spans="1:58" ht="90" hidden="1" customHeight="1" x14ac:dyDescent="0.3">
      <c r="A555" s="68" t="s">
        <v>2838</v>
      </c>
      <c r="B555" s="299" t="s">
        <v>2856</v>
      </c>
      <c r="C555" s="168">
        <v>44109</v>
      </c>
      <c r="D555" s="168" t="s">
        <v>7077</v>
      </c>
      <c r="E555" s="216" t="s">
        <v>1327</v>
      </c>
      <c r="F555" s="12" t="s">
        <v>6297</v>
      </c>
      <c r="G555" s="12" t="s">
        <v>2723</v>
      </c>
      <c r="H555" s="12" t="s">
        <v>6298</v>
      </c>
      <c r="I555" s="12" t="s">
        <v>2724</v>
      </c>
      <c r="J555" s="59" t="s">
        <v>2725</v>
      </c>
      <c r="K555" s="217">
        <v>6</v>
      </c>
      <c r="L555" s="168">
        <v>44256</v>
      </c>
      <c r="M555" s="168">
        <v>44562</v>
      </c>
      <c r="N555" s="520">
        <f t="shared" si="16"/>
        <v>44</v>
      </c>
      <c r="O555" s="598">
        <v>0.83</v>
      </c>
      <c r="P555" s="832" t="s">
        <v>51</v>
      </c>
      <c r="Q555" s="832"/>
      <c r="R555" s="511" t="s">
        <v>8281</v>
      </c>
      <c r="S555" s="561">
        <f t="shared" si="17"/>
        <v>210</v>
      </c>
      <c r="T555" s="127" t="s">
        <v>1171</v>
      </c>
      <c r="U555" s="127" t="s">
        <v>1171</v>
      </c>
      <c r="V555" s="197" t="s">
        <v>1171</v>
      </c>
      <c r="W555" s="197" t="s">
        <v>1171</v>
      </c>
      <c r="X555" s="197" t="s">
        <v>1171</v>
      </c>
      <c r="Y555" s="197" t="s">
        <v>1171</v>
      </c>
      <c r="Z555" s="197" t="s">
        <v>1171</v>
      </c>
      <c r="AA555" s="197" t="s">
        <v>1171</v>
      </c>
      <c r="AB555" s="197" t="s">
        <v>1171</v>
      </c>
      <c r="AC555" s="197" t="s">
        <v>1171</v>
      </c>
      <c r="AD555" s="197" t="s">
        <v>1171</v>
      </c>
      <c r="AE555" s="197" t="s">
        <v>1171</v>
      </c>
      <c r="AF555" s="197" t="s">
        <v>1171</v>
      </c>
      <c r="AG555" s="197" t="s">
        <v>1171</v>
      </c>
      <c r="AH555" s="197" t="s">
        <v>1171</v>
      </c>
      <c r="AI555" s="6" t="s">
        <v>2870</v>
      </c>
      <c r="AJ555" s="509" t="s">
        <v>3006</v>
      </c>
      <c r="AK555" s="514" t="s">
        <v>3705</v>
      </c>
      <c r="AL555" s="514" t="s">
        <v>4129</v>
      </c>
      <c r="AM555" s="514" t="s">
        <v>6987</v>
      </c>
      <c r="AN555" s="832" t="s">
        <v>5972</v>
      </c>
      <c r="AO555" s="514" t="s">
        <v>6022</v>
      </c>
      <c r="AP555" s="511" t="s">
        <v>6766</v>
      </c>
      <c r="AQ555" s="514" t="s">
        <v>6811</v>
      </c>
      <c r="AR555" s="832" t="s">
        <v>7149</v>
      </c>
      <c r="AS555" s="514" t="s">
        <v>7334</v>
      </c>
      <c r="AT555" s="261" t="s">
        <v>1460</v>
      </c>
      <c r="AU555" s="261" t="s">
        <v>7994</v>
      </c>
      <c r="AV555" s="137" t="s">
        <v>1824</v>
      </c>
      <c r="AW555" s="131">
        <v>44677</v>
      </c>
      <c r="AX555" s="364" t="s">
        <v>2317</v>
      </c>
      <c r="AY555" s="834">
        <v>44677</v>
      </c>
      <c r="AZ555" s="105" t="s">
        <v>7316</v>
      </c>
      <c r="BA555" s="514" t="s">
        <v>7303</v>
      </c>
      <c r="BB555" s="30" t="s">
        <v>1460</v>
      </c>
      <c r="BC555" s="30" t="s">
        <v>1460</v>
      </c>
      <c r="BD555" s="367" t="s">
        <v>7350</v>
      </c>
      <c r="BE555" s="348" t="s">
        <v>3498</v>
      </c>
      <c r="BF555" s="29" t="s">
        <v>7310</v>
      </c>
    </row>
    <row r="556" spans="1:58" ht="90" hidden="1" customHeight="1" x14ac:dyDescent="0.3">
      <c r="A556" s="68" t="s">
        <v>2839</v>
      </c>
      <c r="B556" s="299" t="s">
        <v>2856</v>
      </c>
      <c r="C556" s="168">
        <v>44109</v>
      </c>
      <c r="D556" s="168" t="s">
        <v>7077</v>
      </c>
      <c r="E556" s="216" t="s">
        <v>1327</v>
      </c>
      <c r="F556" s="12" t="s">
        <v>3704</v>
      </c>
      <c r="G556" s="12" t="s">
        <v>2723</v>
      </c>
      <c r="H556" s="12" t="s">
        <v>2726</v>
      </c>
      <c r="I556" s="12" t="s">
        <v>2727</v>
      </c>
      <c r="J556" s="59" t="s">
        <v>2728</v>
      </c>
      <c r="K556" s="217">
        <v>1</v>
      </c>
      <c r="L556" s="168">
        <v>44287</v>
      </c>
      <c r="M556" s="214">
        <v>44592</v>
      </c>
      <c r="N556" s="520">
        <f t="shared" si="16"/>
        <v>44</v>
      </c>
      <c r="O556" s="589">
        <v>0</v>
      </c>
      <c r="P556" s="832" t="s">
        <v>51</v>
      </c>
      <c r="Q556" s="832"/>
      <c r="R556" s="511" t="s">
        <v>8281</v>
      </c>
      <c r="S556" s="561">
        <f t="shared" si="17"/>
        <v>210</v>
      </c>
      <c r="T556" s="127" t="s">
        <v>1171</v>
      </c>
      <c r="U556" s="127" t="s">
        <v>1171</v>
      </c>
      <c r="V556" s="197" t="s">
        <v>1171</v>
      </c>
      <c r="W556" s="197" t="s">
        <v>1171</v>
      </c>
      <c r="X556" s="197" t="s">
        <v>1171</v>
      </c>
      <c r="Y556" s="197" t="s">
        <v>1171</v>
      </c>
      <c r="Z556" s="197" t="s">
        <v>1171</v>
      </c>
      <c r="AA556" s="197" t="s">
        <v>1171</v>
      </c>
      <c r="AB556" s="197" t="s">
        <v>1171</v>
      </c>
      <c r="AC556" s="197" t="s">
        <v>1171</v>
      </c>
      <c r="AD556" s="197" t="s">
        <v>1171</v>
      </c>
      <c r="AE556" s="197" t="s">
        <v>1171</v>
      </c>
      <c r="AF556" s="197" t="s">
        <v>1171</v>
      </c>
      <c r="AG556" s="197" t="s">
        <v>1171</v>
      </c>
      <c r="AH556" s="197" t="s">
        <v>1171</v>
      </c>
      <c r="AI556" s="6" t="s">
        <v>2870</v>
      </c>
      <c r="AJ556" s="509" t="s">
        <v>3007</v>
      </c>
      <c r="AK556" s="509" t="s">
        <v>3706</v>
      </c>
      <c r="AL556" s="509" t="s">
        <v>4130</v>
      </c>
      <c r="AM556" s="509" t="s">
        <v>6988</v>
      </c>
      <c r="AN556" s="832" t="s">
        <v>5973</v>
      </c>
      <c r="AO556" s="509" t="s">
        <v>6023</v>
      </c>
      <c r="AP556" s="816" t="s">
        <v>6767</v>
      </c>
      <c r="AQ556" s="509" t="s">
        <v>6812</v>
      </c>
      <c r="AR556" s="832" t="s">
        <v>7144</v>
      </c>
      <c r="AS556" s="135" t="s">
        <v>7481</v>
      </c>
      <c r="AT556" s="261" t="s">
        <v>1460</v>
      </c>
      <c r="AU556" s="261" t="s">
        <v>7994</v>
      </c>
      <c r="AV556" s="137" t="s">
        <v>1824</v>
      </c>
      <c r="AW556" s="131">
        <v>44677</v>
      </c>
      <c r="AX556" s="364" t="s">
        <v>2317</v>
      </c>
      <c r="AY556" s="834">
        <v>44677</v>
      </c>
      <c r="AZ556" s="105" t="s">
        <v>7316</v>
      </c>
      <c r="BA556" s="514" t="s">
        <v>7303</v>
      </c>
      <c r="BB556" s="30" t="s">
        <v>1460</v>
      </c>
      <c r="BC556" s="30" t="s">
        <v>1460</v>
      </c>
      <c r="BD556" s="367" t="s">
        <v>7350</v>
      </c>
      <c r="BE556" s="348" t="s">
        <v>3498</v>
      </c>
      <c r="BF556" s="29" t="s">
        <v>7310</v>
      </c>
    </row>
    <row r="557" spans="1:58" ht="90" hidden="1" customHeight="1" x14ac:dyDescent="0.3">
      <c r="A557" s="28" t="s">
        <v>2840</v>
      </c>
      <c r="B557" s="5" t="s">
        <v>2856</v>
      </c>
      <c r="C557" s="131">
        <v>44109</v>
      </c>
      <c r="D557" s="168" t="s">
        <v>7077</v>
      </c>
      <c r="E557" s="216" t="s">
        <v>1285</v>
      </c>
      <c r="F557" s="12" t="s">
        <v>8022</v>
      </c>
      <c r="G557" s="12" t="s">
        <v>2729</v>
      </c>
      <c r="H557" s="12" t="s">
        <v>2730</v>
      </c>
      <c r="I557" s="12" t="s">
        <v>2731</v>
      </c>
      <c r="J557" s="59" t="s">
        <v>2732</v>
      </c>
      <c r="K557" s="217">
        <v>1</v>
      </c>
      <c r="L557" s="131">
        <v>44166</v>
      </c>
      <c r="M557" s="131">
        <v>44227</v>
      </c>
      <c r="N557" s="52">
        <f t="shared" si="16"/>
        <v>9</v>
      </c>
      <c r="O557" s="235">
        <v>1</v>
      </c>
      <c r="P557" s="832" t="s">
        <v>26</v>
      </c>
      <c r="Q557" s="832"/>
      <c r="R557" s="816" t="s">
        <v>6720</v>
      </c>
      <c r="S557" s="561">
        <f t="shared" si="17"/>
        <v>343</v>
      </c>
      <c r="T557" s="35"/>
      <c r="U557" s="35"/>
      <c r="V557" s="197" t="s">
        <v>1171</v>
      </c>
      <c r="W557" s="197" t="s">
        <v>1171</v>
      </c>
      <c r="X557" s="197" t="s">
        <v>1171</v>
      </c>
      <c r="Y557" s="197" t="s">
        <v>1171</v>
      </c>
      <c r="Z557" s="197" t="s">
        <v>1171</v>
      </c>
      <c r="AA557" s="197" t="s">
        <v>1171</v>
      </c>
      <c r="AB557" s="197" t="s">
        <v>1171</v>
      </c>
      <c r="AC557" s="197" t="s">
        <v>1171</v>
      </c>
      <c r="AD557" s="197" t="s">
        <v>1171</v>
      </c>
      <c r="AE557" s="197" t="s">
        <v>1171</v>
      </c>
      <c r="AF557" s="197" t="s">
        <v>1171</v>
      </c>
      <c r="AG557" s="197" t="s">
        <v>1171</v>
      </c>
      <c r="AH557" s="197" t="s">
        <v>1171</v>
      </c>
      <c r="AI557" s="6" t="s">
        <v>2870</v>
      </c>
      <c r="AJ557" s="6" t="s">
        <v>2400</v>
      </c>
      <c r="AK557" s="6" t="s">
        <v>3707</v>
      </c>
      <c r="AL557" s="6" t="s">
        <v>4131</v>
      </c>
      <c r="AM557" s="6" t="s">
        <v>6989</v>
      </c>
      <c r="AN557" s="104" t="s">
        <v>3562</v>
      </c>
      <c r="AO557" s="104" t="s">
        <v>5587</v>
      </c>
      <c r="AP557" s="509" t="s">
        <v>1460</v>
      </c>
      <c r="AQ557" s="104" t="s">
        <v>5587</v>
      </c>
      <c r="AR557" s="104" t="s">
        <v>1460</v>
      </c>
      <c r="AS557" s="104" t="s">
        <v>5587</v>
      </c>
      <c r="AT557" s="104" t="s">
        <v>1460</v>
      </c>
      <c r="AU557" s="104" t="s">
        <v>5587</v>
      </c>
      <c r="AV557" s="137" t="s">
        <v>1017</v>
      </c>
      <c r="AW557" s="131">
        <v>44396</v>
      </c>
      <c r="AX557" s="364" t="s">
        <v>1021</v>
      </c>
      <c r="AY557" s="129"/>
      <c r="AZ557" s="80"/>
      <c r="BA557" s="80"/>
      <c r="BB557" s="80"/>
      <c r="BC557" s="80"/>
      <c r="BD557" s="511" t="s">
        <v>1193</v>
      </c>
      <c r="BE557" s="129"/>
      <c r="BF557" s="80"/>
    </row>
    <row r="558" spans="1:58" ht="90" hidden="1" customHeight="1" x14ac:dyDescent="0.3">
      <c r="A558" s="28" t="s">
        <v>2841</v>
      </c>
      <c r="B558" s="5" t="s">
        <v>2856</v>
      </c>
      <c r="C558" s="131">
        <v>44109</v>
      </c>
      <c r="D558" s="168" t="s">
        <v>7077</v>
      </c>
      <c r="E558" s="216" t="s">
        <v>1285</v>
      </c>
      <c r="F558" s="12" t="s">
        <v>8022</v>
      </c>
      <c r="G558" s="12" t="s">
        <v>2733</v>
      </c>
      <c r="H558" s="12" t="s">
        <v>2734</v>
      </c>
      <c r="I558" s="12" t="s">
        <v>2735</v>
      </c>
      <c r="J558" s="59" t="s">
        <v>726</v>
      </c>
      <c r="K558" s="217">
        <v>1</v>
      </c>
      <c r="L558" s="168">
        <v>44228</v>
      </c>
      <c r="M558" s="168">
        <v>44286</v>
      </c>
      <c r="N558" s="52">
        <f t="shared" si="16"/>
        <v>9</v>
      </c>
      <c r="O558" s="235">
        <v>1</v>
      </c>
      <c r="P558" s="832" t="s">
        <v>26</v>
      </c>
      <c r="Q558" s="832"/>
      <c r="R558" s="509" t="s">
        <v>4193</v>
      </c>
      <c r="S558" s="561">
        <f t="shared" si="17"/>
        <v>306</v>
      </c>
      <c r="T558" s="35"/>
      <c r="U558" s="35"/>
      <c r="V558" s="197" t="s">
        <v>1171</v>
      </c>
      <c r="W558" s="197" t="s">
        <v>1171</v>
      </c>
      <c r="X558" s="197" t="s">
        <v>1171</v>
      </c>
      <c r="Y558" s="197" t="s">
        <v>1171</v>
      </c>
      <c r="Z558" s="197" t="s">
        <v>1171</v>
      </c>
      <c r="AA558" s="197" t="s">
        <v>1171</v>
      </c>
      <c r="AB558" s="197" t="s">
        <v>1171</v>
      </c>
      <c r="AC558" s="197" t="s">
        <v>1171</v>
      </c>
      <c r="AD558" s="197" t="s">
        <v>1171</v>
      </c>
      <c r="AE558" s="197" t="s">
        <v>1171</v>
      </c>
      <c r="AF558" s="197" t="s">
        <v>1171</v>
      </c>
      <c r="AG558" s="197" t="s">
        <v>1171</v>
      </c>
      <c r="AH558" s="197" t="s">
        <v>1171</v>
      </c>
      <c r="AI558" s="6" t="s">
        <v>2870</v>
      </c>
      <c r="AJ558" s="6" t="s">
        <v>3008</v>
      </c>
      <c r="AK558" s="6" t="s">
        <v>3708</v>
      </c>
      <c r="AL558" s="6" t="s">
        <v>4132</v>
      </c>
      <c r="AM558" s="6" t="s">
        <v>6991</v>
      </c>
      <c r="AN558" s="104" t="s">
        <v>3562</v>
      </c>
      <c r="AO558" s="104" t="s">
        <v>5587</v>
      </c>
      <c r="AP558" s="509" t="s">
        <v>1460</v>
      </c>
      <c r="AQ558" s="104" t="s">
        <v>5587</v>
      </c>
      <c r="AR558" s="104" t="s">
        <v>1460</v>
      </c>
      <c r="AS558" s="104" t="s">
        <v>5587</v>
      </c>
      <c r="AT558" s="104" t="s">
        <v>1460</v>
      </c>
      <c r="AU558" s="104" t="s">
        <v>5587</v>
      </c>
      <c r="AV558" s="137" t="s">
        <v>1017</v>
      </c>
      <c r="AW558" s="131">
        <v>44396</v>
      </c>
      <c r="AX558" s="364" t="s">
        <v>1021</v>
      </c>
      <c r="AY558" s="129"/>
      <c r="AZ558" s="80"/>
      <c r="BA558" s="80"/>
      <c r="BB558" s="80"/>
      <c r="BC558" s="80"/>
      <c r="BD558" s="511" t="s">
        <v>1193</v>
      </c>
      <c r="BE558" s="129"/>
      <c r="BF558" s="80"/>
    </row>
    <row r="559" spans="1:58" ht="90" hidden="1" customHeight="1" x14ac:dyDescent="0.3">
      <c r="A559" s="28" t="s">
        <v>2842</v>
      </c>
      <c r="B559" s="5" t="s">
        <v>2856</v>
      </c>
      <c r="C559" s="131">
        <v>44109</v>
      </c>
      <c r="D559" s="168" t="s">
        <v>7077</v>
      </c>
      <c r="E559" s="216" t="s">
        <v>1285</v>
      </c>
      <c r="F559" s="12" t="s">
        <v>8022</v>
      </c>
      <c r="G559" s="12" t="s">
        <v>2733</v>
      </c>
      <c r="H559" s="12" t="s">
        <v>2736</v>
      </c>
      <c r="I559" s="12" t="s">
        <v>3902</v>
      </c>
      <c r="J559" s="59" t="s">
        <v>2737</v>
      </c>
      <c r="K559" s="217">
        <v>1</v>
      </c>
      <c r="L559" s="168">
        <v>44256</v>
      </c>
      <c r="M559" s="168">
        <v>44346</v>
      </c>
      <c r="N559" s="52">
        <f t="shared" si="16"/>
        <v>13</v>
      </c>
      <c r="O559" s="235">
        <v>1</v>
      </c>
      <c r="P559" s="365" t="s">
        <v>1413</v>
      </c>
      <c r="Q559" s="365"/>
      <c r="R559" s="4" t="s">
        <v>4093</v>
      </c>
      <c r="S559" s="561">
        <f t="shared" si="17"/>
        <v>310</v>
      </c>
      <c r="T559" s="35"/>
      <c r="U559" s="35"/>
      <c r="V559" s="197" t="s">
        <v>1171</v>
      </c>
      <c r="W559" s="197" t="s">
        <v>1171</v>
      </c>
      <c r="X559" s="197" t="s">
        <v>1171</v>
      </c>
      <c r="Y559" s="197" t="s">
        <v>1171</v>
      </c>
      <c r="Z559" s="197" t="s">
        <v>1171</v>
      </c>
      <c r="AA559" s="197" t="s">
        <v>1171</v>
      </c>
      <c r="AB559" s="197" t="s">
        <v>1171</v>
      </c>
      <c r="AC559" s="197" t="s">
        <v>1171</v>
      </c>
      <c r="AD559" s="197" t="s">
        <v>1171</v>
      </c>
      <c r="AE559" s="197" t="s">
        <v>1171</v>
      </c>
      <c r="AF559" s="197" t="s">
        <v>1171</v>
      </c>
      <c r="AG559" s="197" t="s">
        <v>1171</v>
      </c>
      <c r="AH559" s="197" t="s">
        <v>1171</v>
      </c>
      <c r="AI559" s="6" t="s">
        <v>2870</v>
      </c>
      <c r="AJ559" s="6" t="s">
        <v>2912</v>
      </c>
      <c r="AK559" s="6" t="s">
        <v>3572</v>
      </c>
      <c r="AL559" s="104" t="s">
        <v>3592</v>
      </c>
      <c r="AM559" s="6" t="s">
        <v>3916</v>
      </c>
      <c r="AN559" s="104" t="s">
        <v>3562</v>
      </c>
      <c r="AO559" s="104" t="s">
        <v>5587</v>
      </c>
      <c r="AP559" s="509" t="s">
        <v>1460</v>
      </c>
      <c r="AQ559" s="104" t="s">
        <v>5587</v>
      </c>
      <c r="AR559" s="104" t="s">
        <v>1460</v>
      </c>
      <c r="AS559" s="104" t="s">
        <v>5587</v>
      </c>
      <c r="AT559" s="104" t="s">
        <v>1460</v>
      </c>
      <c r="AU559" s="104" t="s">
        <v>5587</v>
      </c>
      <c r="AV559" s="137" t="s">
        <v>874</v>
      </c>
      <c r="AW559" s="131">
        <v>44390</v>
      </c>
      <c r="AX559" s="364" t="s">
        <v>1021</v>
      </c>
      <c r="AY559" s="129"/>
      <c r="AZ559" s="80"/>
      <c r="BA559" s="80"/>
      <c r="BB559" s="80"/>
      <c r="BC559" s="80"/>
      <c r="BD559" s="511" t="s">
        <v>1193</v>
      </c>
      <c r="BE559" s="129"/>
      <c r="BF559" s="80"/>
    </row>
    <row r="560" spans="1:58" ht="90" hidden="1" customHeight="1" x14ac:dyDescent="0.3">
      <c r="A560" s="68" t="s">
        <v>2843</v>
      </c>
      <c r="B560" s="299" t="s">
        <v>2856</v>
      </c>
      <c r="C560" s="168">
        <v>44109</v>
      </c>
      <c r="D560" s="168" t="s">
        <v>7077</v>
      </c>
      <c r="E560" s="216" t="s">
        <v>1332</v>
      </c>
      <c r="F560" s="12" t="s">
        <v>3709</v>
      </c>
      <c r="G560" s="12" t="s">
        <v>2738</v>
      </c>
      <c r="H560" s="12" t="s">
        <v>2739</v>
      </c>
      <c r="I560" s="12" t="s">
        <v>2740</v>
      </c>
      <c r="J560" s="59" t="s">
        <v>2741</v>
      </c>
      <c r="K560" s="217">
        <v>1</v>
      </c>
      <c r="L560" s="214">
        <v>44228</v>
      </c>
      <c r="M560" s="214">
        <v>44530</v>
      </c>
      <c r="N560" s="466">
        <f t="shared" si="16"/>
        <v>44</v>
      </c>
      <c r="O560" s="426">
        <v>1</v>
      </c>
      <c r="P560" s="365" t="s">
        <v>233</v>
      </c>
      <c r="Q560" s="365" t="s">
        <v>51</v>
      </c>
      <c r="R560" s="4" t="s">
        <v>6732</v>
      </c>
      <c r="S560" s="561">
        <f t="shared" si="17"/>
        <v>229</v>
      </c>
      <c r="T560" s="35"/>
      <c r="U560" s="35"/>
      <c r="V560" s="197" t="s">
        <v>1171</v>
      </c>
      <c r="W560" s="197" t="s">
        <v>1171</v>
      </c>
      <c r="X560" s="197" t="s">
        <v>1171</v>
      </c>
      <c r="Y560" s="197" t="s">
        <v>1171</v>
      </c>
      <c r="Z560" s="197" t="s">
        <v>1171</v>
      </c>
      <c r="AA560" s="197" t="s">
        <v>1171</v>
      </c>
      <c r="AB560" s="197" t="s">
        <v>1171</v>
      </c>
      <c r="AC560" s="197" t="s">
        <v>1171</v>
      </c>
      <c r="AD560" s="197" t="s">
        <v>1171</v>
      </c>
      <c r="AE560" s="197" t="s">
        <v>1171</v>
      </c>
      <c r="AF560" s="197" t="s">
        <v>1171</v>
      </c>
      <c r="AG560" s="197" t="s">
        <v>1171</v>
      </c>
      <c r="AH560" s="197" t="s">
        <v>1171</v>
      </c>
      <c r="AI560" s="6" t="s">
        <v>2870</v>
      </c>
      <c r="AJ560" s="6" t="s">
        <v>2954</v>
      </c>
      <c r="AK560" s="6" t="s">
        <v>3710</v>
      </c>
      <c r="AL560" s="510" t="s">
        <v>3925</v>
      </c>
      <c r="AM560" s="6" t="s">
        <v>6990</v>
      </c>
      <c r="AN560" s="104" t="s">
        <v>5754</v>
      </c>
      <c r="AO560" s="6" t="s">
        <v>6087</v>
      </c>
      <c r="AP560" s="509" t="s">
        <v>6635</v>
      </c>
      <c r="AQ560" s="39" t="s">
        <v>6681</v>
      </c>
      <c r="AR560" s="4" t="s">
        <v>1460</v>
      </c>
      <c r="AS560" s="4" t="s">
        <v>6958</v>
      </c>
      <c r="AT560" s="4" t="s">
        <v>1460</v>
      </c>
      <c r="AU560" s="4" t="s">
        <v>6958</v>
      </c>
      <c r="AV560" s="137" t="s">
        <v>874</v>
      </c>
      <c r="AW560" s="131">
        <v>44576</v>
      </c>
      <c r="AX560" s="364" t="s">
        <v>1021</v>
      </c>
      <c r="AY560" s="129"/>
      <c r="AZ560" s="80"/>
      <c r="BA560" s="80"/>
      <c r="BB560" s="80"/>
      <c r="BC560" s="80"/>
      <c r="BD560" s="511" t="s">
        <v>1193</v>
      </c>
      <c r="BE560" s="129"/>
      <c r="BF560" s="80"/>
    </row>
    <row r="561" spans="1:58" ht="90" hidden="1" customHeight="1" x14ac:dyDescent="0.3">
      <c r="A561" s="68" t="s">
        <v>2844</v>
      </c>
      <c r="B561" s="299" t="s">
        <v>2856</v>
      </c>
      <c r="C561" s="168">
        <v>44109</v>
      </c>
      <c r="D561" s="168" t="s">
        <v>7077</v>
      </c>
      <c r="E561" s="216" t="s">
        <v>1332</v>
      </c>
      <c r="F561" s="12" t="s">
        <v>3709</v>
      </c>
      <c r="G561" s="12" t="s">
        <v>2738</v>
      </c>
      <c r="H561" s="12" t="s">
        <v>2742</v>
      </c>
      <c r="I561" s="12" t="s">
        <v>2743</v>
      </c>
      <c r="J561" s="59" t="s">
        <v>2744</v>
      </c>
      <c r="K561" s="217">
        <v>2</v>
      </c>
      <c r="L561" s="214">
        <v>44136</v>
      </c>
      <c r="M561" s="214">
        <v>44469</v>
      </c>
      <c r="N561" s="466">
        <f t="shared" si="16"/>
        <v>48</v>
      </c>
      <c r="O561" s="495">
        <v>0</v>
      </c>
      <c r="P561" s="365" t="s">
        <v>233</v>
      </c>
      <c r="Q561" s="365" t="s">
        <v>2862</v>
      </c>
      <c r="R561" s="6" t="s">
        <v>6448</v>
      </c>
      <c r="S561" s="561">
        <f t="shared" si="17"/>
        <v>314</v>
      </c>
      <c r="T561" s="35"/>
      <c r="U561" s="35"/>
      <c r="V561" s="197" t="s">
        <v>1171</v>
      </c>
      <c r="W561" s="197" t="s">
        <v>1171</v>
      </c>
      <c r="X561" s="197" t="s">
        <v>1171</v>
      </c>
      <c r="Y561" s="197" t="s">
        <v>1171</v>
      </c>
      <c r="Z561" s="197" t="s">
        <v>1171</v>
      </c>
      <c r="AA561" s="197" t="s">
        <v>1171</v>
      </c>
      <c r="AB561" s="197" t="s">
        <v>1171</v>
      </c>
      <c r="AC561" s="197" t="s">
        <v>1171</v>
      </c>
      <c r="AD561" s="197" t="s">
        <v>1171</v>
      </c>
      <c r="AE561" s="197" t="s">
        <v>1171</v>
      </c>
      <c r="AF561" s="197" t="s">
        <v>1171</v>
      </c>
      <c r="AG561" s="197" t="s">
        <v>1171</v>
      </c>
      <c r="AH561" s="197" t="s">
        <v>1171</v>
      </c>
      <c r="AI561" s="6" t="s">
        <v>2870</v>
      </c>
      <c r="AJ561" s="6" t="s">
        <v>3711</v>
      </c>
      <c r="AK561" s="6" t="s">
        <v>3712</v>
      </c>
      <c r="AL561" s="10" t="s">
        <v>3926</v>
      </c>
      <c r="AM561" s="6" t="s">
        <v>6992</v>
      </c>
      <c r="AN561" s="104" t="s">
        <v>5755</v>
      </c>
      <c r="AO561" s="6" t="s">
        <v>6088</v>
      </c>
      <c r="AP561" s="509" t="s">
        <v>1460</v>
      </c>
      <c r="AQ561" s="6" t="s">
        <v>6446</v>
      </c>
      <c r="AR561" s="509" t="s">
        <v>1460</v>
      </c>
      <c r="AS561" s="509" t="s">
        <v>6966</v>
      </c>
      <c r="AT561" s="509" t="s">
        <v>1460</v>
      </c>
      <c r="AU561" s="509" t="s">
        <v>6966</v>
      </c>
      <c r="AV561" s="137" t="s">
        <v>1824</v>
      </c>
      <c r="AW561" s="131">
        <v>44529</v>
      </c>
      <c r="AX561" s="364" t="s">
        <v>2317</v>
      </c>
      <c r="AY561" s="131">
        <v>44529</v>
      </c>
      <c r="AZ561" s="105" t="s">
        <v>6504</v>
      </c>
      <c r="BA561" s="30" t="s">
        <v>6447</v>
      </c>
      <c r="BB561" s="30" t="s">
        <v>1460</v>
      </c>
      <c r="BC561" s="30" t="s">
        <v>1460</v>
      </c>
      <c r="BD561" s="367" t="s">
        <v>7350</v>
      </c>
      <c r="BE561" s="348" t="s">
        <v>3497</v>
      </c>
      <c r="BF561" s="29" t="s">
        <v>1460</v>
      </c>
    </row>
    <row r="562" spans="1:58" ht="90" customHeight="1" x14ac:dyDescent="0.3">
      <c r="A562" s="28" t="s">
        <v>2844</v>
      </c>
      <c r="B562" s="5" t="s">
        <v>2856</v>
      </c>
      <c r="C562" s="131">
        <v>44109</v>
      </c>
      <c r="D562" s="131" t="s">
        <v>7077</v>
      </c>
      <c r="E562" s="877" t="s">
        <v>1332</v>
      </c>
      <c r="F562" s="11" t="s">
        <v>8567</v>
      </c>
      <c r="G562" s="11" t="s">
        <v>2738</v>
      </c>
      <c r="H562" s="11" t="s">
        <v>2742</v>
      </c>
      <c r="I562" s="11" t="s">
        <v>2743</v>
      </c>
      <c r="J562" s="59" t="s">
        <v>2744</v>
      </c>
      <c r="K562" s="217">
        <v>2</v>
      </c>
      <c r="L562" s="214">
        <v>44136</v>
      </c>
      <c r="M562" s="214">
        <v>44742</v>
      </c>
      <c r="N562" s="466">
        <f t="shared" si="16"/>
        <v>35</v>
      </c>
      <c r="O562" s="426">
        <v>2</v>
      </c>
      <c r="P562" s="365" t="s">
        <v>233</v>
      </c>
      <c r="Q562" s="365" t="s">
        <v>2862</v>
      </c>
      <c r="R562" s="4" t="s">
        <v>8288</v>
      </c>
      <c r="S562" s="561">
        <f t="shared" si="17"/>
        <v>297</v>
      </c>
      <c r="T562" s="35"/>
      <c r="U562" s="35"/>
      <c r="V562" s="197" t="s">
        <v>1171</v>
      </c>
      <c r="W562" s="197" t="s">
        <v>1171</v>
      </c>
      <c r="X562" s="197" t="s">
        <v>1171</v>
      </c>
      <c r="Y562" s="197" t="s">
        <v>1171</v>
      </c>
      <c r="Z562" s="197" t="s">
        <v>1171</v>
      </c>
      <c r="AA562" s="197" t="s">
        <v>1171</v>
      </c>
      <c r="AB562" s="197" t="s">
        <v>1171</v>
      </c>
      <c r="AC562" s="197" t="s">
        <v>1171</v>
      </c>
      <c r="AD562" s="197" t="s">
        <v>1171</v>
      </c>
      <c r="AE562" s="197" t="s">
        <v>1171</v>
      </c>
      <c r="AF562" s="197" t="s">
        <v>1171</v>
      </c>
      <c r="AG562" s="197" t="s">
        <v>1171</v>
      </c>
      <c r="AH562" s="197" t="s">
        <v>1171</v>
      </c>
      <c r="AI562" s="6" t="s">
        <v>2870</v>
      </c>
      <c r="AJ562" s="6" t="s">
        <v>3711</v>
      </c>
      <c r="AK562" s="6" t="s">
        <v>3712</v>
      </c>
      <c r="AL562" s="10" t="s">
        <v>3926</v>
      </c>
      <c r="AM562" s="6" t="s">
        <v>4104</v>
      </c>
      <c r="AN562" s="104" t="s">
        <v>5755</v>
      </c>
      <c r="AO562" s="6" t="s">
        <v>6088</v>
      </c>
      <c r="AP562" s="509" t="s">
        <v>6636</v>
      </c>
      <c r="AQ562" s="6" t="s">
        <v>6682</v>
      </c>
      <c r="AR562" s="38" t="s">
        <v>7086</v>
      </c>
      <c r="AS562" s="510" t="s">
        <v>7131</v>
      </c>
      <c r="AT562" s="509" t="s">
        <v>8243</v>
      </c>
      <c r="AU562" s="803" t="s">
        <v>8287</v>
      </c>
      <c r="AV562" s="802" t="s">
        <v>874</v>
      </c>
      <c r="AW562" s="804">
        <v>44748</v>
      </c>
      <c r="AX562" s="364" t="s">
        <v>1021</v>
      </c>
      <c r="AY562" s="129"/>
      <c r="AZ562" s="80"/>
      <c r="BA562" s="80"/>
      <c r="BB562" s="80"/>
      <c r="BC562" s="80"/>
      <c r="BD562" s="511" t="s">
        <v>1193</v>
      </c>
      <c r="BE562" s="129"/>
      <c r="BF562" s="80"/>
    </row>
    <row r="563" spans="1:58" ht="90" hidden="1" customHeight="1" x14ac:dyDescent="0.3">
      <c r="A563" s="68" t="s">
        <v>2845</v>
      </c>
      <c r="B563" s="299" t="s">
        <v>2856</v>
      </c>
      <c r="C563" s="168">
        <v>44109</v>
      </c>
      <c r="D563" s="168" t="s">
        <v>7077</v>
      </c>
      <c r="E563" s="216" t="s">
        <v>1332</v>
      </c>
      <c r="F563" s="12" t="s">
        <v>3967</v>
      </c>
      <c r="G563" s="12" t="s">
        <v>2738</v>
      </c>
      <c r="H563" s="12" t="s">
        <v>2745</v>
      </c>
      <c r="I563" s="12" t="s">
        <v>2746</v>
      </c>
      <c r="J563" s="59" t="s">
        <v>2747</v>
      </c>
      <c r="K563" s="217">
        <v>1</v>
      </c>
      <c r="L563" s="214">
        <v>44136</v>
      </c>
      <c r="M563" s="214">
        <v>44469</v>
      </c>
      <c r="N563" s="466">
        <f t="shared" si="16"/>
        <v>48</v>
      </c>
      <c r="O563" s="495">
        <v>0</v>
      </c>
      <c r="P563" s="365" t="s">
        <v>233</v>
      </c>
      <c r="Q563" s="365" t="s">
        <v>2863</v>
      </c>
      <c r="R563" s="6" t="s">
        <v>6448</v>
      </c>
      <c r="S563" s="561">
        <f t="shared" si="17"/>
        <v>314</v>
      </c>
      <c r="T563" s="35"/>
      <c r="U563" s="35"/>
      <c r="V563" s="197" t="s">
        <v>1171</v>
      </c>
      <c r="W563" s="197" t="s">
        <v>1171</v>
      </c>
      <c r="X563" s="197" t="s">
        <v>1171</v>
      </c>
      <c r="Y563" s="197" t="s">
        <v>1171</v>
      </c>
      <c r="Z563" s="197" t="s">
        <v>1171</v>
      </c>
      <c r="AA563" s="197" t="s">
        <v>1171</v>
      </c>
      <c r="AB563" s="197" t="s">
        <v>1171</v>
      </c>
      <c r="AC563" s="197" t="s">
        <v>1171</v>
      </c>
      <c r="AD563" s="197" t="s">
        <v>1171</v>
      </c>
      <c r="AE563" s="197" t="s">
        <v>1171</v>
      </c>
      <c r="AF563" s="197" t="s">
        <v>1171</v>
      </c>
      <c r="AG563" s="197" t="s">
        <v>1171</v>
      </c>
      <c r="AH563" s="197" t="s">
        <v>1171</v>
      </c>
      <c r="AI563" s="6" t="s">
        <v>2870</v>
      </c>
      <c r="AJ563" s="6" t="s">
        <v>3713</v>
      </c>
      <c r="AK563" s="6" t="s">
        <v>3714</v>
      </c>
      <c r="AL563" s="10" t="s">
        <v>3927</v>
      </c>
      <c r="AM563" s="6" t="s">
        <v>6993</v>
      </c>
      <c r="AN563" s="104" t="s">
        <v>5756</v>
      </c>
      <c r="AO563" s="6" t="s">
        <v>6089</v>
      </c>
      <c r="AP563" s="509" t="s">
        <v>1460</v>
      </c>
      <c r="AQ563" s="6" t="s">
        <v>6446</v>
      </c>
      <c r="AR563" s="509" t="s">
        <v>1460</v>
      </c>
      <c r="AS563" s="509" t="s">
        <v>6966</v>
      </c>
      <c r="AT563" s="509" t="s">
        <v>1460</v>
      </c>
      <c r="AU563" s="509" t="s">
        <v>6966</v>
      </c>
      <c r="AV563" s="137" t="s">
        <v>1824</v>
      </c>
      <c r="AW563" s="131">
        <v>44529</v>
      </c>
      <c r="AX563" s="364" t="s">
        <v>2317</v>
      </c>
      <c r="AY563" s="131">
        <v>44529</v>
      </c>
      <c r="AZ563" s="105" t="s">
        <v>6504</v>
      </c>
      <c r="BA563" s="30" t="s">
        <v>6447</v>
      </c>
      <c r="BB563" s="30" t="s">
        <v>1460</v>
      </c>
      <c r="BC563" s="30" t="s">
        <v>1460</v>
      </c>
      <c r="BD563" s="367" t="s">
        <v>7350</v>
      </c>
      <c r="BE563" s="348" t="s">
        <v>3497</v>
      </c>
      <c r="BF563" s="29" t="s">
        <v>1460</v>
      </c>
    </row>
    <row r="564" spans="1:58" ht="90" hidden="1" customHeight="1" x14ac:dyDescent="0.3">
      <c r="A564" s="68" t="s">
        <v>2845</v>
      </c>
      <c r="B564" s="299" t="s">
        <v>2856</v>
      </c>
      <c r="C564" s="168">
        <v>44109</v>
      </c>
      <c r="D564" s="168" t="s">
        <v>7077</v>
      </c>
      <c r="E564" s="216" t="s">
        <v>1332</v>
      </c>
      <c r="F564" s="12" t="s">
        <v>3967</v>
      </c>
      <c r="G564" s="12" t="s">
        <v>2738</v>
      </c>
      <c r="H564" s="12" t="s">
        <v>2745</v>
      </c>
      <c r="I564" s="12" t="s">
        <v>2746</v>
      </c>
      <c r="J564" s="59" t="s">
        <v>2747</v>
      </c>
      <c r="K564" s="217">
        <v>1</v>
      </c>
      <c r="L564" s="214">
        <v>44136</v>
      </c>
      <c r="M564" s="214">
        <v>44650</v>
      </c>
      <c r="N564" s="466">
        <f t="shared" si="16"/>
        <v>22</v>
      </c>
      <c r="O564" s="426">
        <v>1</v>
      </c>
      <c r="P564" s="365" t="s">
        <v>233</v>
      </c>
      <c r="Q564" s="365" t="s">
        <v>2863</v>
      </c>
      <c r="R564" s="4" t="s">
        <v>7343</v>
      </c>
      <c r="S564" s="561">
        <f t="shared" si="17"/>
        <v>222</v>
      </c>
      <c r="T564" s="35"/>
      <c r="U564" s="35"/>
      <c r="V564" s="197" t="s">
        <v>1171</v>
      </c>
      <c r="W564" s="197" t="s">
        <v>1171</v>
      </c>
      <c r="X564" s="197" t="s">
        <v>1171</v>
      </c>
      <c r="Y564" s="197" t="s">
        <v>1171</v>
      </c>
      <c r="Z564" s="197" t="s">
        <v>1171</v>
      </c>
      <c r="AA564" s="197" t="s">
        <v>1171</v>
      </c>
      <c r="AB564" s="197" t="s">
        <v>1171</v>
      </c>
      <c r="AC564" s="197" t="s">
        <v>1171</v>
      </c>
      <c r="AD564" s="197" t="s">
        <v>1171</v>
      </c>
      <c r="AE564" s="197" t="s">
        <v>1171</v>
      </c>
      <c r="AF564" s="197" t="s">
        <v>1171</v>
      </c>
      <c r="AG564" s="197" t="s">
        <v>1171</v>
      </c>
      <c r="AH564" s="197" t="s">
        <v>1171</v>
      </c>
      <c r="AI564" s="6" t="s">
        <v>2870</v>
      </c>
      <c r="AJ564" s="6" t="s">
        <v>3713</v>
      </c>
      <c r="AK564" s="6" t="s">
        <v>3714</v>
      </c>
      <c r="AL564" s="10" t="s">
        <v>3927</v>
      </c>
      <c r="AM564" s="6" t="s">
        <v>6993</v>
      </c>
      <c r="AN564" s="104" t="s">
        <v>5756</v>
      </c>
      <c r="AO564" s="6" t="s">
        <v>6089</v>
      </c>
      <c r="AP564" s="509" t="s">
        <v>6637</v>
      </c>
      <c r="AQ564" s="6" t="s">
        <v>6683</v>
      </c>
      <c r="AR564" s="510" t="s">
        <v>7087</v>
      </c>
      <c r="AS564" s="510" t="s">
        <v>7342</v>
      </c>
      <c r="AT564" s="4" t="s">
        <v>1460</v>
      </c>
      <c r="AU564" s="4" t="s">
        <v>7993</v>
      </c>
      <c r="AV564" s="366" t="s">
        <v>874</v>
      </c>
      <c r="AW564" s="512">
        <v>44655</v>
      </c>
      <c r="AX564" s="364" t="s">
        <v>1021</v>
      </c>
      <c r="AY564" s="129"/>
      <c r="AZ564" s="80"/>
      <c r="BA564" s="80"/>
      <c r="BB564" s="80"/>
      <c r="BC564" s="80"/>
      <c r="BD564" s="511" t="s">
        <v>1193</v>
      </c>
      <c r="BE564" s="129"/>
      <c r="BF564" s="80"/>
    </row>
    <row r="565" spans="1:58" ht="90" customHeight="1" x14ac:dyDescent="0.3">
      <c r="A565" s="28" t="s">
        <v>2846</v>
      </c>
      <c r="B565" s="5" t="s">
        <v>2856</v>
      </c>
      <c r="C565" s="131">
        <v>44109</v>
      </c>
      <c r="D565" s="131" t="s">
        <v>7077</v>
      </c>
      <c r="E565" s="877" t="s">
        <v>1332</v>
      </c>
      <c r="F565" s="11" t="s">
        <v>8567</v>
      </c>
      <c r="G565" s="11" t="s">
        <v>2738</v>
      </c>
      <c r="H565" s="11" t="s">
        <v>2748</v>
      </c>
      <c r="I565" s="11" t="s">
        <v>2749</v>
      </c>
      <c r="J565" s="59" t="s">
        <v>2750</v>
      </c>
      <c r="K565" s="217">
        <v>6</v>
      </c>
      <c r="L565" s="214">
        <v>44564</v>
      </c>
      <c r="M565" s="214">
        <v>45017</v>
      </c>
      <c r="N565" s="466">
        <f t="shared" si="16"/>
        <v>13</v>
      </c>
      <c r="O565" s="425">
        <v>0</v>
      </c>
      <c r="P565" s="365" t="s">
        <v>233</v>
      </c>
      <c r="Q565" s="365" t="s">
        <v>2863</v>
      </c>
      <c r="R565" s="6" t="s">
        <v>8286</v>
      </c>
      <c r="S565" s="561">
        <f t="shared" si="17"/>
        <v>390</v>
      </c>
      <c r="T565" s="35"/>
      <c r="U565" s="35"/>
      <c r="V565" s="197" t="s">
        <v>1171</v>
      </c>
      <c r="W565" s="197" t="s">
        <v>1171</v>
      </c>
      <c r="X565" s="197" t="s">
        <v>1171</v>
      </c>
      <c r="Y565" s="197" t="s">
        <v>1171</v>
      </c>
      <c r="Z565" s="197" t="s">
        <v>1171</v>
      </c>
      <c r="AA565" s="197" t="s">
        <v>1171</v>
      </c>
      <c r="AB565" s="197" t="s">
        <v>1171</v>
      </c>
      <c r="AC565" s="197" t="s">
        <v>1171</v>
      </c>
      <c r="AD565" s="197" t="s">
        <v>1171</v>
      </c>
      <c r="AE565" s="197" t="s">
        <v>1171</v>
      </c>
      <c r="AF565" s="197" t="s">
        <v>1171</v>
      </c>
      <c r="AG565" s="197" t="s">
        <v>1171</v>
      </c>
      <c r="AH565" s="197" t="s">
        <v>1171</v>
      </c>
      <c r="AI565" s="6" t="s">
        <v>2870</v>
      </c>
      <c r="AJ565" s="6" t="s">
        <v>2955</v>
      </c>
      <c r="AK565" s="6" t="s">
        <v>3968</v>
      </c>
      <c r="AL565" s="10" t="s">
        <v>1171</v>
      </c>
      <c r="AM565" s="6" t="s">
        <v>6994</v>
      </c>
      <c r="AN565" s="104" t="s">
        <v>5757</v>
      </c>
      <c r="AO565" s="6" t="s">
        <v>6090</v>
      </c>
      <c r="AP565" s="509" t="s">
        <v>1460</v>
      </c>
      <c r="AQ565" s="6" t="s">
        <v>6684</v>
      </c>
      <c r="AR565" s="38" t="s">
        <v>7088</v>
      </c>
      <c r="AS565" s="509" t="s">
        <v>7346</v>
      </c>
      <c r="AT565" s="509" t="s">
        <v>8244</v>
      </c>
      <c r="AU565" s="803" t="s">
        <v>8285</v>
      </c>
      <c r="AV565" s="802" t="s">
        <v>876</v>
      </c>
      <c r="AW565" s="804">
        <v>44748</v>
      </c>
      <c r="AX565" s="364" t="s">
        <v>876</v>
      </c>
      <c r="AY565" s="129"/>
      <c r="AZ565" s="80"/>
      <c r="BA565" s="80"/>
      <c r="BB565" s="80"/>
      <c r="BC565" s="80"/>
      <c r="BD565" s="511" t="s">
        <v>1193</v>
      </c>
      <c r="BE565" s="129"/>
      <c r="BF565" s="80"/>
    </row>
    <row r="566" spans="1:58" ht="90" hidden="1" customHeight="1" x14ac:dyDescent="0.3">
      <c r="A566" s="28" t="s">
        <v>2847</v>
      </c>
      <c r="B566" s="5" t="s">
        <v>2856</v>
      </c>
      <c r="C566" s="131">
        <v>44109</v>
      </c>
      <c r="D566" s="168" t="s">
        <v>7077</v>
      </c>
      <c r="E566" s="216" t="s">
        <v>1333</v>
      </c>
      <c r="F566" s="12" t="s">
        <v>3715</v>
      </c>
      <c r="G566" s="12" t="s">
        <v>2751</v>
      </c>
      <c r="H566" s="12" t="s">
        <v>2752</v>
      </c>
      <c r="I566" s="12" t="s">
        <v>2753</v>
      </c>
      <c r="J566" s="59" t="s">
        <v>2754</v>
      </c>
      <c r="K566" s="217">
        <v>10</v>
      </c>
      <c r="L566" s="214">
        <v>44125</v>
      </c>
      <c r="M566" s="214">
        <v>44407</v>
      </c>
      <c r="N566" s="52">
        <f t="shared" si="16"/>
        <v>41</v>
      </c>
      <c r="O566" s="235">
        <v>10</v>
      </c>
      <c r="P566" s="365" t="s">
        <v>849</v>
      </c>
      <c r="Q566" s="365" t="s">
        <v>2864</v>
      </c>
      <c r="R566" s="4" t="s">
        <v>6921</v>
      </c>
      <c r="S566" s="561">
        <f t="shared" si="17"/>
        <v>375</v>
      </c>
      <c r="T566" s="35"/>
      <c r="U566" s="35"/>
      <c r="V566" s="197" t="s">
        <v>1171</v>
      </c>
      <c r="W566" s="197" t="s">
        <v>1171</v>
      </c>
      <c r="X566" s="197" t="s">
        <v>1171</v>
      </c>
      <c r="Y566" s="197" t="s">
        <v>1171</v>
      </c>
      <c r="Z566" s="197" t="s">
        <v>1171</v>
      </c>
      <c r="AA566" s="197" t="s">
        <v>1171</v>
      </c>
      <c r="AB566" s="197" t="s">
        <v>1171</v>
      </c>
      <c r="AC566" s="197" t="s">
        <v>1171</v>
      </c>
      <c r="AD566" s="197" t="s">
        <v>1171</v>
      </c>
      <c r="AE566" s="197" t="s">
        <v>1171</v>
      </c>
      <c r="AF566" s="197" t="s">
        <v>1171</v>
      </c>
      <c r="AG566" s="197" t="s">
        <v>1171</v>
      </c>
      <c r="AH566" s="197" t="s">
        <v>1171</v>
      </c>
      <c r="AI566" s="6" t="s">
        <v>2870</v>
      </c>
      <c r="AJ566" s="6" t="s">
        <v>3716</v>
      </c>
      <c r="AK566" s="6" t="s">
        <v>4037</v>
      </c>
      <c r="AL566" s="10" t="s">
        <v>3928</v>
      </c>
      <c r="AM566" s="6" t="s">
        <v>7046</v>
      </c>
      <c r="AN566" s="104" t="s">
        <v>3562</v>
      </c>
      <c r="AO566" s="104" t="s">
        <v>5587</v>
      </c>
      <c r="AP566" s="509" t="s">
        <v>1460</v>
      </c>
      <c r="AQ566" s="104" t="s">
        <v>6962</v>
      </c>
      <c r="AR566" s="104" t="s">
        <v>1460</v>
      </c>
      <c r="AS566" s="104" t="s">
        <v>6962</v>
      </c>
      <c r="AT566" s="104" t="s">
        <v>1460</v>
      </c>
      <c r="AU566" s="104" t="s">
        <v>6962</v>
      </c>
      <c r="AV566" s="137" t="s">
        <v>4476</v>
      </c>
      <c r="AW566" s="131">
        <v>44393</v>
      </c>
      <c r="AX566" s="364" t="s">
        <v>1021</v>
      </c>
      <c r="AY566" s="129"/>
      <c r="AZ566" s="80"/>
      <c r="BA566" s="80"/>
      <c r="BB566" s="80"/>
      <c r="BC566" s="80"/>
      <c r="BD566" s="511" t="s">
        <v>1193</v>
      </c>
      <c r="BE566" s="129"/>
      <c r="BF566" s="80"/>
    </row>
    <row r="567" spans="1:58" ht="90" hidden="1" customHeight="1" x14ac:dyDescent="0.3">
      <c r="A567" s="28" t="s">
        <v>2848</v>
      </c>
      <c r="B567" s="5" t="s">
        <v>2856</v>
      </c>
      <c r="C567" s="131">
        <v>44109</v>
      </c>
      <c r="D567" s="168" t="s">
        <v>7077</v>
      </c>
      <c r="E567" s="216" t="s">
        <v>1333</v>
      </c>
      <c r="F567" s="12" t="s">
        <v>3717</v>
      </c>
      <c r="G567" s="12" t="s">
        <v>2755</v>
      </c>
      <c r="H567" s="12" t="s">
        <v>2756</v>
      </c>
      <c r="I567" s="12" t="s">
        <v>2757</v>
      </c>
      <c r="J567" s="59" t="s">
        <v>2758</v>
      </c>
      <c r="K567" s="217">
        <v>3</v>
      </c>
      <c r="L567" s="214">
        <v>44125</v>
      </c>
      <c r="M567" s="214">
        <v>44407</v>
      </c>
      <c r="N567" s="52">
        <f t="shared" si="16"/>
        <v>41</v>
      </c>
      <c r="O567" s="235">
        <v>3</v>
      </c>
      <c r="P567" s="26" t="s">
        <v>849</v>
      </c>
      <c r="Q567" s="365" t="s">
        <v>2865</v>
      </c>
      <c r="R567" s="4" t="s">
        <v>4094</v>
      </c>
      <c r="S567" s="561">
        <f t="shared" si="17"/>
        <v>243</v>
      </c>
      <c r="T567" s="35"/>
      <c r="U567" s="35"/>
      <c r="V567" s="197" t="s">
        <v>1171</v>
      </c>
      <c r="W567" s="197" t="s">
        <v>1171</v>
      </c>
      <c r="X567" s="197" t="s">
        <v>1171</v>
      </c>
      <c r="Y567" s="197" t="s">
        <v>1171</v>
      </c>
      <c r="Z567" s="197" t="s">
        <v>1171</v>
      </c>
      <c r="AA567" s="197" t="s">
        <v>1171</v>
      </c>
      <c r="AB567" s="197" t="s">
        <v>1171</v>
      </c>
      <c r="AC567" s="197" t="s">
        <v>1171</v>
      </c>
      <c r="AD567" s="197" t="s">
        <v>1171</v>
      </c>
      <c r="AE567" s="197" t="s">
        <v>1171</v>
      </c>
      <c r="AF567" s="197" t="s">
        <v>1171</v>
      </c>
      <c r="AG567" s="197" t="s">
        <v>1171</v>
      </c>
      <c r="AH567" s="197" t="s">
        <v>1171</v>
      </c>
      <c r="AI567" s="6" t="s">
        <v>2870</v>
      </c>
      <c r="AJ567" s="6" t="s">
        <v>3718</v>
      </c>
      <c r="AK567" s="6" t="s">
        <v>3719</v>
      </c>
      <c r="AL567" s="273" t="s">
        <v>3929</v>
      </c>
      <c r="AM567" s="114" t="s">
        <v>7047</v>
      </c>
      <c r="AN567" s="104" t="s">
        <v>3562</v>
      </c>
      <c r="AO567" s="104" t="s">
        <v>5587</v>
      </c>
      <c r="AP567" s="509" t="s">
        <v>1460</v>
      </c>
      <c r="AQ567" s="104" t="s">
        <v>6962</v>
      </c>
      <c r="AR567" s="104" t="s">
        <v>1460</v>
      </c>
      <c r="AS567" s="104" t="s">
        <v>6962</v>
      </c>
      <c r="AT567" s="104" t="s">
        <v>1460</v>
      </c>
      <c r="AU567" s="104" t="s">
        <v>6962</v>
      </c>
      <c r="AV567" s="137" t="s">
        <v>4476</v>
      </c>
      <c r="AW567" s="131">
        <v>44393</v>
      </c>
      <c r="AX567" s="364" t="s">
        <v>1021</v>
      </c>
      <c r="AY567" s="129"/>
      <c r="AZ567" s="80"/>
      <c r="BA567" s="80"/>
      <c r="BB567" s="80"/>
      <c r="BC567" s="80"/>
      <c r="BD567" s="511" t="s">
        <v>1193</v>
      </c>
      <c r="BE567" s="129"/>
      <c r="BF567" s="80"/>
    </row>
    <row r="568" spans="1:58" ht="90" hidden="1" customHeight="1" x14ac:dyDescent="0.3">
      <c r="A568" s="28" t="s">
        <v>2849</v>
      </c>
      <c r="B568" s="5" t="s">
        <v>2856</v>
      </c>
      <c r="C568" s="131">
        <v>44109</v>
      </c>
      <c r="D568" s="168" t="s">
        <v>7077</v>
      </c>
      <c r="E568" s="216" t="s">
        <v>1333</v>
      </c>
      <c r="F568" s="12" t="s">
        <v>3715</v>
      </c>
      <c r="G568" s="12" t="s">
        <v>2755</v>
      </c>
      <c r="H568" s="12" t="s">
        <v>2759</v>
      </c>
      <c r="I568" s="12" t="s">
        <v>2760</v>
      </c>
      <c r="J568" s="59" t="s">
        <v>2761</v>
      </c>
      <c r="K568" s="217">
        <v>1</v>
      </c>
      <c r="L568" s="214">
        <v>44125</v>
      </c>
      <c r="M568" s="214">
        <v>44378</v>
      </c>
      <c r="N568" s="52">
        <f t="shared" si="16"/>
        <v>37</v>
      </c>
      <c r="O568" s="235">
        <v>1</v>
      </c>
      <c r="P568" s="365" t="s">
        <v>849</v>
      </c>
      <c r="Q568" s="365" t="s">
        <v>233</v>
      </c>
      <c r="R568" s="4" t="s">
        <v>4035</v>
      </c>
      <c r="S568" s="561">
        <f t="shared" si="17"/>
        <v>357</v>
      </c>
      <c r="T568" s="35"/>
      <c r="U568" s="35"/>
      <c r="V568" s="197" t="s">
        <v>1171</v>
      </c>
      <c r="W568" s="197" t="s">
        <v>1171</v>
      </c>
      <c r="X568" s="197" t="s">
        <v>1171</v>
      </c>
      <c r="Y568" s="197" t="s">
        <v>1171</v>
      </c>
      <c r="Z568" s="197" t="s">
        <v>1171</v>
      </c>
      <c r="AA568" s="197" t="s">
        <v>1171</v>
      </c>
      <c r="AB568" s="197" t="s">
        <v>1171</v>
      </c>
      <c r="AC568" s="197" t="s">
        <v>1171</v>
      </c>
      <c r="AD568" s="197" t="s">
        <v>1171</v>
      </c>
      <c r="AE568" s="197" t="s">
        <v>1171</v>
      </c>
      <c r="AF568" s="197" t="s">
        <v>1171</v>
      </c>
      <c r="AG568" s="197" t="s">
        <v>1171</v>
      </c>
      <c r="AH568" s="197" t="s">
        <v>1171</v>
      </c>
      <c r="AI568" s="6" t="s">
        <v>2870</v>
      </c>
      <c r="AJ568" s="135" t="s">
        <v>2956</v>
      </c>
      <c r="AK568" s="114" t="s">
        <v>4034</v>
      </c>
      <c r="AL568" s="10" t="s">
        <v>3930</v>
      </c>
      <c r="AM568" s="114" t="s">
        <v>7048</v>
      </c>
      <c r="AN568" s="104" t="s">
        <v>3562</v>
      </c>
      <c r="AO568" s="104" t="s">
        <v>5587</v>
      </c>
      <c r="AP568" s="509" t="s">
        <v>1460</v>
      </c>
      <c r="AQ568" s="104" t="s">
        <v>6962</v>
      </c>
      <c r="AR568" s="104" t="s">
        <v>1460</v>
      </c>
      <c r="AS568" s="104" t="s">
        <v>6962</v>
      </c>
      <c r="AT568" s="104" t="s">
        <v>1460</v>
      </c>
      <c r="AU568" s="104" t="s">
        <v>6962</v>
      </c>
      <c r="AV568" s="137" t="s">
        <v>4476</v>
      </c>
      <c r="AW568" s="131">
        <v>44393</v>
      </c>
      <c r="AX568" s="364" t="s">
        <v>1021</v>
      </c>
      <c r="AY568" s="129"/>
      <c r="AZ568" s="80"/>
      <c r="BA568" s="80"/>
      <c r="BB568" s="80"/>
      <c r="BC568" s="80"/>
      <c r="BD568" s="511" t="s">
        <v>1193</v>
      </c>
      <c r="BE568" s="129"/>
      <c r="BF568" s="80"/>
    </row>
    <row r="569" spans="1:58" ht="90" hidden="1" customHeight="1" x14ac:dyDescent="0.3">
      <c r="A569" s="28" t="s">
        <v>2850</v>
      </c>
      <c r="B569" s="5" t="s">
        <v>2856</v>
      </c>
      <c r="C569" s="131">
        <v>44109</v>
      </c>
      <c r="D569" s="168" t="s">
        <v>7077</v>
      </c>
      <c r="E569" s="216" t="s">
        <v>1333</v>
      </c>
      <c r="F569" s="12" t="s">
        <v>3715</v>
      </c>
      <c r="G569" s="12" t="s">
        <v>2762</v>
      </c>
      <c r="H569" s="12" t="s">
        <v>2763</v>
      </c>
      <c r="I569" s="12" t="s">
        <v>2764</v>
      </c>
      <c r="J569" s="59" t="s">
        <v>2765</v>
      </c>
      <c r="K569" s="217">
        <v>7</v>
      </c>
      <c r="L569" s="168">
        <v>44125</v>
      </c>
      <c r="M569" s="168">
        <v>44225</v>
      </c>
      <c r="N569" s="52">
        <f t="shared" si="16"/>
        <v>15</v>
      </c>
      <c r="O569" s="235">
        <v>7</v>
      </c>
      <c r="P569" s="365" t="s">
        <v>2866</v>
      </c>
      <c r="Q569" s="365" t="s">
        <v>2867</v>
      </c>
      <c r="R569" s="4" t="s">
        <v>2965</v>
      </c>
      <c r="S569" s="561">
        <f t="shared" si="17"/>
        <v>344</v>
      </c>
      <c r="T569" s="35"/>
      <c r="U569" s="35"/>
      <c r="V569" s="197" t="s">
        <v>1171</v>
      </c>
      <c r="W569" s="197" t="s">
        <v>1171</v>
      </c>
      <c r="X569" s="197" t="s">
        <v>1171</v>
      </c>
      <c r="Y569" s="197" t="s">
        <v>1171</v>
      </c>
      <c r="Z569" s="197" t="s">
        <v>1171</v>
      </c>
      <c r="AA569" s="197" t="s">
        <v>1171</v>
      </c>
      <c r="AB569" s="197" t="s">
        <v>1171</v>
      </c>
      <c r="AC569" s="197" t="s">
        <v>1171</v>
      </c>
      <c r="AD569" s="197" t="s">
        <v>1171</v>
      </c>
      <c r="AE569" s="197" t="s">
        <v>1171</v>
      </c>
      <c r="AF569" s="197" t="s">
        <v>1171</v>
      </c>
      <c r="AG569" s="197" t="s">
        <v>1171</v>
      </c>
      <c r="AH569" s="197" t="s">
        <v>1171</v>
      </c>
      <c r="AI569" s="6" t="s">
        <v>2870</v>
      </c>
      <c r="AJ569" s="135" t="s">
        <v>3720</v>
      </c>
      <c r="AK569" s="6" t="s">
        <v>3721</v>
      </c>
      <c r="AL569" s="104" t="s">
        <v>3562</v>
      </c>
      <c r="AM569" s="6" t="s">
        <v>5364</v>
      </c>
      <c r="AN569" s="104" t="s">
        <v>3562</v>
      </c>
      <c r="AO569" s="6" t="s">
        <v>5364</v>
      </c>
      <c r="AP569" s="509" t="s">
        <v>1460</v>
      </c>
      <c r="AQ569" s="6" t="s">
        <v>5364</v>
      </c>
      <c r="AR569" s="509" t="s">
        <v>1460</v>
      </c>
      <c r="AS569" s="509" t="s">
        <v>5364</v>
      </c>
      <c r="AT569" s="509" t="s">
        <v>1460</v>
      </c>
      <c r="AU569" s="509" t="s">
        <v>5364</v>
      </c>
      <c r="AV569" s="137" t="s">
        <v>874</v>
      </c>
      <c r="AW569" s="131">
        <v>44216</v>
      </c>
      <c r="AX569" s="364" t="s">
        <v>1021</v>
      </c>
      <c r="AY569" s="129"/>
      <c r="AZ569" s="80"/>
      <c r="BA569" s="80"/>
      <c r="BB569" s="80"/>
      <c r="BC569" s="80"/>
      <c r="BD569" s="511" t="s">
        <v>1193</v>
      </c>
      <c r="BE569" s="129"/>
      <c r="BF569" s="80"/>
    </row>
    <row r="570" spans="1:58" ht="90" hidden="1" customHeight="1" x14ac:dyDescent="0.3">
      <c r="A570" s="28" t="s">
        <v>2851</v>
      </c>
      <c r="B570" s="5" t="s">
        <v>2856</v>
      </c>
      <c r="C570" s="131">
        <v>44109</v>
      </c>
      <c r="D570" s="168" t="s">
        <v>7077</v>
      </c>
      <c r="E570" s="216" t="s">
        <v>1333</v>
      </c>
      <c r="F570" s="12" t="s">
        <v>3715</v>
      </c>
      <c r="G570" s="12" t="s">
        <v>2766</v>
      </c>
      <c r="H570" s="12" t="s">
        <v>2767</v>
      </c>
      <c r="I570" s="12" t="s">
        <v>2768</v>
      </c>
      <c r="J570" s="59" t="s">
        <v>2769</v>
      </c>
      <c r="K570" s="217">
        <v>20</v>
      </c>
      <c r="L570" s="131">
        <v>44152</v>
      </c>
      <c r="M570" s="131">
        <v>44255</v>
      </c>
      <c r="N570" s="52">
        <f t="shared" si="16"/>
        <v>15</v>
      </c>
      <c r="O570" s="235">
        <v>20</v>
      </c>
      <c r="P570" s="365" t="s">
        <v>893</v>
      </c>
      <c r="Q570" s="365"/>
      <c r="R570" s="31" t="s">
        <v>3805</v>
      </c>
      <c r="S570" s="561">
        <f t="shared" si="17"/>
        <v>217</v>
      </c>
      <c r="T570" s="35"/>
      <c r="U570" s="35"/>
      <c r="V570" s="197" t="s">
        <v>1171</v>
      </c>
      <c r="W570" s="197" t="s">
        <v>1171</v>
      </c>
      <c r="X570" s="197" t="s">
        <v>1171</v>
      </c>
      <c r="Y570" s="197" t="s">
        <v>1171</v>
      </c>
      <c r="Z570" s="197" t="s">
        <v>1171</v>
      </c>
      <c r="AA570" s="197" t="s">
        <v>1171</v>
      </c>
      <c r="AB570" s="197" t="s">
        <v>1171</v>
      </c>
      <c r="AC570" s="197" t="s">
        <v>1171</v>
      </c>
      <c r="AD570" s="197" t="s">
        <v>1171</v>
      </c>
      <c r="AE570" s="197" t="s">
        <v>1171</v>
      </c>
      <c r="AF570" s="197" t="s">
        <v>1171</v>
      </c>
      <c r="AG570" s="197" t="s">
        <v>1171</v>
      </c>
      <c r="AH570" s="197" t="s">
        <v>1171</v>
      </c>
      <c r="AI570" s="6" t="s">
        <v>2870</v>
      </c>
      <c r="AJ570" s="6" t="s">
        <v>3722</v>
      </c>
      <c r="AK570" s="6" t="s">
        <v>3723</v>
      </c>
      <c r="AL570" s="6" t="s">
        <v>3797</v>
      </c>
      <c r="AM570" s="6" t="s">
        <v>3822</v>
      </c>
      <c r="AN570" s="104" t="s">
        <v>3562</v>
      </c>
      <c r="AO570" s="104" t="s">
        <v>5587</v>
      </c>
      <c r="AP570" s="509" t="s">
        <v>1460</v>
      </c>
      <c r="AQ570" s="104" t="s">
        <v>5587</v>
      </c>
      <c r="AR570" s="104" t="s">
        <v>1460</v>
      </c>
      <c r="AS570" s="104" t="s">
        <v>5587</v>
      </c>
      <c r="AT570" s="104" t="s">
        <v>1460</v>
      </c>
      <c r="AU570" s="104" t="s">
        <v>5587</v>
      </c>
      <c r="AV570" s="137" t="s">
        <v>874</v>
      </c>
      <c r="AW570" s="131">
        <v>44389</v>
      </c>
      <c r="AX570" s="364" t="s">
        <v>1021</v>
      </c>
      <c r="AY570" s="129"/>
      <c r="AZ570" s="80"/>
      <c r="BA570" s="80"/>
      <c r="BB570" s="80"/>
      <c r="BC570" s="80"/>
      <c r="BD570" s="511" t="s">
        <v>1193</v>
      </c>
      <c r="BE570" s="129"/>
      <c r="BF570" s="80"/>
    </row>
    <row r="571" spans="1:58" ht="90" hidden="1" customHeight="1" x14ac:dyDescent="0.3">
      <c r="A571" s="28" t="s">
        <v>2852</v>
      </c>
      <c r="B571" s="5" t="s">
        <v>2856</v>
      </c>
      <c r="C571" s="131">
        <v>44109</v>
      </c>
      <c r="D571" s="168" t="s">
        <v>7077</v>
      </c>
      <c r="E571" s="216" t="s">
        <v>1333</v>
      </c>
      <c r="F571" s="12" t="s">
        <v>3715</v>
      </c>
      <c r="G571" s="12" t="s">
        <v>2766</v>
      </c>
      <c r="H571" s="12" t="s">
        <v>2770</v>
      </c>
      <c r="I571" s="12" t="s">
        <v>2771</v>
      </c>
      <c r="J571" s="59" t="s">
        <v>2772</v>
      </c>
      <c r="K571" s="236">
        <v>1</v>
      </c>
      <c r="L571" s="131">
        <v>44152</v>
      </c>
      <c r="M571" s="131">
        <v>44316</v>
      </c>
      <c r="N571" s="52">
        <f t="shared" si="16"/>
        <v>24</v>
      </c>
      <c r="O571" s="242">
        <v>1</v>
      </c>
      <c r="P571" s="365" t="s">
        <v>893</v>
      </c>
      <c r="Q571" s="365"/>
      <c r="R571" s="31" t="s">
        <v>3806</v>
      </c>
      <c r="S571" s="561">
        <f t="shared" si="17"/>
        <v>256</v>
      </c>
      <c r="T571" s="35"/>
      <c r="U571" s="35"/>
      <c r="V571" s="197" t="s">
        <v>1171</v>
      </c>
      <c r="W571" s="197" t="s">
        <v>1171</v>
      </c>
      <c r="X571" s="197" t="s">
        <v>1171</v>
      </c>
      <c r="Y571" s="197" t="s">
        <v>1171</v>
      </c>
      <c r="Z571" s="197" t="s">
        <v>1171</v>
      </c>
      <c r="AA571" s="197" t="s">
        <v>1171</v>
      </c>
      <c r="AB571" s="197" t="s">
        <v>1171</v>
      </c>
      <c r="AC571" s="197" t="s">
        <v>1171</v>
      </c>
      <c r="AD571" s="197" t="s">
        <v>1171</v>
      </c>
      <c r="AE571" s="197" t="s">
        <v>1171</v>
      </c>
      <c r="AF571" s="197" t="s">
        <v>1171</v>
      </c>
      <c r="AG571" s="197" t="s">
        <v>1171</v>
      </c>
      <c r="AH571" s="197" t="s">
        <v>1171</v>
      </c>
      <c r="AI571" s="6" t="s">
        <v>2870</v>
      </c>
      <c r="AJ571" s="6" t="s">
        <v>3071</v>
      </c>
      <c r="AK571" s="6" t="s">
        <v>3724</v>
      </c>
      <c r="AL571" s="6" t="s">
        <v>3789</v>
      </c>
      <c r="AM571" s="6" t="s">
        <v>3823</v>
      </c>
      <c r="AN571" s="104" t="s">
        <v>3562</v>
      </c>
      <c r="AO571" s="104" t="s">
        <v>5587</v>
      </c>
      <c r="AP571" s="509" t="s">
        <v>1460</v>
      </c>
      <c r="AQ571" s="104" t="s">
        <v>5587</v>
      </c>
      <c r="AR571" s="104" t="s">
        <v>1460</v>
      </c>
      <c r="AS571" s="104" t="s">
        <v>5587</v>
      </c>
      <c r="AT571" s="104" t="s">
        <v>1460</v>
      </c>
      <c r="AU571" s="104" t="s">
        <v>5587</v>
      </c>
      <c r="AV571" s="137" t="s">
        <v>874</v>
      </c>
      <c r="AW571" s="131">
        <v>44389</v>
      </c>
      <c r="AX571" s="364" t="s">
        <v>1021</v>
      </c>
      <c r="AY571" s="129"/>
      <c r="AZ571" s="80"/>
      <c r="BA571" s="80"/>
      <c r="BB571" s="80"/>
      <c r="BC571" s="80"/>
      <c r="BD571" s="511" t="s">
        <v>1193</v>
      </c>
      <c r="BE571" s="129"/>
      <c r="BF571" s="80"/>
    </row>
    <row r="572" spans="1:58" ht="90" hidden="1" customHeight="1" x14ac:dyDescent="0.3">
      <c r="A572" s="28" t="s">
        <v>2853</v>
      </c>
      <c r="B572" s="5" t="s">
        <v>2856</v>
      </c>
      <c r="C572" s="131">
        <v>44109</v>
      </c>
      <c r="D572" s="168" t="s">
        <v>7077</v>
      </c>
      <c r="E572" s="216" t="s">
        <v>1333</v>
      </c>
      <c r="F572" s="12" t="s">
        <v>3715</v>
      </c>
      <c r="G572" s="12" t="s">
        <v>2766</v>
      </c>
      <c r="H572" s="12" t="s">
        <v>2773</v>
      </c>
      <c r="I572" s="12" t="s">
        <v>2774</v>
      </c>
      <c r="J572" s="12" t="s">
        <v>2775</v>
      </c>
      <c r="K572" s="236">
        <v>1</v>
      </c>
      <c r="L572" s="131">
        <v>44152</v>
      </c>
      <c r="M572" s="131">
        <v>44316</v>
      </c>
      <c r="N572" s="52">
        <f t="shared" si="16"/>
        <v>24</v>
      </c>
      <c r="O572" s="238">
        <v>0</v>
      </c>
      <c r="P572" s="365" t="s">
        <v>893</v>
      </c>
      <c r="Q572" s="365"/>
      <c r="R572" s="4" t="s">
        <v>4095</v>
      </c>
      <c r="S572" s="561">
        <f t="shared" si="17"/>
        <v>298</v>
      </c>
      <c r="T572" s="127" t="s">
        <v>1171</v>
      </c>
      <c r="U572" s="127" t="s">
        <v>1171</v>
      </c>
      <c r="V572" s="197" t="s">
        <v>1171</v>
      </c>
      <c r="W572" s="197" t="s">
        <v>1171</v>
      </c>
      <c r="X572" s="197" t="s">
        <v>1171</v>
      </c>
      <c r="Y572" s="197" t="s">
        <v>1171</v>
      </c>
      <c r="Z572" s="197" t="s">
        <v>1171</v>
      </c>
      <c r="AA572" s="197" t="s">
        <v>1171</v>
      </c>
      <c r="AB572" s="197" t="s">
        <v>1171</v>
      </c>
      <c r="AC572" s="197" t="s">
        <v>1171</v>
      </c>
      <c r="AD572" s="197" t="s">
        <v>1171</v>
      </c>
      <c r="AE572" s="197" t="s">
        <v>1171</v>
      </c>
      <c r="AF572" s="197" t="s">
        <v>1171</v>
      </c>
      <c r="AG572" s="197" t="s">
        <v>1171</v>
      </c>
      <c r="AH572" s="197" t="s">
        <v>1171</v>
      </c>
      <c r="AI572" s="6" t="s">
        <v>2870</v>
      </c>
      <c r="AJ572" s="6" t="s">
        <v>3072</v>
      </c>
      <c r="AK572" s="6" t="s">
        <v>3725</v>
      </c>
      <c r="AL572" s="6" t="s">
        <v>3562</v>
      </c>
      <c r="AM572" s="12" t="s">
        <v>3824</v>
      </c>
      <c r="AN572" s="104" t="s">
        <v>3562</v>
      </c>
      <c r="AO572" s="39" t="s">
        <v>5692</v>
      </c>
      <c r="AP572" s="509" t="s">
        <v>1460</v>
      </c>
      <c r="AQ572" s="39" t="s">
        <v>6960</v>
      </c>
      <c r="AR572" s="509" t="s">
        <v>1460</v>
      </c>
      <c r="AS572" s="39" t="s">
        <v>5692</v>
      </c>
      <c r="AT572" s="39" t="s">
        <v>1460</v>
      </c>
      <c r="AU572" s="39" t="s">
        <v>5692</v>
      </c>
      <c r="AV572" s="137" t="s">
        <v>1824</v>
      </c>
      <c r="AW572" s="131">
        <v>44377</v>
      </c>
      <c r="AX572" s="364" t="s">
        <v>2317</v>
      </c>
      <c r="AY572" s="131">
        <v>44377</v>
      </c>
      <c r="AZ572" s="105" t="s">
        <v>3763</v>
      </c>
      <c r="BA572" s="30" t="s">
        <v>3759</v>
      </c>
      <c r="BB572" s="30" t="s">
        <v>1460</v>
      </c>
      <c r="BC572" s="30" t="s">
        <v>1460</v>
      </c>
      <c r="BD572" s="367" t="s">
        <v>7350</v>
      </c>
      <c r="BE572" s="348" t="s">
        <v>3497</v>
      </c>
      <c r="BF572" s="29" t="s">
        <v>1460</v>
      </c>
    </row>
    <row r="573" spans="1:58" ht="90" hidden="1" customHeight="1" x14ac:dyDescent="0.3">
      <c r="A573" s="68" t="s">
        <v>2853</v>
      </c>
      <c r="B573" s="299" t="s">
        <v>2856</v>
      </c>
      <c r="C573" s="168">
        <v>44109</v>
      </c>
      <c r="D573" s="168" t="s">
        <v>7077</v>
      </c>
      <c r="E573" s="216" t="s">
        <v>1333</v>
      </c>
      <c r="F573" s="12" t="s">
        <v>3715</v>
      </c>
      <c r="G573" s="12" t="s">
        <v>2766</v>
      </c>
      <c r="H573" s="12" t="s">
        <v>2773</v>
      </c>
      <c r="I573" s="12" t="s">
        <v>2774</v>
      </c>
      <c r="J573" s="59" t="s">
        <v>2775</v>
      </c>
      <c r="K573" s="234">
        <v>1</v>
      </c>
      <c r="L573" s="168">
        <v>44152</v>
      </c>
      <c r="M573" s="168">
        <v>44530</v>
      </c>
      <c r="N573" s="466">
        <f t="shared" si="16"/>
        <v>2</v>
      </c>
      <c r="O573" s="507">
        <v>0.28000000000000003</v>
      </c>
      <c r="P573" s="365" t="s">
        <v>893</v>
      </c>
      <c r="Q573" s="365"/>
      <c r="R573" s="4" t="s">
        <v>6458</v>
      </c>
      <c r="S573" s="561">
        <f t="shared" si="17"/>
        <v>380</v>
      </c>
      <c r="T573" s="127" t="s">
        <v>1171</v>
      </c>
      <c r="U573" s="127" t="s">
        <v>1171</v>
      </c>
      <c r="V573" s="197" t="s">
        <v>1171</v>
      </c>
      <c r="W573" s="197" t="s">
        <v>1171</v>
      </c>
      <c r="X573" s="197" t="s">
        <v>1171</v>
      </c>
      <c r="Y573" s="197" t="s">
        <v>1171</v>
      </c>
      <c r="Z573" s="197" t="s">
        <v>1171</v>
      </c>
      <c r="AA573" s="197" t="s">
        <v>1171</v>
      </c>
      <c r="AB573" s="197" t="s">
        <v>1171</v>
      </c>
      <c r="AC573" s="197" t="s">
        <v>1171</v>
      </c>
      <c r="AD573" s="197" t="s">
        <v>1171</v>
      </c>
      <c r="AE573" s="197" t="s">
        <v>1171</v>
      </c>
      <c r="AF573" s="197" t="s">
        <v>1171</v>
      </c>
      <c r="AG573" s="197" t="s">
        <v>1171</v>
      </c>
      <c r="AH573" s="197" t="s">
        <v>1171</v>
      </c>
      <c r="AI573" s="509" t="s">
        <v>2870</v>
      </c>
      <c r="AJ573" s="509" t="s">
        <v>3072</v>
      </c>
      <c r="AK573" s="6" t="s">
        <v>3725</v>
      </c>
      <c r="AL573" s="6" t="s">
        <v>3790</v>
      </c>
      <c r="AM573" s="4" t="s">
        <v>4083</v>
      </c>
      <c r="AN573" s="10" t="s">
        <v>6157</v>
      </c>
      <c r="AO573" s="4" t="s">
        <v>6248</v>
      </c>
      <c r="AP573" s="509" t="s">
        <v>1460</v>
      </c>
      <c r="AQ573" s="6" t="s">
        <v>6489</v>
      </c>
      <c r="AR573" s="509" t="s">
        <v>1460</v>
      </c>
      <c r="AS573" s="509" t="s">
        <v>6966</v>
      </c>
      <c r="AT573" s="509" t="s">
        <v>1460</v>
      </c>
      <c r="AU573" s="509" t="s">
        <v>6966</v>
      </c>
      <c r="AV573" s="137" t="s">
        <v>1824</v>
      </c>
      <c r="AW573" s="131">
        <v>44529</v>
      </c>
      <c r="AX573" s="364" t="s">
        <v>2317</v>
      </c>
      <c r="AY573" s="131">
        <v>44529</v>
      </c>
      <c r="AZ573" s="105" t="s">
        <v>6501</v>
      </c>
      <c r="BA573" s="30" t="s">
        <v>6447</v>
      </c>
      <c r="BB573" s="30" t="s">
        <v>1460</v>
      </c>
      <c r="BC573" s="30" t="s">
        <v>1460</v>
      </c>
      <c r="BD573" s="367" t="s">
        <v>7350</v>
      </c>
      <c r="BE573" s="348" t="s">
        <v>3497</v>
      </c>
      <c r="BF573" s="29" t="s">
        <v>1460</v>
      </c>
    </row>
    <row r="574" spans="1:58" ht="90" customHeight="1" x14ac:dyDescent="0.3">
      <c r="A574" s="28" t="s">
        <v>2853</v>
      </c>
      <c r="B574" s="5" t="s">
        <v>2856</v>
      </c>
      <c r="C574" s="131">
        <v>44109</v>
      </c>
      <c r="D574" s="131" t="s">
        <v>7077</v>
      </c>
      <c r="E574" s="877" t="s">
        <v>1333</v>
      </c>
      <c r="F574" s="11" t="s">
        <v>8568</v>
      </c>
      <c r="G574" s="871" t="s">
        <v>2766</v>
      </c>
      <c r="H574" s="871" t="s">
        <v>2773</v>
      </c>
      <c r="I574" s="362" t="s">
        <v>2774</v>
      </c>
      <c r="J574" s="240" t="s">
        <v>2775</v>
      </c>
      <c r="K574" s="506">
        <v>1</v>
      </c>
      <c r="L574" s="308">
        <v>44152</v>
      </c>
      <c r="M574" s="308">
        <v>44925</v>
      </c>
      <c r="N574" s="466">
        <f t="shared" ref="N574:N605" si="18">+WEEKNUM(M574-L574)</f>
        <v>7</v>
      </c>
      <c r="O574" s="487">
        <v>1</v>
      </c>
      <c r="P574" s="365" t="s">
        <v>893</v>
      </c>
      <c r="Q574" s="365"/>
      <c r="R574" s="4" t="s">
        <v>8497</v>
      </c>
      <c r="S574" s="561">
        <f t="shared" si="17"/>
        <v>338</v>
      </c>
      <c r="T574" s="197" t="s">
        <v>1171</v>
      </c>
      <c r="U574" s="197" t="s">
        <v>1171</v>
      </c>
      <c r="V574" s="197" t="s">
        <v>1171</v>
      </c>
      <c r="W574" s="197" t="s">
        <v>1171</v>
      </c>
      <c r="X574" s="197" t="s">
        <v>1171</v>
      </c>
      <c r="Y574" s="197" t="s">
        <v>1171</v>
      </c>
      <c r="Z574" s="197" t="s">
        <v>1171</v>
      </c>
      <c r="AA574" s="197" t="s">
        <v>1171</v>
      </c>
      <c r="AB574" s="197" t="s">
        <v>1171</v>
      </c>
      <c r="AC574" s="197" t="s">
        <v>1171</v>
      </c>
      <c r="AD574" s="197" t="s">
        <v>1171</v>
      </c>
      <c r="AE574" s="197" t="s">
        <v>1171</v>
      </c>
      <c r="AF574" s="197" t="s">
        <v>1171</v>
      </c>
      <c r="AG574" s="197" t="s">
        <v>1171</v>
      </c>
      <c r="AH574" s="197" t="s">
        <v>1171</v>
      </c>
      <c r="AI574" s="509" t="s">
        <v>2870</v>
      </c>
      <c r="AJ574" s="509" t="s">
        <v>3072</v>
      </c>
      <c r="AK574" s="6" t="s">
        <v>3725</v>
      </c>
      <c r="AL574" s="6" t="s">
        <v>3790</v>
      </c>
      <c r="AM574" s="4" t="s">
        <v>4083</v>
      </c>
      <c r="AN574" s="10" t="s">
        <v>6157</v>
      </c>
      <c r="AO574" s="4" t="s">
        <v>6248</v>
      </c>
      <c r="AP574" s="509" t="s">
        <v>6541</v>
      </c>
      <c r="AQ574" s="6" t="s">
        <v>7111</v>
      </c>
      <c r="AR574" s="509" t="s">
        <v>7096</v>
      </c>
      <c r="AS574" s="509" t="s">
        <v>7112</v>
      </c>
      <c r="AT574" s="780" t="s">
        <v>8235</v>
      </c>
      <c r="AU574" s="509" t="s">
        <v>8504</v>
      </c>
      <c r="AV574" s="137" t="s">
        <v>876</v>
      </c>
      <c r="AW574" s="131">
        <v>44767</v>
      </c>
      <c r="AX574" s="364" t="s">
        <v>876</v>
      </c>
      <c r="AY574" s="129"/>
      <c r="AZ574" s="80"/>
      <c r="BA574" s="80"/>
      <c r="BB574" s="80"/>
      <c r="BC574" s="80"/>
      <c r="BD574" s="511" t="s">
        <v>1193</v>
      </c>
      <c r="BE574" s="129"/>
      <c r="BF574" s="80"/>
    </row>
    <row r="575" spans="1:58" ht="90" hidden="1" customHeight="1" x14ac:dyDescent="0.3">
      <c r="A575" s="28" t="s">
        <v>2854</v>
      </c>
      <c r="B575" s="5" t="s">
        <v>2856</v>
      </c>
      <c r="C575" s="131">
        <v>44109</v>
      </c>
      <c r="D575" s="168" t="s">
        <v>7077</v>
      </c>
      <c r="E575" s="216" t="s">
        <v>1333</v>
      </c>
      <c r="F575" s="12" t="s">
        <v>3715</v>
      </c>
      <c r="G575" s="12" t="s">
        <v>2766</v>
      </c>
      <c r="H575" s="12" t="s">
        <v>2776</v>
      </c>
      <c r="I575" s="12" t="s">
        <v>2777</v>
      </c>
      <c r="J575" s="12" t="s">
        <v>2778</v>
      </c>
      <c r="K575" s="236">
        <v>1</v>
      </c>
      <c r="L575" s="131">
        <v>44152</v>
      </c>
      <c r="M575" s="131">
        <v>44316</v>
      </c>
      <c r="N575" s="52">
        <f t="shared" si="18"/>
        <v>24</v>
      </c>
      <c r="O575" s="238">
        <v>0</v>
      </c>
      <c r="P575" s="365" t="s">
        <v>893</v>
      </c>
      <c r="Q575" s="365"/>
      <c r="R575" s="4" t="s">
        <v>4096</v>
      </c>
      <c r="S575" s="561">
        <f t="shared" si="17"/>
        <v>298</v>
      </c>
      <c r="T575" s="127" t="s">
        <v>1171</v>
      </c>
      <c r="U575" s="127" t="s">
        <v>1171</v>
      </c>
      <c r="V575" s="197" t="s">
        <v>1171</v>
      </c>
      <c r="W575" s="197" t="s">
        <v>1171</v>
      </c>
      <c r="X575" s="197" t="s">
        <v>1171</v>
      </c>
      <c r="Y575" s="197" t="s">
        <v>1171</v>
      </c>
      <c r="Z575" s="197" t="s">
        <v>1171</v>
      </c>
      <c r="AA575" s="197" t="s">
        <v>1171</v>
      </c>
      <c r="AB575" s="197" t="s">
        <v>1171</v>
      </c>
      <c r="AC575" s="197" t="s">
        <v>1171</v>
      </c>
      <c r="AD575" s="197" t="s">
        <v>1171</v>
      </c>
      <c r="AE575" s="197" t="s">
        <v>1171</v>
      </c>
      <c r="AF575" s="197" t="s">
        <v>1171</v>
      </c>
      <c r="AG575" s="197" t="s">
        <v>1171</v>
      </c>
      <c r="AH575" s="197" t="s">
        <v>1171</v>
      </c>
      <c r="AI575" s="6" t="s">
        <v>2870</v>
      </c>
      <c r="AJ575" s="6" t="s">
        <v>3073</v>
      </c>
      <c r="AK575" s="6" t="s">
        <v>3808</v>
      </c>
      <c r="AL575" s="6" t="s">
        <v>3562</v>
      </c>
      <c r="AM575" s="12" t="s">
        <v>4101</v>
      </c>
      <c r="AN575" s="104" t="s">
        <v>3562</v>
      </c>
      <c r="AO575" s="39" t="s">
        <v>5692</v>
      </c>
      <c r="AP575" s="509" t="s">
        <v>1460</v>
      </c>
      <c r="AQ575" s="39" t="s">
        <v>6960</v>
      </c>
      <c r="AR575" s="509" t="s">
        <v>1460</v>
      </c>
      <c r="AS575" s="39" t="s">
        <v>5692</v>
      </c>
      <c r="AT575" s="39" t="s">
        <v>1460</v>
      </c>
      <c r="AU575" s="39" t="s">
        <v>5692</v>
      </c>
      <c r="AV575" s="137" t="s">
        <v>1824</v>
      </c>
      <c r="AW575" s="131">
        <v>44377</v>
      </c>
      <c r="AX575" s="364" t="s">
        <v>2317</v>
      </c>
      <c r="AY575" s="131">
        <v>44377</v>
      </c>
      <c r="AZ575" s="105" t="s">
        <v>3763</v>
      </c>
      <c r="BA575" s="30" t="s">
        <v>3759</v>
      </c>
      <c r="BB575" s="30" t="s">
        <v>1460</v>
      </c>
      <c r="BC575" s="30" t="s">
        <v>1460</v>
      </c>
      <c r="BD575" s="367" t="s">
        <v>7350</v>
      </c>
      <c r="BE575" s="348" t="s">
        <v>3497</v>
      </c>
      <c r="BF575" s="29" t="s">
        <v>1460</v>
      </c>
    </row>
    <row r="576" spans="1:58" ht="90" hidden="1" customHeight="1" x14ac:dyDescent="0.3">
      <c r="A576" s="68" t="s">
        <v>2854</v>
      </c>
      <c r="B576" s="299" t="s">
        <v>2856</v>
      </c>
      <c r="C576" s="168">
        <v>44109</v>
      </c>
      <c r="D576" s="168" t="s">
        <v>7077</v>
      </c>
      <c r="E576" s="216" t="s">
        <v>1333</v>
      </c>
      <c r="F576" s="12" t="s">
        <v>3715</v>
      </c>
      <c r="G576" s="12" t="s">
        <v>2766</v>
      </c>
      <c r="H576" s="12" t="s">
        <v>2776</v>
      </c>
      <c r="I576" s="12" t="s">
        <v>2777</v>
      </c>
      <c r="J576" s="59" t="s">
        <v>2778</v>
      </c>
      <c r="K576" s="234">
        <v>1</v>
      </c>
      <c r="L576" s="168">
        <v>44152</v>
      </c>
      <c r="M576" s="168">
        <v>44560</v>
      </c>
      <c r="N576" s="466">
        <f t="shared" si="18"/>
        <v>7</v>
      </c>
      <c r="O576" s="507">
        <v>0.2</v>
      </c>
      <c r="P576" s="365" t="s">
        <v>893</v>
      </c>
      <c r="Q576" s="365"/>
      <c r="R576" s="4" t="s">
        <v>6458</v>
      </c>
      <c r="S576" s="561">
        <f t="shared" si="17"/>
        <v>380</v>
      </c>
      <c r="T576" s="127" t="s">
        <v>1171</v>
      </c>
      <c r="U576" s="127" t="s">
        <v>1171</v>
      </c>
      <c r="V576" s="197" t="s">
        <v>1171</v>
      </c>
      <c r="W576" s="197" t="s">
        <v>1171</v>
      </c>
      <c r="X576" s="197" t="s">
        <v>1171</v>
      </c>
      <c r="Y576" s="197" t="s">
        <v>1171</v>
      </c>
      <c r="Z576" s="197" t="s">
        <v>1171</v>
      </c>
      <c r="AA576" s="197" t="s">
        <v>1171</v>
      </c>
      <c r="AB576" s="197" t="s">
        <v>1171</v>
      </c>
      <c r="AC576" s="197" t="s">
        <v>1171</v>
      </c>
      <c r="AD576" s="197" t="s">
        <v>1171</v>
      </c>
      <c r="AE576" s="197" t="s">
        <v>1171</v>
      </c>
      <c r="AF576" s="197" t="s">
        <v>1171</v>
      </c>
      <c r="AG576" s="197" t="s">
        <v>1171</v>
      </c>
      <c r="AH576" s="197" t="s">
        <v>1171</v>
      </c>
      <c r="AI576" s="509" t="s">
        <v>2870</v>
      </c>
      <c r="AJ576" s="509" t="s">
        <v>3073</v>
      </c>
      <c r="AK576" s="6" t="s">
        <v>3726</v>
      </c>
      <c r="AL576" s="6" t="s">
        <v>3791</v>
      </c>
      <c r="AM576" s="4" t="s">
        <v>3825</v>
      </c>
      <c r="AN576" s="10" t="s">
        <v>6158</v>
      </c>
      <c r="AO576" s="4" t="s">
        <v>6190</v>
      </c>
      <c r="AP576" s="509" t="s">
        <v>1460</v>
      </c>
      <c r="AQ576" s="6" t="s">
        <v>6489</v>
      </c>
      <c r="AR576" s="509" t="s">
        <v>1460</v>
      </c>
      <c r="AS576" s="509" t="s">
        <v>6966</v>
      </c>
      <c r="AT576" s="509" t="s">
        <v>1460</v>
      </c>
      <c r="AU576" s="509" t="s">
        <v>6966</v>
      </c>
      <c r="AV576" s="137" t="s">
        <v>1824</v>
      </c>
      <c r="AW576" s="131">
        <v>44529</v>
      </c>
      <c r="AX576" s="364" t="s">
        <v>2317</v>
      </c>
      <c r="AY576" s="131">
        <v>44529</v>
      </c>
      <c r="AZ576" s="105" t="s">
        <v>6501</v>
      </c>
      <c r="BA576" s="30" t="s">
        <v>6447</v>
      </c>
      <c r="BB576" s="30" t="s">
        <v>1460</v>
      </c>
      <c r="BC576" s="30" t="s">
        <v>1460</v>
      </c>
      <c r="BD576" s="367" t="s">
        <v>7350</v>
      </c>
      <c r="BE576" s="348" t="s">
        <v>3497</v>
      </c>
      <c r="BF576" s="29" t="s">
        <v>1460</v>
      </c>
    </row>
    <row r="577" spans="1:58" ht="90" customHeight="1" x14ac:dyDescent="0.3">
      <c r="A577" s="28" t="s">
        <v>2854</v>
      </c>
      <c r="B577" s="5" t="s">
        <v>2856</v>
      </c>
      <c r="C577" s="131">
        <v>44109</v>
      </c>
      <c r="D577" s="131" t="s">
        <v>7077</v>
      </c>
      <c r="E577" s="877" t="s">
        <v>1333</v>
      </c>
      <c r="F577" s="11" t="s">
        <v>8568</v>
      </c>
      <c r="G577" s="362" t="s">
        <v>2766</v>
      </c>
      <c r="H577" s="362" t="s">
        <v>2776</v>
      </c>
      <c r="I577" s="362" t="s">
        <v>2777</v>
      </c>
      <c r="J577" s="240" t="s">
        <v>2778</v>
      </c>
      <c r="K577" s="506">
        <v>1</v>
      </c>
      <c r="L577" s="308">
        <v>44152</v>
      </c>
      <c r="M577" s="308">
        <v>44925</v>
      </c>
      <c r="N577" s="466">
        <f t="shared" si="18"/>
        <v>7</v>
      </c>
      <c r="O577" s="487">
        <v>1</v>
      </c>
      <c r="P577" s="365" t="s">
        <v>893</v>
      </c>
      <c r="Q577" s="365"/>
      <c r="R577" s="4" t="s">
        <v>8292</v>
      </c>
      <c r="S577" s="561">
        <f t="shared" si="17"/>
        <v>302</v>
      </c>
      <c r="T577" s="127" t="s">
        <v>1171</v>
      </c>
      <c r="U577" s="127" t="s">
        <v>1171</v>
      </c>
      <c r="V577" s="197" t="s">
        <v>1171</v>
      </c>
      <c r="W577" s="197" t="s">
        <v>1171</v>
      </c>
      <c r="X577" s="197" t="s">
        <v>1171</v>
      </c>
      <c r="Y577" s="197" t="s">
        <v>1171</v>
      </c>
      <c r="Z577" s="197" t="s">
        <v>1171</v>
      </c>
      <c r="AA577" s="197" t="s">
        <v>1171</v>
      </c>
      <c r="AB577" s="197" t="s">
        <v>1171</v>
      </c>
      <c r="AC577" s="197" t="s">
        <v>1171</v>
      </c>
      <c r="AD577" s="197" t="s">
        <v>1171</v>
      </c>
      <c r="AE577" s="197" t="s">
        <v>1171</v>
      </c>
      <c r="AF577" s="197" t="s">
        <v>1171</v>
      </c>
      <c r="AG577" s="197" t="s">
        <v>1171</v>
      </c>
      <c r="AH577" s="197" t="s">
        <v>1171</v>
      </c>
      <c r="AI577" s="509" t="s">
        <v>2870</v>
      </c>
      <c r="AJ577" s="509" t="s">
        <v>3073</v>
      </c>
      <c r="AK577" s="6" t="s">
        <v>3726</v>
      </c>
      <c r="AL577" s="6" t="s">
        <v>3791</v>
      </c>
      <c r="AM577" s="4" t="s">
        <v>3825</v>
      </c>
      <c r="AN577" s="10" t="s">
        <v>6158</v>
      </c>
      <c r="AO577" s="4" t="s">
        <v>6190</v>
      </c>
      <c r="AP577" s="509" t="s">
        <v>6542</v>
      </c>
      <c r="AQ577" s="6" t="s">
        <v>7113</v>
      </c>
      <c r="AR577" s="509" t="s">
        <v>7097</v>
      </c>
      <c r="AS577" s="509" t="s">
        <v>7114</v>
      </c>
      <c r="AT577" s="780" t="s">
        <v>8236</v>
      </c>
      <c r="AU577" s="509" t="s">
        <v>8291</v>
      </c>
      <c r="AV577" s="137" t="s">
        <v>876</v>
      </c>
      <c r="AW577" s="131">
        <v>44761</v>
      </c>
      <c r="AX577" s="364" t="s">
        <v>876</v>
      </c>
      <c r="AY577" s="129"/>
      <c r="AZ577" s="80"/>
      <c r="BA577" s="80"/>
      <c r="BB577" s="80"/>
      <c r="BC577" s="80"/>
      <c r="BD577" s="511" t="s">
        <v>1193</v>
      </c>
      <c r="BE577" s="129"/>
      <c r="BF577" s="80"/>
    </row>
    <row r="578" spans="1:58" ht="90" hidden="1" customHeight="1" x14ac:dyDescent="0.3">
      <c r="A578" s="28" t="s">
        <v>2855</v>
      </c>
      <c r="B578" s="5" t="s">
        <v>2856</v>
      </c>
      <c r="C578" s="131">
        <v>44109</v>
      </c>
      <c r="D578" s="168" t="s">
        <v>7077</v>
      </c>
      <c r="E578" s="216" t="s">
        <v>1333</v>
      </c>
      <c r="F578" s="12" t="s">
        <v>3715</v>
      </c>
      <c r="G578" s="12" t="s">
        <v>2766</v>
      </c>
      <c r="H578" s="12" t="s">
        <v>2779</v>
      </c>
      <c r="I578" s="12" t="s">
        <v>2780</v>
      </c>
      <c r="J578" s="12" t="s">
        <v>2781</v>
      </c>
      <c r="K578" s="217">
        <v>20</v>
      </c>
      <c r="L578" s="131">
        <v>44152</v>
      </c>
      <c r="M578" s="131">
        <v>44407</v>
      </c>
      <c r="N578" s="52">
        <f t="shared" si="18"/>
        <v>37</v>
      </c>
      <c r="O578" s="238">
        <v>0</v>
      </c>
      <c r="P578" s="365" t="s">
        <v>893</v>
      </c>
      <c r="Q578" s="365"/>
      <c r="R578" s="4" t="s">
        <v>4097</v>
      </c>
      <c r="S578" s="561">
        <f t="shared" si="17"/>
        <v>298</v>
      </c>
      <c r="T578" s="127" t="s">
        <v>1171</v>
      </c>
      <c r="U578" s="127" t="s">
        <v>1171</v>
      </c>
      <c r="V578" s="197" t="s">
        <v>1171</v>
      </c>
      <c r="W578" s="197" t="s">
        <v>1171</v>
      </c>
      <c r="X578" s="197" t="s">
        <v>1171</v>
      </c>
      <c r="Y578" s="197" t="s">
        <v>1171</v>
      </c>
      <c r="Z578" s="197" t="s">
        <v>1171</v>
      </c>
      <c r="AA578" s="197" t="s">
        <v>1171</v>
      </c>
      <c r="AB578" s="197" t="s">
        <v>1171</v>
      </c>
      <c r="AC578" s="197" t="s">
        <v>1171</v>
      </c>
      <c r="AD578" s="197" t="s">
        <v>1171</v>
      </c>
      <c r="AE578" s="197" t="s">
        <v>1171</v>
      </c>
      <c r="AF578" s="197" t="s">
        <v>1171</v>
      </c>
      <c r="AG578" s="197" t="s">
        <v>1171</v>
      </c>
      <c r="AH578" s="197" t="s">
        <v>1171</v>
      </c>
      <c r="AI578" s="6" t="s">
        <v>2870</v>
      </c>
      <c r="AJ578" s="6" t="s">
        <v>3074</v>
      </c>
      <c r="AK578" s="6" t="s">
        <v>3727</v>
      </c>
      <c r="AL578" s="271" t="s">
        <v>3792</v>
      </c>
      <c r="AM578" s="139" t="s">
        <v>3826</v>
      </c>
      <c r="AN578" s="104" t="s">
        <v>3562</v>
      </c>
      <c r="AO578" s="39" t="s">
        <v>5692</v>
      </c>
      <c r="AP578" s="509" t="s">
        <v>1460</v>
      </c>
      <c r="AQ578" s="39" t="s">
        <v>6960</v>
      </c>
      <c r="AR578" s="509" t="s">
        <v>1460</v>
      </c>
      <c r="AS578" s="39" t="s">
        <v>5692</v>
      </c>
      <c r="AT578" s="39" t="s">
        <v>1460</v>
      </c>
      <c r="AU578" s="39" t="s">
        <v>5692</v>
      </c>
      <c r="AV578" s="137" t="s">
        <v>1824</v>
      </c>
      <c r="AW578" s="131">
        <v>44377</v>
      </c>
      <c r="AX578" s="364" t="s">
        <v>2317</v>
      </c>
      <c r="AY578" s="131">
        <v>44377</v>
      </c>
      <c r="AZ578" s="105" t="s">
        <v>3763</v>
      </c>
      <c r="BA578" s="30" t="s">
        <v>3759</v>
      </c>
      <c r="BB578" s="30" t="s">
        <v>1460</v>
      </c>
      <c r="BC578" s="30" t="s">
        <v>1460</v>
      </c>
      <c r="BD578" s="367" t="s">
        <v>7350</v>
      </c>
      <c r="BE578" s="348" t="s">
        <v>3497</v>
      </c>
      <c r="BF578" s="29" t="s">
        <v>1460</v>
      </c>
    </row>
    <row r="579" spans="1:58" ht="90" hidden="1" customHeight="1" x14ac:dyDescent="0.3">
      <c r="A579" s="68" t="s">
        <v>2855</v>
      </c>
      <c r="B579" s="299" t="s">
        <v>2856</v>
      </c>
      <c r="C579" s="168">
        <v>44109</v>
      </c>
      <c r="D579" s="168" t="s">
        <v>7077</v>
      </c>
      <c r="E579" s="216" t="s">
        <v>1333</v>
      </c>
      <c r="F579" s="12" t="s">
        <v>3715</v>
      </c>
      <c r="G579" s="12" t="s">
        <v>2766</v>
      </c>
      <c r="H579" s="12" t="s">
        <v>2779</v>
      </c>
      <c r="I579" s="12" t="s">
        <v>2780</v>
      </c>
      <c r="J579" s="59" t="s">
        <v>2781</v>
      </c>
      <c r="K579" s="217">
        <v>20</v>
      </c>
      <c r="L579" s="168">
        <v>44152</v>
      </c>
      <c r="M579" s="168">
        <v>44560</v>
      </c>
      <c r="N579" s="466">
        <f t="shared" si="18"/>
        <v>7</v>
      </c>
      <c r="O579" s="495">
        <v>6</v>
      </c>
      <c r="P579" s="365" t="s">
        <v>893</v>
      </c>
      <c r="Q579" s="365"/>
      <c r="R579" s="4" t="s">
        <v>6458</v>
      </c>
      <c r="S579" s="561">
        <f t="shared" ref="S579:S642" si="19">LEN(R579)</f>
        <v>380</v>
      </c>
      <c r="T579" s="127" t="s">
        <v>1171</v>
      </c>
      <c r="U579" s="127" t="s">
        <v>1171</v>
      </c>
      <c r="V579" s="197" t="s">
        <v>1171</v>
      </c>
      <c r="W579" s="197" t="s">
        <v>1171</v>
      </c>
      <c r="X579" s="197" t="s">
        <v>1171</v>
      </c>
      <c r="Y579" s="197" t="s">
        <v>1171</v>
      </c>
      <c r="Z579" s="197" t="s">
        <v>1171</v>
      </c>
      <c r="AA579" s="197" t="s">
        <v>1171</v>
      </c>
      <c r="AB579" s="197" t="s">
        <v>1171</v>
      </c>
      <c r="AC579" s="197" t="s">
        <v>1171</v>
      </c>
      <c r="AD579" s="197" t="s">
        <v>1171</v>
      </c>
      <c r="AE579" s="197" t="s">
        <v>1171</v>
      </c>
      <c r="AF579" s="197" t="s">
        <v>1171</v>
      </c>
      <c r="AG579" s="197" t="s">
        <v>1171</v>
      </c>
      <c r="AH579" s="197" t="s">
        <v>1171</v>
      </c>
      <c r="AI579" s="509" t="s">
        <v>2870</v>
      </c>
      <c r="AJ579" s="509" t="s">
        <v>3074</v>
      </c>
      <c r="AK579" s="6" t="s">
        <v>3807</v>
      </c>
      <c r="AL579" s="6" t="s">
        <v>3792</v>
      </c>
      <c r="AM579" s="4" t="s">
        <v>4044</v>
      </c>
      <c r="AN579" s="10" t="s">
        <v>6159</v>
      </c>
      <c r="AO579" s="4" t="s">
        <v>6174</v>
      </c>
      <c r="AP579" s="509" t="s">
        <v>1460</v>
      </c>
      <c r="AQ579" s="6" t="s">
        <v>6489</v>
      </c>
      <c r="AR579" s="509" t="s">
        <v>1460</v>
      </c>
      <c r="AS579" s="509" t="s">
        <v>6966</v>
      </c>
      <c r="AT579" s="509" t="s">
        <v>1460</v>
      </c>
      <c r="AU579" s="509" t="s">
        <v>6966</v>
      </c>
      <c r="AV579" s="137" t="s">
        <v>1824</v>
      </c>
      <c r="AW579" s="131">
        <v>44529</v>
      </c>
      <c r="AX579" s="364" t="s">
        <v>2317</v>
      </c>
      <c r="AY579" s="131">
        <v>44529</v>
      </c>
      <c r="AZ579" s="105" t="s">
        <v>6501</v>
      </c>
      <c r="BA579" s="30" t="s">
        <v>6447</v>
      </c>
      <c r="BB579" s="30" t="s">
        <v>1460</v>
      </c>
      <c r="BC579" s="30" t="s">
        <v>1460</v>
      </c>
      <c r="BD579" s="367" t="s">
        <v>7350</v>
      </c>
      <c r="BE579" s="348" t="s">
        <v>3497</v>
      </c>
      <c r="BF579" s="29" t="s">
        <v>1460</v>
      </c>
    </row>
    <row r="580" spans="1:58" ht="90" customHeight="1" x14ac:dyDescent="0.3">
      <c r="A580" s="28" t="s">
        <v>2855</v>
      </c>
      <c r="B580" s="5" t="s">
        <v>2856</v>
      </c>
      <c r="C580" s="131">
        <v>44109</v>
      </c>
      <c r="D580" s="131" t="s">
        <v>7077</v>
      </c>
      <c r="E580" s="877" t="s">
        <v>1333</v>
      </c>
      <c r="F580" s="11" t="s">
        <v>8568</v>
      </c>
      <c r="G580" s="362" t="s">
        <v>2766</v>
      </c>
      <c r="H580" s="362" t="s">
        <v>2779</v>
      </c>
      <c r="I580" s="362" t="s">
        <v>2780</v>
      </c>
      <c r="J580" s="240" t="s">
        <v>2781</v>
      </c>
      <c r="K580" s="502">
        <v>20</v>
      </c>
      <c r="L580" s="308">
        <v>44152</v>
      </c>
      <c r="M580" s="308">
        <v>44925</v>
      </c>
      <c r="N580" s="466">
        <f t="shared" si="18"/>
        <v>7</v>
      </c>
      <c r="O580" s="519">
        <v>13</v>
      </c>
      <c r="P580" s="365" t="s">
        <v>893</v>
      </c>
      <c r="Q580" s="365"/>
      <c r="R580" s="4" t="s">
        <v>8299</v>
      </c>
      <c r="S580" s="561">
        <f t="shared" si="19"/>
        <v>390</v>
      </c>
      <c r="T580" s="127" t="s">
        <v>1171</v>
      </c>
      <c r="U580" s="127" t="s">
        <v>1171</v>
      </c>
      <c r="V580" s="197" t="s">
        <v>1171</v>
      </c>
      <c r="W580" s="197" t="s">
        <v>1171</v>
      </c>
      <c r="X580" s="197" t="s">
        <v>1171</v>
      </c>
      <c r="Y580" s="197" t="s">
        <v>1171</v>
      </c>
      <c r="Z580" s="197" t="s">
        <v>1171</v>
      </c>
      <c r="AA580" s="197" t="s">
        <v>1171</v>
      </c>
      <c r="AB580" s="197" t="s">
        <v>1171</v>
      </c>
      <c r="AC580" s="197" t="s">
        <v>1171</v>
      </c>
      <c r="AD580" s="197" t="s">
        <v>1171</v>
      </c>
      <c r="AE580" s="197" t="s">
        <v>1171</v>
      </c>
      <c r="AF580" s="197" t="s">
        <v>1171</v>
      </c>
      <c r="AG580" s="197" t="s">
        <v>1171</v>
      </c>
      <c r="AH580" s="197" t="s">
        <v>1171</v>
      </c>
      <c r="AI580" s="509" t="s">
        <v>2870</v>
      </c>
      <c r="AJ580" s="509" t="s">
        <v>3074</v>
      </c>
      <c r="AK580" s="6" t="s">
        <v>3807</v>
      </c>
      <c r="AL580" s="6" t="s">
        <v>3792</v>
      </c>
      <c r="AM580" s="4" t="s">
        <v>4044</v>
      </c>
      <c r="AN580" s="10" t="s">
        <v>6159</v>
      </c>
      <c r="AO580" s="4" t="s">
        <v>6174</v>
      </c>
      <c r="AP580" s="509" t="s">
        <v>6543</v>
      </c>
      <c r="AQ580" s="513" t="s">
        <v>6902</v>
      </c>
      <c r="AR580" s="509" t="s">
        <v>7098</v>
      </c>
      <c r="AS580" s="513" t="s">
        <v>7120</v>
      </c>
      <c r="AT580" s="780" t="s">
        <v>8237</v>
      </c>
      <c r="AU580" s="513" t="s">
        <v>8297</v>
      </c>
      <c r="AV580" s="137" t="s">
        <v>876</v>
      </c>
      <c r="AW580" s="131">
        <v>44761</v>
      </c>
      <c r="AX580" s="364" t="s">
        <v>876</v>
      </c>
      <c r="AY580" s="129"/>
      <c r="AZ580" s="80"/>
      <c r="BA580" s="80"/>
      <c r="BB580" s="80"/>
      <c r="BC580" s="80"/>
      <c r="BD580" s="511" t="s">
        <v>1193</v>
      </c>
      <c r="BE580" s="129"/>
      <c r="BF580" s="80"/>
    </row>
    <row r="581" spans="1:58" s="14" customFormat="1" ht="90" hidden="1" customHeight="1" x14ac:dyDescent="0.25">
      <c r="A581" s="28" t="s">
        <v>3271</v>
      </c>
      <c r="B581" s="135" t="s">
        <v>3315</v>
      </c>
      <c r="C581" s="131">
        <v>44183</v>
      </c>
      <c r="D581" s="131" t="s">
        <v>7077</v>
      </c>
      <c r="E581" s="458" t="s">
        <v>1283</v>
      </c>
      <c r="F581" s="12" t="s">
        <v>5896</v>
      </c>
      <c r="G581" s="355" t="s">
        <v>3198</v>
      </c>
      <c r="H581" s="355" t="s">
        <v>3969</v>
      </c>
      <c r="I581" s="355" t="s">
        <v>3213</v>
      </c>
      <c r="J581" s="355" t="s">
        <v>3251</v>
      </c>
      <c r="K581" s="347">
        <v>1</v>
      </c>
      <c r="L581" s="160">
        <v>44242</v>
      </c>
      <c r="M581" s="160">
        <v>44331</v>
      </c>
      <c r="N581" s="52">
        <f t="shared" si="18"/>
        <v>13</v>
      </c>
      <c r="O581" s="235">
        <v>1</v>
      </c>
      <c r="P581" s="365" t="s">
        <v>233</v>
      </c>
      <c r="Q581" s="365" t="s">
        <v>15</v>
      </c>
      <c r="R581" s="31" t="s">
        <v>3970</v>
      </c>
      <c r="S581" s="561">
        <f t="shared" si="19"/>
        <v>127</v>
      </c>
      <c r="T581" s="197" t="s">
        <v>1171</v>
      </c>
      <c r="U581" s="197" t="s">
        <v>1171</v>
      </c>
      <c r="V581" s="197" t="s">
        <v>1171</v>
      </c>
      <c r="W581" s="197" t="s">
        <v>1171</v>
      </c>
      <c r="X581" s="197" t="s">
        <v>1171</v>
      </c>
      <c r="Y581" s="197" t="s">
        <v>1171</v>
      </c>
      <c r="Z581" s="197" t="s">
        <v>1171</v>
      </c>
      <c r="AA581" s="197" t="s">
        <v>1171</v>
      </c>
      <c r="AB581" s="197" t="s">
        <v>1171</v>
      </c>
      <c r="AC581" s="197" t="s">
        <v>1171</v>
      </c>
      <c r="AD581" s="197" t="s">
        <v>1171</v>
      </c>
      <c r="AE581" s="197" t="s">
        <v>1171</v>
      </c>
      <c r="AF581" s="197" t="s">
        <v>1171</v>
      </c>
      <c r="AG581" s="197" t="s">
        <v>1171</v>
      </c>
      <c r="AH581" s="197" t="s">
        <v>1171</v>
      </c>
      <c r="AI581" s="197" t="s">
        <v>1171</v>
      </c>
      <c r="AJ581" s="197" t="s">
        <v>1171</v>
      </c>
      <c r="AK581" s="6" t="s">
        <v>3305</v>
      </c>
      <c r="AL581" s="10" t="s">
        <v>3931</v>
      </c>
      <c r="AM581" s="6" t="s">
        <v>6995</v>
      </c>
      <c r="AN581" s="104" t="s">
        <v>3562</v>
      </c>
      <c r="AO581" s="104" t="s">
        <v>5587</v>
      </c>
      <c r="AP581" s="509" t="s">
        <v>1460</v>
      </c>
      <c r="AQ581" s="104" t="s">
        <v>5587</v>
      </c>
      <c r="AR581" s="104" t="s">
        <v>1460</v>
      </c>
      <c r="AS581" s="104" t="s">
        <v>5587</v>
      </c>
      <c r="AT581" s="104" t="s">
        <v>1460</v>
      </c>
      <c r="AU581" s="104" t="s">
        <v>5587</v>
      </c>
      <c r="AV581" s="137" t="s">
        <v>1017</v>
      </c>
      <c r="AW581" s="131">
        <v>44391</v>
      </c>
      <c r="AX581" s="364" t="s">
        <v>1021</v>
      </c>
      <c r="AY581" s="348"/>
      <c r="AZ581" s="29"/>
      <c r="BA581" s="29"/>
      <c r="BB581" s="29"/>
      <c r="BC581" s="29"/>
      <c r="BD581" s="511" t="s">
        <v>1193</v>
      </c>
      <c r="BE581" s="348"/>
      <c r="BF581" s="29"/>
    </row>
    <row r="582" spans="1:58" s="14" customFormat="1" ht="90" hidden="1" customHeight="1" x14ac:dyDescent="0.25">
      <c r="A582" s="28" t="s">
        <v>3272</v>
      </c>
      <c r="B582" s="135" t="s">
        <v>3315</v>
      </c>
      <c r="C582" s="131">
        <v>44183</v>
      </c>
      <c r="D582" s="131" t="s">
        <v>7077</v>
      </c>
      <c r="E582" s="458" t="s">
        <v>1283</v>
      </c>
      <c r="F582" s="12" t="s">
        <v>5896</v>
      </c>
      <c r="G582" s="355" t="s">
        <v>3198</v>
      </c>
      <c r="H582" s="355" t="s">
        <v>3214</v>
      </c>
      <c r="I582" s="355" t="s">
        <v>3215</v>
      </c>
      <c r="J582" s="355" t="s">
        <v>3252</v>
      </c>
      <c r="K582" s="347">
        <v>1</v>
      </c>
      <c r="L582" s="160">
        <v>44332</v>
      </c>
      <c r="M582" s="160">
        <v>44377</v>
      </c>
      <c r="N582" s="52">
        <f t="shared" si="18"/>
        <v>7</v>
      </c>
      <c r="O582" s="235">
        <v>1</v>
      </c>
      <c r="P582" s="365" t="s">
        <v>233</v>
      </c>
      <c r="Q582" s="365" t="s">
        <v>3306</v>
      </c>
      <c r="R582" s="31" t="s">
        <v>4098</v>
      </c>
      <c r="S582" s="561">
        <f t="shared" si="19"/>
        <v>198</v>
      </c>
      <c r="T582" s="197" t="s">
        <v>1171</v>
      </c>
      <c r="U582" s="197" t="s">
        <v>1171</v>
      </c>
      <c r="V582" s="197" t="s">
        <v>1171</v>
      </c>
      <c r="W582" s="197" t="s">
        <v>1171</v>
      </c>
      <c r="X582" s="197" t="s">
        <v>1171</v>
      </c>
      <c r="Y582" s="197" t="s">
        <v>1171</v>
      </c>
      <c r="Z582" s="197" t="s">
        <v>1171</v>
      </c>
      <c r="AA582" s="197" t="s">
        <v>1171</v>
      </c>
      <c r="AB582" s="197" t="s">
        <v>1171</v>
      </c>
      <c r="AC582" s="197" t="s">
        <v>1171</v>
      </c>
      <c r="AD582" s="197" t="s">
        <v>1171</v>
      </c>
      <c r="AE582" s="197" t="s">
        <v>1171</v>
      </c>
      <c r="AF582" s="197" t="s">
        <v>1171</v>
      </c>
      <c r="AG582" s="197" t="s">
        <v>1171</v>
      </c>
      <c r="AH582" s="197" t="s">
        <v>1171</v>
      </c>
      <c r="AI582" s="197" t="s">
        <v>1171</v>
      </c>
      <c r="AJ582" s="197" t="s">
        <v>1171</v>
      </c>
      <c r="AK582" s="6" t="s">
        <v>3305</v>
      </c>
      <c r="AL582" s="10" t="s">
        <v>3932</v>
      </c>
      <c r="AM582" s="6" t="s">
        <v>6996</v>
      </c>
      <c r="AN582" s="104" t="s">
        <v>3562</v>
      </c>
      <c r="AO582" s="104" t="s">
        <v>5587</v>
      </c>
      <c r="AP582" s="509" t="s">
        <v>1460</v>
      </c>
      <c r="AQ582" s="104" t="s">
        <v>5587</v>
      </c>
      <c r="AR582" s="104" t="s">
        <v>1460</v>
      </c>
      <c r="AS582" s="104" t="s">
        <v>5587</v>
      </c>
      <c r="AT582" s="104" t="s">
        <v>1460</v>
      </c>
      <c r="AU582" s="104" t="s">
        <v>5587</v>
      </c>
      <c r="AV582" s="137" t="s">
        <v>874</v>
      </c>
      <c r="AW582" s="131">
        <v>44391</v>
      </c>
      <c r="AX582" s="364" t="s">
        <v>1021</v>
      </c>
      <c r="AY582" s="348"/>
      <c r="AZ582" s="29"/>
      <c r="BA582" s="29"/>
      <c r="BB582" s="29"/>
      <c r="BC582" s="29"/>
      <c r="BD582" s="511" t="s">
        <v>1193</v>
      </c>
      <c r="BE582" s="348"/>
      <c r="BF582" s="29"/>
    </row>
    <row r="583" spans="1:58" s="14" customFormat="1" ht="90" hidden="1" customHeight="1" x14ac:dyDescent="0.25">
      <c r="A583" s="68" t="s">
        <v>3273</v>
      </c>
      <c r="B583" s="355" t="s">
        <v>3315</v>
      </c>
      <c r="C583" s="131">
        <v>44183</v>
      </c>
      <c r="D583" s="131" t="s">
        <v>7077</v>
      </c>
      <c r="E583" s="458" t="s">
        <v>1283</v>
      </c>
      <c r="F583" s="12" t="s">
        <v>6299</v>
      </c>
      <c r="G583" s="355" t="s">
        <v>3198</v>
      </c>
      <c r="H583" s="355" t="s">
        <v>3216</v>
      </c>
      <c r="I583" s="355" t="s">
        <v>3971</v>
      </c>
      <c r="J583" s="355" t="s">
        <v>3253</v>
      </c>
      <c r="K583" s="347">
        <v>6</v>
      </c>
      <c r="L583" s="160">
        <v>44378</v>
      </c>
      <c r="M583" s="160">
        <v>44440</v>
      </c>
      <c r="N583" s="466">
        <f t="shared" si="18"/>
        <v>9</v>
      </c>
      <c r="O583" s="426">
        <v>6</v>
      </c>
      <c r="P583" s="365" t="s">
        <v>233</v>
      </c>
      <c r="Q583" s="365" t="s">
        <v>3306</v>
      </c>
      <c r="R583" s="6" t="s">
        <v>4021</v>
      </c>
      <c r="S583" s="561">
        <f t="shared" si="19"/>
        <v>128</v>
      </c>
      <c r="T583" s="197" t="s">
        <v>1171</v>
      </c>
      <c r="U583" s="197" t="s">
        <v>1171</v>
      </c>
      <c r="V583" s="197" t="s">
        <v>1171</v>
      </c>
      <c r="W583" s="197" t="s">
        <v>1171</v>
      </c>
      <c r="X583" s="197" t="s">
        <v>1171</v>
      </c>
      <c r="Y583" s="197" t="s">
        <v>1171</v>
      </c>
      <c r="Z583" s="197" t="s">
        <v>1171</v>
      </c>
      <c r="AA583" s="197" t="s">
        <v>1171</v>
      </c>
      <c r="AB583" s="197" t="s">
        <v>1171</v>
      </c>
      <c r="AC583" s="197" t="s">
        <v>1171</v>
      </c>
      <c r="AD583" s="197" t="s">
        <v>1171</v>
      </c>
      <c r="AE583" s="197" t="s">
        <v>1171</v>
      </c>
      <c r="AF583" s="197" t="s">
        <v>1171</v>
      </c>
      <c r="AG583" s="197" t="s">
        <v>1171</v>
      </c>
      <c r="AH583" s="197" t="s">
        <v>1171</v>
      </c>
      <c r="AI583" s="197" t="s">
        <v>1171</v>
      </c>
      <c r="AJ583" s="197" t="s">
        <v>1171</v>
      </c>
      <c r="AK583" s="6" t="s">
        <v>3305</v>
      </c>
      <c r="AL583" s="10" t="s">
        <v>1171</v>
      </c>
      <c r="AM583" s="6" t="s">
        <v>6997</v>
      </c>
      <c r="AN583" s="104" t="s">
        <v>5758</v>
      </c>
      <c r="AO583" s="6" t="s">
        <v>6024</v>
      </c>
      <c r="AP583" s="509" t="s">
        <v>1460</v>
      </c>
      <c r="AQ583" s="6" t="s">
        <v>6445</v>
      </c>
      <c r="AR583" s="509" t="s">
        <v>1460</v>
      </c>
      <c r="AS583" s="509" t="s">
        <v>6445</v>
      </c>
      <c r="AT583" s="509" t="s">
        <v>1460</v>
      </c>
      <c r="AU583" s="509" t="s">
        <v>6445</v>
      </c>
      <c r="AV583" s="137" t="s">
        <v>874</v>
      </c>
      <c r="AW583" s="131">
        <v>44480</v>
      </c>
      <c r="AX583" s="364" t="s">
        <v>1021</v>
      </c>
      <c r="AY583" s="348"/>
      <c r="AZ583" s="29"/>
      <c r="BA583" s="29"/>
      <c r="BB583" s="29"/>
      <c r="BC583" s="29"/>
      <c r="BD583" s="511" t="s">
        <v>1193</v>
      </c>
      <c r="BE583" s="348"/>
      <c r="BF583" s="29"/>
    </row>
    <row r="584" spans="1:58" s="14" customFormat="1" ht="90" customHeight="1" x14ac:dyDescent="0.25">
      <c r="A584" s="28" t="s">
        <v>3274</v>
      </c>
      <c r="B584" s="135" t="s">
        <v>3315</v>
      </c>
      <c r="C584" s="131">
        <v>44183</v>
      </c>
      <c r="D584" s="131" t="s">
        <v>7077</v>
      </c>
      <c r="E584" s="879" t="s">
        <v>1283</v>
      </c>
      <c r="F584" s="11" t="s">
        <v>8569</v>
      </c>
      <c r="G584" s="135" t="s">
        <v>3198</v>
      </c>
      <c r="H584" s="135" t="s">
        <v>3217</v>
      </c>
      <c r="I584" s="135" t="s">
        <v>3218</v>
      </c>
      <c r="J584" s="355" t="s">
        <v>3254</v>
      </c>
      <c r="K584" s="347">
        <v>1</v>
      </c>
      <c r="L584" s="160">
        <v>44378</v>
      </c>
      <c r="M584" s="160">
        <v>45108</v>
      </c>
      <c r="N584" s="520">
        <f t="shared" si="18"/>
        <v>53</v>
      </c>
      <c r="O584" s="519">
        <v>0</v>
      </c>
      <c r="P584" s="832" t="s">
        <v>26</v>
      </c>
      <c r="Q584" s="832" t="s">
        <v>233</v>
      </c>
      <c r="R584" s="509" t="s">
        <v>8457</v>
      </c>
      <c r="S584" s="561">
        <f t="shared" si="19"/>
        <v>162</v>
      </c>
      <c r="T584" s="197" t="s">
        <v>1171</v>
      </c>
      <c r="U584" s="197" t="s">
        <v>1171</v>
      </c>
      <c r="V584" s="197" t="s">
        <v>1171</v>
      </c>
      <c r="W584" s="197" t="s">
        <v>1171</v>
      </c>
      <c r="X584" s="197" t="s">
        <v>1171</v>
      </c>
      <c r="Y584" s="197" t="s">
        <v>1171</v>
      </c>
      <c r="Z584" s="197" t="s">
        <v>1171</v>
      </c>
      <c r="AA584" s="197" t="s">
        <v>1171</v>
      </c>
      <c r="AB584" s="197" t="s">
        <v>1171</v>
      </c>
      <c r="AC584" s="197" t="s">
        <v>1171</v>
      </c>
      <c r="AD584" s="197" t="s">
        <v>1171</v>
      </c>
      <c r="AE584" s="197" t="s">
        <v>1171</v>
      </c>
      <c r="AF584" s="197" t="s">
        <v>1171</v>
      </c>
      <c r="AG584" s="197" t="s">
        <v>1171</v>
      </c>
      <c r="AH584" s="197" t="s">
        <v>1171</v>
      </c>
      <c r="AI584" s="197" t="s">
        <v>1171</v>
      </c>
      <c r="AJ584" s="197" t="s">
        <v>1171</v>
      </c>
      <c r="AK584" s="509" t="s">
        <v>3305</v>
      </c>
      <c r="AL584" s="509" t="s">
        <v>4134</v>
      </c>
      <c r="AM584" s="509" t="s">
        <v>7049</v>
      </c>
      <c r="AN584" s="816" t="s">
        <v>5974</v>
      </c>
      <c r="AO584" s="509" t="s">
        <v>5996</v>
      </c>
      <c r="AP584" s="509"/>
      <c r="AQ584" s="509" t="s">
        <v>6800</v>
      </c>
      <c r="AR584" s="816" t="s">
        <v>7145</v>
      </c>
      <c r="AS584" s="816" t="s">
        <v>7212</v>
      </c>
      <c r="AT584" s="832" t="s">
        <v>8254</v>
      </c>
      <c r="AU584" s="816" t="s">
        <v>8456</v>
      </c>
      <c r="AV584" s="137" t="s">
        <v>876</v>
      </c>
      <c r="AW584" s="131">
        <v>44747</v>
      </c>
      <c r="AX584" s="364" t="s">
        <v>876</v>
      </c>
      <c r="AY584" s="348"/>
      <c r="AZ584" s="29"/>
      <c r="BA584" s="29"/>
      <c r="BB584" s="29"/>
      <c r="BC584" s="29"/>
      <c r="BD584" s="511" t="s">
        <v>1193</v>
      </c>
      <c r="BE584" s="348"/>
      <c r="BF584" s="29"/>
    </row>
    <row r="585" spans="1:58" s="14" customFormat="1" ht="90" customHeight="1" x14ac:dyDescent="0.25">
      <c r="A585" s="28" t="s">
        <v>3275</v>
      </c>
      <c r="B585" s="135" t="s">
        <v>3315</v>
      </c>
      <c r="C585" s="131">
        <v>44183</v>
      </c>
      <c r="D585" s="131" t="s">
        <v>7077</v>
      </c>
      <c r="E585" s="136" t="s">
        <v>1371</v>
      </c>
      <c r="F585" s="11" t="s">
        <v>8570</v>
      </c>
      <c r="G585" s="135" t="s">
        <v>3199</v>
      </c>
      <c r="H585" s="135" t="s">
        <v>3219</v>
      </c>
      <c r="I585" s="135" t="s">
        <v>3220</v>
      </c>
      <c r="J585" s="355" t="s">
        <v>3255</v>
      </c>
      <c r="K585" s="163">
        <v>82175</v>
      </c>
      <c r="L585" s="160">
        <v>44228</v>
      </c>
      <c r="M585" s="160">
        <v>44742</v>
      </c>
      <c r="N585" s="520">
        <f t="shared" si="18"/>
        <v>22</v>
      </c>
      <c r="O585" s="842" t="s">
        <v>8499</v>
      </c>
      <c r="P585" s="832" t="s">
        <v>26</v>
      </c>
      <c r="Q585" s="832" t="s">
        <v>15</v>
      </c>
      <c r="R585" s="509" t="s">
        <v>8500</v>
      </c>
      <c r="S585" s="561">
        <f t="shared" si="19"/>
        <v>139</v>
      </c>
      <c r="T585" s="197" t="s">
        <v>1171</v>
      </c>
      <c r="U585" s="197" t="s">
        <v>1171</v>
      </c>
      <c r="V585" s="197" t="s">
        <v>1171</v>
      </c>
      <c r="W585" s="197" t="s">
        <v>1171</v>
      </c>
      <c r="X585" s="197" t="s">
        <v>1171</v>
      </c>
      <c r="Y585" s="197" t="s">
        <v>1171</v>
      </c>
      <c r="Z585" s="197" t="s">
        <v>1171</v>
      </c>
      <c r="AA585" s="197" t="s">
        <v>1171</v>
      </c>
      <c r="AB585" s="197" t="s">
        <v>1171</v>
      </c>
      <c r="AC585" s="197" t="s">
        <v>1171</v>
      </c>
      <c r="AD585" s="197" t="s">
        <v>1171</v>
      </c>
      <c r="AE585" s="197" t="s">
        <v>1171</v>
      </c>
      <c r="AF585" s="197" t="s">
        <v>1171</v>
      </c>
      <c r="AG585" s="197" t="s">
        <v>1171</v>
      </c>
      <c r="AH585" s="197" t="s">
        <v>1171</v>
      </c>
      <c r="AI585" s="197" t="s">
        <v>1171</v>
      </c>
      <c r="AJ585" s="197" t="s">
        <v>1171</v>
      </c>
      <c r="AK585" s="509" t="s">
        <v>3305</v>
      </c>
      <c r="AL585" s="509" t="s">
        <v>4135</v>
      </c>
      <c r="AM585" s="509" t="s">
        <v>7050</v>
      </c>
      <c r="AN585" s="816" t="s">
        <v>5975</v>
      </c>
      <c r="AO585" s="509" t="s">
        <v>5998</v>
      </c>
      <c r="AP585" s="509" t="s">
        <v>6780</v>
      </c>
      <c r="AQ585" s="509" t="s">
        <v>6801</v>
      </c>
      <c r="AR585" s="816" t="s">
        <v>7146</v>
      </c>
      <c r="AS585" s="816" t="s">
        <v>7211</v>
      </c>
      <c r="AT585" s="832" t="s">
        <v>8255</v>
      </c>
      <c r="AU585" s="816" t="s">
        <v>8513</v>
      </c>
      <c r="AV585" s="137" t="s">
        <v>874</v>
      </c>
      <c r="AW585" s="131">
        <v>44767</v>
      </c>
      <c r="AX585" s="364" t="s">
        <v>1021</v>
      </c>
      <c r="AY585" s="348"/>
      <c r="AZ585" s="29"/>
      <c r="BA585" s="29"/>
      <c r="BB585" s="29"/>
      <c r="BC585" s="29"/>
      <c r="BD585" s="511" t="s">
        <v>1193</v>
      </c>
      <c r="BE585" s="348"/>
      <c r="BF585" s="29"/>
    </row>
    <row r="586" spans="1:58" s="14" customFormat="1" ht="90" hidden="1" customHeight="1" x14ac:dyDescent="0.25">
      <c r="A586" s="68" t="s">
        <v>3276</v>
      </c>
      <c r="B586" s="355" t="s">
        <v>3315</v>
      </c>
      <c r="C586" s="131">
        <v>44183</v>
      </c>
      <c r="D586" s="131" t="s">
        <v>7077</v>
      </c>
      <c r="E586" s="457" t="s">
        <v>1371</v>
      </c>
      <c r="F586" s="12" t="s">
        <v>3514</v>
      </c>
      <c r="G586" s="355" t="s">
        <v>3199</v>
      </c>
      <c r="H586" s="355" t="s">
        <v>3219</v>
      </c>
      <c r="I586" s="355" t="s">
        <v>3221</v>
      </c>
      <c r="J586" s="355" t="s">
        <v>3255</v>
      </c>
      <c r="K586" s="163">
        <v>126000</v>
      </c>
      <c r="L586" s="160">
        <v>44228</v>
      </c>
      <c r="M586" s="160">
        <v>44742</v>
      </c>
      <c r="N586" s="466">
        <f t="shared" si="18"/>
        <v>22</v>
      </c>
      <c r="O586" s="426">
        <v>126000</v>
      </c>
      <c r="P586" s="365" t="s">
        <v>55</v>
      </c>
      <c r="Q586" s="365" t="s">
        <v>15</v>
      </c>
      <c r="R586" s="31" t="s">
        <v>6916</v>
      </c>
      <c r="S586" s="561">
        <f t="shared" si="19"/>
        <v>368</v>
      </c>
      <c r="T586" s="197" t="s">
        <v>1171</v>
      </c>
      <c r="U586" s="197" t="s">
        <v>1171</v>
      </c>
      <c r="V586" s="197" t="s">
        <v>1171</v>
      </c>
      <c r="W586" s="197" t="s">
        <v>1171</v>
      </c>
      <c r="X586" s="197" t="s">
        <v>1171</v>
      </c>
      <c r="Y586" s="197" t="s">
        <v>1171</v>
      </c>
      <c r="Z586" s="197" t="s">
        <v>1171</v>
      </c>
      <c r="AA586" s="197" t="s">
        <v>1171</v>
      </c>
      <c r="AB586" s="197" t="s">
        <v>1171</v>
      </c>
      <c r="AC586" s="197" t="s">
        <v>1171</v>
      </c>
      <c r="AD586" s="197" t="s">
        <v>1171</v>
      </c>
      <c r="AE586" s="197" t="s">
        <v>1171</v>
      </c>
      <c r="AF586" s="197" t="s">
        <v>1171</v>
      </c>
      <c r="AG586" s="197" t="s">
        <v>1171</v>
      </c>
      <c r="AH586" s="197" t="s">
        <v>1171</v>
      </c>
      <c r="AI586" s="197" t="s">
        <v>1171</v>
      </c>
      <c r="AJ586" s="197" t="s">
        <v>1171</v>
      </c>
      <c r="AK586" s="6" t="s">
        <v>3305</v>
      </c>
      <c r="AL586" s="38" t="s">
        <v>3886</v>
      </c>
      <c r="AM586" s="6" t="s">
        <v>4028</v>
      </c>
      <c r="AN586" s="246" t="s">
        <v>6048</v>
      </c>
      <c r="AO586" s="6" t="s">
        <v>6201</v>
      </c>
      <c r="AP586" s="509" t="s">
        <v>6830</v>
      </c>
      <c r="AQ586" s="6" t="s">
        <v>6846</v>
      </c>
      <c r="AR586" s="4" t="s">
        <v>1460</v>
      </c>
      <c r="AS586" s="4" t="s">
        <v>6959</v>
      </c>
      <c r="AT586" s="4" t="s">
        <v>1460</v>
      </c>
      <c r="AU586" s="4" t="s">
        <v>6959</v>
      </c>
      <c r="AV586" s="137" t="s">
        <v>4476</v>
      </c>
      <c r="AW586" s="131">
        <v>44580</v>
      </c>
      <c r="AX586" s="364" t="s">
        <v>1021</v>
      </c>
      <c r="AY586" s="348"/>
      <c r="AZ586" s="29"/>
      <c r="BA586" s="29"/>
      <c r="BB586" s="29"/>
      <c r="BC586" s="29"/>
      <c r="BD586" s="511" t="s">
        <v>1193</v>
      </c>
      <c r="BE586" s="348"/>
      <c r="BF586" s="29"/>
    </row>
    <row r="587" spans="1:58" s="14" customFormat="1" ht="90" hidden="1" customHeight="1" x14ac:dyDescent="0.25">
      <c r="A587" s="68" t="s">
        <v>3277</v>
      </c>
      <c r="B587" s="355" t="s">
        <v>3315</v>
      </c>
      <c r="C587" s="131">
        <v>44183</v>
      </c>
      <c r="D587" s="131" t="s">
        <v>7077</v>
      </c>
      <c r="E587" s="457" t="s">
        <v>1371</v>
      </c>
      <c r="F587" s="12" t="s">
        <v>3514</v>
      </c>
      <c r="G587" s="355" t="s">
        <v>3200</v>
      </c>
      <c r="H587" s="355" t="s">
        <v>7240</v>
      </c>
      <c r="I587" s="355" t="s">
        <v>3222</v>
      </c>
      <c r="J587" s="355" t="s">
        <v>687</v>
      </c>
      <c r="K587" s="347">
        <v>4</v>
      </c>
      <c r="L587" s="160">
        <v>44228</v>
      </c>
      <c r="M587" s="160">
        <v>44742</v>
      </c>
      <c r="N587" s="520">
        <f t="shared" si="18"/>
        <v>22</v>
      </c>
      <c r="O587" s="426">
        <v>4</v>
      </c>
      <c r="P587" s="832" t="s">
        <v>26</v>
      </c>
      <c r="Q587" s="832" t="s">
        <v>15</v>
      </c>
      <c r="R587" s="509" t="s">
        <v>7242</v>
      </c>
      <c r="S587" s="561">
        <f t="shared" si="19"/>
        <v>220</v>
      </c>
      <c r="T587" s="197" t="s">
        <v>1171</v>
      </c>
      <c r="U587" s="197" t="s">
        <v>1171</v>
      </c>
      <c r="V587" s="197" t="s">
        <v>1171</v>
      </c>
      <c r="W587" s="197" t="s">
        <v>1171</v>
      </c>
      <c r="X587" s="197" t="s">
        <v>1171</v>
      </c>
      <c r="Y587" s="197" t="s">
        <v>1171</v>
      </c>
      <c r="Z587" s="197" t="s">
        <v>1171</v>
      </c>
      <c r="AA587" s="197" t="s">
        <v>1171</v>
      </c>
      <c r="AB587" s="197" t="s">
        <v>1171</v>
      </c>
      <c r="AC587" s="197" t="s">
        <v>1171</v>
      </c>
      <c r="AD587" s="197" t="s">
        <v>1171</v>
      </c>
      <c r="AE587" s="197" t="s">
        <v>1171</v>
      </c>
      <c r="AF587" s="197" t="s">
        <v>1171</v>
      </c>
      <c r="AG587" s="197" t="s">
        <v>1171</v>
      </c>
      <c r="AH587" s="197" t="s">
        <v>1171</v>
      </c>
      <c r="AI587" s="197" t="s">
        <v>1171</v>
      </c>
      <c r="AJ587" s="197" t="s">
        <v>1171</v>
      </c>
      <c r="AK587" s="6" t="s">
        <v>3305</v>
      </c>
      <c r="AL587" s="6" t="s">
        <v>4136</v>
      </c>
      <c r="AM587" s="6" t="s">
        <v>7051</v>
      </c>
      <c r="AN587" s="816" t="s">
        <v>5975</v>
      </c>
      <c r="AO587" s="6" t="s">
        <v>6025</v>
      </c>
      <c r="AP587" s="509" t="s">
        <v>6510</v>
      </c>
      <c r="AQ587" s="6" t="s">
        <v>6813</v>
      </c>
      <c r="AR587" s="832" t="s">
        <v>7147</v>
      </c>
      <c r="AS587" s="135" t="s">
        <v>7241</v>
      </c>
      <c r="AT587" s="4" t="s">
        <v>1460</v>
      </c>
      <c r="AU587" s="4" t="s">
        <v>7993</v>
      </c>
      <c r="AV587" s="137" t="s">
        <v>4476</v>
      </c>
      <c r="AW587" s="131">
        <v>44664</v>
      </c>
      <c r="AX587" s="364" t="s">
        <v>1021</v>
      </c>
      <c r="AY587" s="348"/>
      <c r="AZ587" s="29"/>
      <c r="BA587" s="29"/>
      <c r="BB587" s="29"/>
      <c r="BC587" s="29"/>
      <c r="BD587" s="511" t="s">
        <v>1193</v>
      </c>
      <c r="BE587" s="348"/>
      <c r="BF587" s="29"/>
    </row>
    <row r="588" spans="1:58" s="14" customFormat="1" ht="90" hidden="1" customHeight="1" x14ac:dyDescent="0.25">
      <c r="A588" s="68" t="s">
        <v>3278</v>
      </c>
      <c r="B588" s="355" t="s">
        <v>3315</v>
      </c>
      <c r="C588" s="131">
        <v>44183</v>
      </c>
      <c r="D588" s="131" t="s">
        <v>7077</v>
      </c>
      <c r="E588" s="457" t="s">
        <v>1284</v>
      </c>
      <c r="F588" s="12" t="s">
        <v>3728</v>
      </c>
      <c r="G588" s="355" t="s">
        <v>3201</v>
      </c>
      <c r="H588" s="355" t="s">
        <v>3223</v>
      </c>
      <c r="I588" s="355" t="s">
        <v>3224</v>
      </c>
      <c r="J588" s="222" t="s">
        <v>3256</v>
      </c>
      <c r="K588" s="161">
        <v>3</v>
      </c>
      <c r="L588" s="160">
        <v>44270</v>
      </c>
      <c r="M588" s="160">
        <v>44392</v>
      </c>
      <c r="N588" s="520">
        <f t="shared" si="18"/>
        <v>18</v>
      </c>
      <c r="O588" s="521">
        <v>0</v>
      </c>
      <c r="P588" s="832" t="s">
        <v>51</v>
      </c>
      <c r="Q588" s="832" t="s">
        <v>3307</v>
      </c>
      <c r="R588" s="509" t="s">
        <v>6470</v>
      </c>
      <c r="S588" s="561">
        <f t="shared" si="19"/>
        <v>338</v>
      </c>
      <c r="T588" s="197" t="s">
        <v>1171</v>
      </c>
      <c r="U588" s="197" t="s">
        <v>1171</v>
      </c>
      <c r="V588" s="197" t="s">
        <v>1171</v>
      </c>
      <c r="W588" s="197" t="s">
        <v>1171</v>
      </c>
      <c r="X588" s="197" t="s">
        <v>1171</v>
      </c>
      <c r="Y588" s="197" t="s">
        <v>1171</v>
      </c>
      <c r="Z588" s="197" t="s">
        <v>1171</v>
      </c>
      <c r="AA588" s="197" t="s">
        <v>1171</v>
      </c>
      <c r="AB588" s="197" t="s">
        <v>1171</v>
      </c>
      <c r="AC588" s="197" t="s">
        <v>1171</v>
      </c>
      <c r="AD588" s="197" t="s">
        <v>1171</v>
      </c>
      <c r="AE588" s="197" t="s">
        <v>1171</v>
      </c>
      <c r="AF588" s="197" t="s">
        <v>1171</v>
      </c>
      <c r="AG588" s="197" t="s">
        <v>1171</v>
      </c>
      <c r="AH588" s="197" t="s">
        <v>1171</v>
      </c>
      <c r="AI588" s="197" t="s">
        <v>1171</v>
      </c>
      <c r="AJ588" s="197" t="s">
        <v>1171</v>
      </c>
      <c r="AK588" s="6" t="s">
        <v>3305</v>
      </c>
      <c r="AL588" s="6" t="s">
        <v>4137</v>
      </c>
      <c r="AM588" s="6" t="s">
        <v>6998</v>
      </c>
      <c r="AN588" s="413" t="s">
        <v>5976</v>
      </c>
      <c r="AO588" s="6" t="s">
        <v>6270</v>
      </c>
      <c r="AP588" s="509" t="s">
        <v>1460</v>
      </c>
      <c r="AQ588" s="6" t="s">
        <v>6488</v>
      </c>
      <c r="AR588" s="39" t="s">
        <v>3562</v>
      </c>
      <c r="AS588" s="509" t="s">
        <v>6966</v>
      </c>
      <c r="AT588" s="509" t="s">
        <v>1460</v>
      </c>
      <c r="AU588" s="509" t="s">
        <v>6966</v>
      </c>
      <c r="AV588" s="137" t="s">
        <v>1824</v>
      </c>
      <c r="AW588" s="131">
        <v>44529</v>
      </c>
      <c r="AX588" s="364" t="s">
        <v>2317</v>
      </c>
      <c r="AY588" s="131">
        <v>44529</v>
      </c>
      <c r="AZ588" s="105" t="s">
        <v>6455</v>
      </c>
      <c r="BA588" s="30" t="s">
        <v>6447</v>
      </c>
      <c r="BB588" s="30" t="s">
        <v>1460</v>
      </c>
      <c r="BC588" s="30" t="s">
        <v>1460</v>
      </c>
      <c r="BD588" s="367" t="s">
        <v>7350</v>
      </c>
      <c r="BE588" s="348" t="s">
        <v>3497</v>
      </c>
      <c r="BF588" s="29" t="s">
        <v>1460</v>
      </c>
    </row>
    <row r="589" spans="1:58" s="14" customFormat="1" ht="90" customHeight="1" x14ac:dyDescent="0.3">
      <c r="A589" s="28" t="s">
        <v>3278</v>
      </c>
      <c r="B589" s="135" t="s">
        <v>3315</v>
      </c>
      <c r="C589" s="131">
        <v>44183</v>
      </c>
      <c r="D589" s="131" t="s">
        <v>7077</v>
      </c>
      <c r="E589" s="136" t="s">
        <v>1284</v>
      </c>
      <c r="F589" s="11" t="s">
        <v>8571</v>
      </c>
      <c r="G589" s="874" t="s">
        <v>3201</v>
      </c>
      <c r="H589" s="874" t="s">
        <v>6483</v>
      </c>
      <c r="I589" s="874" t="s">
        <v>6484</v>
      </c>
      <c r="J589" s="303" t="s">
        <v>6485</v>
      </c>
      <c r="K589" s="402">
        <v>1</v>
      </c>
      <c r="L589" s="352">
        <v>44270</v>
      </c>
      <c r="M589" s="352">
        <v>44711</v>
      </c>
      <c r="N589" s="520">
        <f t="shared" si="18"/>
        <v>11</v>
      </c>
      <c r="O589" s="426">
        <v>1</v>
      </c>
      <c r="P589" s="832" t="s">
        <v>51</v>
      </c>
      <c r="Q589" s="832" t="s">
        <v>3307</v>
      </c>
      <c r="R589" s="509" t="s">
        <v>8480</v>
      </c>
      <c r="S589" s="561">
        <f t="shared" si="19"/>
        <v>221</v>
      </c>
      <c r="T589" s="197" t="s">
        <v>1171</v>
      </c>
      <c r="U589" s="197" t="s">
        <v>1171</v>
      </c>
      <c r="V589" s="197" t="s">
        <v>1171</v>
      </c>
      <c r="W589" s="197" t="s">
        <v>1171</v>
      </c>
      <c r="X589" s="197" t="s">
        <v>1171</v>
      </c>
      <c r="Y589" s="197" t="s">
        <v>1171</v>
      </c>
      <c r="Z589" s="197" t="s">
        <v>1171</v>
      </c>
      <c r="AA589" s="197" t="s">
        <v>1171</v>
      </c>
      <c r="AB589" s="197" t="s">
        <v>1171</v>
      </c>
      <c r="AC589" s="197" t="s">
        <v>1171</v>
      </c>
      <c r="AD589" s="197" t="s">
        <v>1171</v>
      </c>
      <c r="AE589" s="197" t="s">
        <v>1171</v>
      </c>
      <c r="AF589" s="197" t="s">
        <v>1171</v>
      </c>
      <c r="AG589" s="197" t="s">
        <v>1171</v>
      </c>
      <c r="AH589" s="197" t="s">
        <v>1171</v>
      </c>
      <c r="AI589" s="197" t="s">
        <v>1171</v>
      </c>
      <c r="AJ589" s="197" t="s">
        <v>1171</v>
      </c>
      <c r="AK589" s="509" t="s">
        <v>3305</v>
      </c>
      <c r="AL589" s="509" t="s">
        <v>4137</v>
      </c>
      <c r="AM589" s="509" t="s">
        <v>6998</v>
      </c>
      <c r="AN589" s="413" t="s">
        <v>5976</v>
      </c>
      <c r="AO589" s="509" t="s">
        <v>6270</v>
      </c>
      <c r="AP589" s="816" t="s">
        <v>6768</v>
      </c>
      <c r="AQ589" s="509" t="s">
        <v>6802</v>
      </c>
      <c r="AR589" s="832" t="s">
        <v>7148</v>
      </c>
      <c r="AS589" s="832" t="s">
        <v>7238</v>
      </c>
      <c r="AT589" s="832" t="s">
        <v>8256</v>
      </c>
      <c r="AU589" s="832" t="s">
        <v>8469</v>
      </c>
      <c r="AV589" s="137" t="s">
        <v>1017</v>
      </c>
      <c r="AW589" s="131">
        <v>44763</v>
      </c>
      <c r="AX589" s="843" t="s">
        <v>1021</v>
      </c>
      <c r="AY589" s="129"/>
      <c r="AZ589" s="80"/>
      <c r="BA589" s="80"/>
      <c r="BB589" s="80"/>
      <c r="BC589" s="80"/>
      <c r="BD589" s="511" t="s">
        <v>1193</v>
      </c>
      <c r="BE589" s="129"/>
      <c r="BF589" s="80"/>
    </row>
    <row r="590" spans="1:58" s="14" customFormat="1" ht="90" hidden="1" customHeight="1" x14ac:dyDescent="0.25">
      <c r="A590" s="28" t="s">
        <v>3279</v>
      </c>
      <c r="B590" s="135" t="s">
        <v>3315</v>
      </c>
      <c r="C590" s="131">
        <v>44183</v>
      </c>
      <c r="D590" s="131" t="s">
        <v>7077</v>
      </c>
      <c r="E590" s="457" t="s">
        <v>1300</v>
      </c>
      <c r="F590" s="12" t="s">
        <v>3513</v>
      </c>
      <c r="G590" s="355" t="s">
        <v>3202</v>
      </c>
      <c r="H590" s="355" t="s">
        <v>2720</v>
      </c>
      <c r="I590" s="355" t="s">
        <v>3225</v>
      </c>
      <c r="J590" s="222" t="s">
        <v>3257</v>
      </c>
      <c r="K590" s="161">
        <v>1</v>
      </c>
      <c r="L590" s="160">
        <v>44228</v>
      </c>
      <c r="M590" s="160">
        <v>44256</v>
      </c>
      <c r="N590" s="52">
        <f t="shared" si="18"/>
        <v>4</v>
      </c>
      <c r="O590" s="235">
        <v>1</v>
      </c>
      <c r="P590" s="832" t="s">
        <v>51</v>
      </c>
      <c r="Q590" s="832" t="s">
        <v>134</v>
      </c>
      <c r="R590" s="509" t="s">
        <v>4175</v>
      </c>
      <c r="S590" s="561">
        <f t="shared" si="19"/>
        <v>372</v>
      </c>
      <c r="T590" s="197" t="s">
        <v>1171</v>
      </c>
      <c r="U590" s="197" t="s">
        <v>1171</v>
      </c>
      <c r="V590" s="197" t="s">
        <v>1171</v>
      </c>
      <c r="W590" s="197" t="s">
        <v>1171</v>
      </c>
      <c r="X590" s="197" t="s">
        <v>1171</v>
      </c>
      <c r="Y590" s="197" t="s">
        <v>1171</v>
      </c>
      <c r="Z590" s="197" t="s">
        <v>1171</v>
      </c>
      <c r="AA590" s="197" t="s">
        <v>1171</v>
      </c>
      <c r="AB590" s="197" t="s">
        <v>1171</v>
      </c>
      <c r="AC590" s="197" t="s">
        <v>1171</v>
      </c>
      <c r="AD590" s="197" t="s">
        <v>1171</v>
      </c>
      <c r="AE590" s="197" t="s">
        <v>1171</v>
      </c>
      <c r="AF590" s="197" t="s">
        <v>1171</v>
      </c>
      <c r="AG590" s="197" t="s">
        <v>1171</v>
      </c>
      <c r="AH590" s="197" t="s">
        <v>1171</v>
      </c>
      <c r="AI590" s="197" t="s">
        <v>1171</v>
      </c>
      <c r="AJ590" s="197" t="s">
        <v>1171</v>
      </c>
      <c r="AK590" s="6" t="s">
        <v>3305</v>
      </c>
      <c r="AL590" s="6" t="s">
        <v>4138</v>
      </c>
      <c r="AM590" s="509" t="s">
        <v>6999</v>
      </c>
      <c r="AN590" s="104" t="s">
        <v>3562</v>
      </c>
      <c r="AO590" s="104" t="s">
        <v>5587</v>
      </c>
      <c r="AP590" s="509" t="s">
        <v>1460</v>
      </c>
      <c r="AQ590" s="104" t="s">
        <v>5587</v>
      </c>
      <c r="AR590" s="104" t="s">
        <v>1460</v>
      </c>
      <c r="AS590" s="104" t="s">
        <v>5587</v>
      </c>
      <c r="AT590" s="104" t="s">
        <v>1460</v>
      </c>
      <c r="AU590" s="104" t="s">
        <v>5587</v>
      </c>
      <c r="AV590" s="137" t="s">
        <v>874</v>
      </c>
      <c r="AW590" s="131">
        <v>44396</v>
      </c>
      <c r="AX590" s="364" t="s">
        <v>1021</v>
      </c>
      <c r="AY590" s="348"/>
      <c r="AZ590" s="29"/>
      <c r="BA590" s="29"/>
      <c r="BB590" s="29"/>
      <c r="BC590" s="29"/>
      <c r="BD590" s="511" t="s">
        <v>1193</v>
      </c>
      <c r="BE590" s="348"/>
      <c r="BF590" s="29"/>
    </row>
    <row r="591" spans="1:58" s="14" customFormat="1" ht="90" hidden="1" customHeight="1" x14ac:dyDescent="0.25">
      <c r="A591" s="68" t="s">
        <v>3280</v>
      </c>
      <c r="B591" s="355" t="s">
        <v>3315</v>
      </c>
      <c r="C591" s="131">
        <v>44183</v>
      </c>
      <c r="D591" s="131" t="s">
        <v>7077</v>
      </c>
      <c r="E591" s="457" t="s">
        <v>1300</v>
      </c>
      <c r="F591" s="12" t="s">
        <v>3513</v>
      </c>
      <c r="G591" s="12" t="s">
        <v>2723</v>
      </c>
      <c r="H591" s="12" t="s">
        <v>6298</v>
      </c>
      <c r="I591" s="355" t="s">
        <v>2724</v>
      </c>
      <c r="J591" s="59" t="s">
        <v>2725</v>
      </c>
      <c r="K591" s="161">
        <v>6</v>
      </c>
      <c r="L591" s="160">
        <v>44256</v>
      </c>
      <c r="M591" s="160">
        <v>44562</v>
      </c>
      <c r="N591" s="520">
        <f t="shared" si="18"/>
        <v>44</v>
      </c>
      <c r="O591" s="598">
        <v>0.83</v>
      </c>
      <c r="P591" s="832" t="s">
        <v>51</v>
      </c>
      <c r="Q591" s="832"/>
      <c r="R591" s="511" t="s">
        <v>8282</v>
      </c>
      <c r="S591" s="561">
        <f t="shared" si="19"/>
        <v>200</v>
      </c>
      <c r="T591" s="197" t="s">
        <v>1171</v>
      </c>
      <c r="U591" s="197" t="s">
        <v>1171</v>
      </c>
      <c r="V591" s="197" t="s">
        <v>1171</v>
      </c>
      <c r="W591" s="197" t="s">
        <v>1171</v>
      </c>
      <c r="X591" s="197" t="s">
        <v>1171</v>
      </c>
      <c r="Y591" s="197" t="s">
        <v>1171</v>
      </c>
      <c r="Z591" s="197" t="s">
        <v>1171</v>
      </c>
      <c r="AA591" s="197" t="s">
        <v>1171</v>
      </c>
      <c r="AB591" s="197" t="s">
        <v>1171</v>
      </c>
      <c r="AC591" s="197" t="s">
        <v>1171</v>
      </c>
      <c r="AD591" s="197" t="s">
        <v>1171</v>
      </c>
      <c r="AE591" s="197" t="s">
        <v>1171</v>
      </c>
      <c r="AF591" s="197" t="s">
        <v>1171</v>
      </c>
      <c r="AG591" s="197" t="s">
        <v>1171</v>
      </c>
      <c r="AH591" s="197" t="s">
        <v>1171</v>
      </c>
      <c r="AI591" s="197" t="s">
        <v>1171</v>
      </c>
      <c r="AJ591" s="197" t="s">
        <v>1171</v>
      </c>
      <c r="AK591" s="509" t="s">
        <v>3305</v>
      </c>
      <c r="AL591" s="509" t="s">
        <v>4139</v>
      </c>
      <c r="AM591" s="509" t="s">
        <v>7052</v>
      </c>
      <c r="AN591" s="832" t="s">
        <v>5972</v>
      </c>
      <c r="AO591" s="514" t="s">
        <v>6026</v>
      </c>
      <c r="AP591" s="511" t="s">
        <v>6766</v>
      </c>
      <c r="AQ591" s="514" t="s">
        <v>6814</v>
      </c>
      <c r="AR591" s="832" t="s">
        <v>7149</v>
      </c>
      <c r="AS591" s="514" t="s">
        <v>7336</v>
      </c>
      <c r="AT591" s="261" t="s">
        <v>1460</v>
      </c>
      <c r="AU591" s="261" t="s">
        <v>7994</v>
      </c>
      <c r="AV591" s="137" t="s">
        <v>1824</v>
      </c>
      <c r="AW591" s="131">
        <v>44673</v>
      </c>
      <c r="AX591" s="364" t="s">
        <v>2317</v>
      </c>
      <c r="AY591" s="512">
        <v>44677</v>
      </c>
      <c r="AZ591" s="105" t="s">
        <v>7316</v>
      </c>
      <c r="BA591" s="514" t="s">
        <v>7303</v>
      </c>
      <c r="BB591" s="822" t="s">
        <v>1460</v>
      </c>
      <c r="BC591" s="822" t="s">
        <v>1460</v>
      </c>
      <c r="BD591" s="367" t="s">
        <v>7350</v>
      </c>
      <c r="BE591" s="348" t="s">
        <v>3498</v>
      </c>
      <c r="BF591" s="29" t="s">
        <v>7317</v>
      </c>
    </row>
    <row r="592" spans="1:58" s="14" customFormat="1" ht="90" hidden="1" customHeight="1" x14ac:dyDescent="0.25">
      <c r="A592" s="68" t="s">
        <v>3281</v>
      </c>
      <c r="B592" s="355" t="s">
        <v>3315</v>
      </c>
      <c r="C592" s="131">
        <v>44183</v>
      </c>
      <c r="D592" s="131" t="s">
        <v>7077</v>
      </c>
      <c r="E592" s="457" t="s">
        <v>1290</v>
      </c>
      <c r="F592" s="12" t="s">
        <v>3515</v>
      </c>
      <c r="G592" s="355" t="s">
        <v>3316</v>
      </c>
      <c r="H592" s="355" t="s">
        <v>3226</v>
      </c>
      <c r="I592" s="355" t="s">
        <v>3227</v>
      </c>
      <c r="J592" s="222" t="s">
        <v>687</v>
      </c>
      <c r="K592" s="161">
        <v>1</v>
      </c>
      <c r="L592" s="160">
        <v>44232</v>
      </c>
      <c r="M592" s="160">
        <v>44286</v>
      </c>
      <c r="N592" s="466">
        <f t="shared" si="18"/>
        <v>8</v>
      </c>
      <c r="O592" s="426">
        <v>1</v>
      </c>
      <c r="P592" s="832" t="s">
        <v>26</v>
      </c>
      <c r="Q592" s="832" t="s">
        <v>55</v>
      </c>
      <c r="R592" s="509" t="s">
        <v>6254</v>
      </c>
      <c r="S592" s="561">
        <f t="shared" si="19"/>
        <v>146</v>
      </c>
      <c r="T592" s="197" t="s">
        <v>1171</v>
      </c>
      <c r="U592" s="197" t="s">
        <v>1171</v>
      </c>
      <c r="V592" s="197" t="s">
        <v>1171</v>
      </c>
      <c r="W592" s="197" t="s">
        <v>1171</v>
      </c>
      <c r="X592" s="197" t="s">
        <v>1171</v>
      </c>
      <c r="Y592" s="197" t="s">
        <v>1171</v>
      </c>
      <c r="Z592" s="197" t="s">
        <v>1171</v>
      </c>
      <c r="AA592" s="197" t="s">
        <v>1171</v>
      </c>
      <c r="AB592" s="197" t="s">
        <v>1171</v>
      </c>
      <c r="AC592" s="197" t="s">
        <v>1171</v>
      </c>
      <c r="AD592" s="197" t="s">
        <v>1171</v>
      </c>
      <c r="AE592" s="197" t="s">
        <v>1171</v>
      </c>
      <c r="AF592" s="197" t="s">
        <v>1171</v>
      </c>
      <c r="AG592" s="197" t="s">
        <v>1171</v>
      </c>
      <c r="AH592" s="197" t="s">
        <v>1171</v>
      </c>
      <c r="AI592" s="197" t="s">
        <v>1171</v>
      </c>
      <c r="AJ592" s="197" t="s">
        <v>1171</v>
      </c>
      <c r="AK592" s="6" t="s">
        <v>3305</v>
      </c>
      <c r="AL592" s="6" t="s">
        <v>4140</v>
      </c>
      <c r="AM592" s="6" t="s">
        <v>7000</v>
      </c>
      <c r="AN592" s="418" t="s">
        <v>5977</v>
      </c>
      <c r="AO592" s="6" t="s">
        <v>6271</v>
      </c>
      <c r="AP592" s="509" t="s">
        <v>1460</v>
      </c>
      <c r="AQ592" s="6" t="s">
        <v>6445</v>
      </c>
      <c r="AR592" s="509" t="s">
        <v>1460</v>
      </c>
      <c r="AS592" s="509" t="s">
        <v>6445</v>
      </c>
      <c r="AT592" s="509" t="s">
        <v>1460</v>
      </c>
      <c r="AU592" s="509" t="s">
        <v>6445</v>
      </c>
      <c r="AV592" s="137" t="s">
        <v>1017</v>
      </c>
      <c r="AW592" s="131">
        <v>44496</v>
      </c>
      <c r="AX592" s="364" t="s">
        <v>1021</v>
      </c>
      <c r="AY592" s="348"/>
      <c r="AZ592" s="29"/>
      <c r="BA592" s="29"/>
      <c r="BB592" s="29"/>
      <c r="BC592" s="29"/>
      <c r="BD592" s="511" t="s">
        <v>1193</v>
      </c>
      <c r="BE592" s="348"/>
      <c r="BF592" s="29"/>
    </row>
    <row r="593" spans="1:58" s="14" customFormat="1" ht="90" hidden="1" customHeight="1" x14ac:dyDescent="0.25">
      <c r="A593" s="483" t="s">
        <v>3282</v>
      </c>
      <c r="B593" s="290" t="s">
        <v>3315</v>
      </c>
      <c r="C593" s="131">
        <v>44183</v>
      </c>
      <c r="D593" s="131" t="s">
        <v>7077</v>
      </c>
      <c r="E593" s="289" t="s">
        <v>1290</v>
      </c>
      <c r="F593" s="152" t="s">
        <v>3515</v>
      </c>
      <c r="G593" s="290" t="s">
        <v>3203</v>
      </c>
      <c r="H593" s="290" t="s">
        <v>3228</v>
      </c>
      <c r="I593" s="290" t="s">
        <v>3229</v>
      </c>
      <c r="J593" s="291" t="s">
        <v>3317</v>
      </c>
      <c r="K593" s="292">
        <v>3</v>
      </c>
      <c r="L593" s="160">
        <v>44253</v>
      </c>
      <c r="M593" s="160">
        <v>44530</v>
      </c>
      <c r="N593" s="466">
        <f t="shared" si="18"/>
        <v>40</v>
      </c>
      <c r="O593" s="486">
        <v>3</v>
      </c>
      <c r="P593" s="64" t="s">
        <v>134</v>
      </c>
      <c r="Q593" s="365" t="s">
        <v>3505</v>
      </c>
      <c r="R593" s="267" t="s">
        <v>6901</v>
      </c>
      <c r="S593" s="561">
        <f t="shared" si="19"/>
        <v>256</v>
      </c>
      <c r="T593" s="197" t="s">
        <v>1171</v>
      </c>
      <c r="U593" s="197" t="s">
        <v>1171</v>
      </c>
      <c r="V593" s="197" t="s">
        <v>1171</v>
      </c>
      <c r="W593" s="197" t="s">
        <v>1171</v>
      </c>
      <c r="X593" s="197" t="s">
        <v>1171</v>
      </c>
      <c r="Y593" s="197" t="s">
        <v>1171</v>
      </c>
      <c r="Z593" s="197" t="s">
        <v>1171</v>
      </c>
      <c r="AA593" s="197" t="s">
        <v>1171</v>
      </c>
      <c r="AB593" s="197" t="s">
        <v>1171</v>
      </c>
      <c r="AC593" s="197" t="s">
        <v>1171</v>
      </c>
      <c r="AD593" s="197" t="s">
        <v>1171</v>
      </c>
      <c r="AE593" s="197" t="s">
        <v>1171</v>
      </c>
      <c r="AF593" s="197" t="s">
        <v>1171</v>
      </c>
      <c r="AG593" s="197" t="s">
        <v>1171</v>
      </c>
      <c r="AH593" s="197" t="s">
        <v>1171</v>
      </c>
      <c r="AI593" s="197" t="s">
        <v>1171</v>
      </c>
      <c r="AJ593" s="197" t="s">
        <v>1171</v>
      </c>
      <c r="AK593" s="104" t="s">
        <v>3305</v>
      </c>
      <c r="AL593" s="104" t="s">
        <v>3599</v>
      </c>
      <c r="AM593" s="104" t="s">
        <v>5950</v>
      </c>
      <c r="AN593" s="104" t="s">
        <v>5916</v>
      </c>
      <c r="AO593" s="104" t="s">
        <v>6112</v>
      </c>
      <c r="AP593" s="509" t="s">
        <v>6560</v>
      </c>
      <c r="AQ593" s="104" t="s">
        <v>6895</v>
      </c>
      <c r="AR593" s="4" t="s">
        <v>1460</v>
      </c>
      <c r="AS593" s="4" t="s">
        <v>6958</v>
      </c>
      <c r="AT593" s="4" t="s">
        <v>1460</v>
      </c>
      <c r="AU593" s="4" t="s">
        <v>6958</v>
      </c>
      <c r="AV593" s="636" t="s">
        <v>874</v>
      </c>
      <c r="AW593" s="131">
        <v>44582</v>
      </c>
      <c r="AX593" s="364" t="s">
        <v>1021</v>
      </c>
      <c r="AY593" s="348"/>
      <c r="AZ593" s="29"/>
      <c r="BA593" s="29"/>
      <c r="BB593" s="29"/>
      <c r="BC593" s="29"/>
      <c r="BD593" s="511" t="s">
        <v>1193</v>
      </c>
      <c r="BE593" s="348"/>
      <c r="BF593" s="29"/>
    </row>
    <row r="594" spans="1:58" s="14" customFormat="1" ht="90" hidden="1" customHeight="1" x14ac:dyDescent="0.25">
      <c r="A594" s="28" t="s">
        <v>3283</v>
      </c>
      <c r="B594" s="135" t="s">
        <v>3315</v>
      </c>
      <c r="C594" s="131">
        <v>44183</v>
      </c>
      <c r="D594" s="131" t="s">
        <v>7077</v>
      </c>
      <c r="E594" s="458" t="s">
        <v>1288</v>
      </c>
      <c r="F594" s="12" t="s">
        <v>3516</v>
      </c>
      <c r="G594" s="355" t="s">
        <v>3204</v>
      </c>
      <c r="H594" s="355" t="s">
        <v>3318</v>
      </c>
      <c r="I594" s="355" t="s">
        <v>3445</v>
      </c>
      <c r="J594" s="222" t="s">
        <v>3258</v>
      </c>
      <c r="K594" s="161">
        <v>1</v>
      </c>
      <c r="L594" s="160">
        <v>44228</v>
      </c>
      <c r="M594" s="160">
        <v>44377</v>
      </c>
      <c r="N594" s="52">
        <f t="shared" si="18"/>
        <v>22</v>
      </c>
      <c r="O594" s="235">
        <v>1</v>
      </c>
      <c r="P594" s="365" t="s">
        <v>849</v>
      </c>
      <c r="Q594" s="365" t="s">
        <v>3309</v>
      </c>
      <c r="R594" s="31" t="s">
        <v>6721</v>
      </c>
      <c r="S594" s="561">
        <f t="shared" si="19"/>
        <v>117</v>
      </c>
      <c r="T594" s="197" t="s">
        <v>1171</v>
      </c>
      <c r="U594" s="197" t="s">
        <v>1171</v>
      </c>
      <c r="V594" s="197" t="s">
        <v>1171</v>
      </c>
      <c r="W594" s="197" t="s">
        <v>1171</v>
      </c>
      <c r="X594" s="197" t="s">
        <v>1171</v>
      </c>
      <c r="Y594" s="197" t="s">
        <v>1171</v>
      </c>
      <c r="Z594" s="197" t="s">
        <v>1171</v>
      </c>
      <c r="AA594" s="197" t="s">
        <v>1171</v>
      </c>
      <c r="AB594" s="197" t="s">
        <v>1171</v>
      </c>
      <c r="AC594" s="197" t="s">
        <v>1171</v>
      </c>
      <c r="AD594" s="197" t="s">
        <v>1171</v>
      </c>
      <c r="AE594" s="197" t="s">
        <v>1171</v>
      </c>
      <c r="AF594" s="197" t="s">
        <v>1171</v>
      </c>
      <c r="AG594" s="197" t="s">
        <v>1171</v>
      </c>
      <c r="AH594" s="197" t="s">
        <v>1171</v>
      </c>
      <c r="AI594" s="197" t="s">
        <v>1171</v>
      </c>
      <c r="AJ594" s="197" t="s">
        <v>1171</v>
      </c>
      <c r="AK594" s="6" t="s">
        <v>3305</v>
      </c>
      <c r="AL594" s="10" t="s">
        <v>3933</v>
      </c>
      <c r="AM594" s="6" t="s">
        <v>7053</v>
      </c>
      <c r="AN594" s="104" t="s">
        <v>3562</v>
      </c>
      <c r="AO594" s="104" t="s">
        <v>5587</v>
      </c>
      <c r="AP594" s="509" t="s">
        <v>1460</v>
      </c>
      <c r="AQ594" s="104" t="s">
        <v>5587</v>
      </c>
      <c r="AR594" s="104" t="s">
        <v>1460</v>
      </c>
      <c r="AS594" s="104" t="s">
        <v>5587</v>
      </c>
      <c r="AT594" s="104" t="s">
        <v>1460</v>
      </c>
      <c r="AU594" s="104" t="s">
        <v>5587</v>
      </c>
      <c r="AV594" s="137" t="s">
        <v>874</v>
      </c>
      <c r="AW594" s="131">
        <v>44399</v>
      </c>
      <c r="AX594" s="364" t="s">
        <v>1021</v>
      </c>
      <c r="AY594" s="348"/>
      <c r="AZ594" s="29"/>
      <c r="BA594" s="29"/>
      <c r="BB594" s="29"/>
      <c r="BC594" s="29"/>
      <c r="BD594" s="511" t="s">
        <v>1193</v>
      </c>
      <c r="BE594" s="348"/>
      <c r="BF594" s="29"/>
    </row>
    <row r="595" spans="1:58" s="14" customFormat="1" ht="90" hidden="1" customHeight="1" x14ac:dyDescent="0.25">
      <c r="A595" s="68" t="s">
        <v>3284</v>
      </c>
      <c r="B595" s="355" t="s">
        <v>3315</v>
      </c>
      <c r="C595" s="131">
        <v>44183</v>
      </c>
      <c r="D595" s="131" t="s">
        <v>7077</v>
      </c>
      <c r="E595" s="457" t="s">
        <v>1377</v>
      </c>
      <c r="F595" s="12" t="s">
        <v>5897</v>
      </c>
      <c r="G595" s="355" t="s">
        <v>6300</v>
      </c>
      <c r="H595" s="355" t="s">
        <v>6301</v>
      </c>
      <c r="I595" s="355" t="s">
        <v>6333</v>
      </c>
      <c r="J595" s="222" t="s">
        <v>6334</v>
      </c>
      <c r="K595" s="347">
        <v>6</v>
      </c>
      <c r="L595" s="160">
        <v>44228</v>
      </c>
      <c r="M595" s="160">
        <v>44408</v>
      </c>
      <c r="N595" s="466">
        <f t="shared" si="18"/>
        <v>26</v>
      </c>
      <c r="O595" s="426">
        <v>6</v>
      </c>
      <c r="P595" s="365" t="s">
        <v>2866</v>
      </c>
      <c r="Q595" s="365" t="s">
        <v>849</v>
      </c>
      <c r="R595" s="31" t="s">
        <v>6922</v>
      </c>
      <c r="S595" s="561">
        <f t="shared" si="19"/>
        <v>243</v>
      </c>
      <c r="T595" s="197" t="s">
        <v>1171</v>
      </c>
      <c r="U595" s="197" t="s">
        <v>1171</v>
      </c>
      <c r="V595" s="197" t="s">
        <v>1171</v>
      </c>
      <c r="W595" s="197" t="s">
        <v>1171</v>
      </c>
      <c r="X595" s="197" t="s">
        <v>1171</v>
      </c>
      <c r="Y595" s="197" t="s">
        <v>1171</v>
      </c>
      <c r="Z595" s="197" t="s">
        <v>1171</v>
      </c>
      <c r="AA595" s="197" t="s">
        <v>1171</v>
      </c>
      <c r="AB595" s="197" t="s">
        <v>1171</v>
      </c>
      <c r="AC595" s="197" t="s">
        <v>1171</v>
      </c>
      <c r="AD595" s="197" t="s">
        <v>1171</v>
      </c>
      <c r="AE595" s="197" t="s">
        <v>1171</v>
      </c>
      <c r="AF595" s="197" t="s">
        <v>1171</v>
      </c>
      <c r="AG595" s="197" t="s">
        <v>1171</v>
      </c>
      <c r="AH595" s="197" t="s">
        <v>1171</v>
      </c>
      <c r="AI595" s="197" t="s">
        <v>1171</v>
      </c>
      <c r="AJ595" s="197" t="s">
        <v>1171</v>
      </c>
      <c r="AK595" s="6" t="s">
        <v>3305</v>
      </c>
      <c r="AL595" s="10" t="s">
        <v>3934</v>
      </c>
      <c r="AM595" s="6" t="s">
        <v>6119</v>
      </c>
      <c r="AN595" s="6" t="s">
        <v>6099</v>
      </c>
      <c r="AO595" s="6" t="s">
        <v>6273</v>
      </c>
      <c r="AP595" s="509" t="s">
        <v>1460</v>
      </c>
      <c r="AQ595" s="6" t="s">
        <v>6445</v>
      </c>
      <c r="AR595" s="509" t="s">
        <v>1460</v>
      </c>
      <c r="AS595" s="509" t="s">
        <v>6445</v>
      </c>
      <c r="AT595" s="509" t="s">
        <v>1460</v>
      </c>
      <c r="AU595" s="509" t="s">
        <v>6445</v>
      </c>
      <c r="AV595" s="137" t="s">
        <v>874</v>
      </c>
      <c r="AW595" s="131">
        <v>44497</v>
      </c>
      <c r="AX595" s="364" t="s">
        <v>1021</v>
      </c>
      <c r="AY595" s="348"/>
      <c r="AZ595" s="29"/>
      <c r="BA595" s="29"/>
      <c r="BB595" s="29"/>
      <c r="BC595" s="29"/>
      <c r="BD595" s="511" t="s">
        <v>1193</v>
      </c>
      <c r="BE595" s="348"/>
      <c r="BF595" s="29"/>
    </row>
    <row r="596" spans="1:58" s="14" customFormat="1" ht="90" hidden="1" customHeight="1" x14ac:dyDescent="0.25">
      <c r="A596" s="68" t="s">
        <v>3285</v>
      </c>
      <c r="B596" s="355" t="s">
        <v>3315</v>
      </c>
      <c r="C596" s="131">
        <v>44183</v>
      </c>
      <c r="D596" s="168" t="s">
        <v>7076</v>
      </c>
      <c r="E596" s="457" t="s">
        <v>1289</v>
      </c>
      <c r="F596" s="12" t="s">
        <v>6302</v>
      </c>
      <c r="G596" s="355" t="s">
        <v>3319</v>
      </c>
      <c r="H596" s="355" t="s">
        <v>6303</v>
      </c>
      <c r="I596" s="355" t="s">
        <v>3320</v>
      </c>
      <c r="J596" s="355" t="s">
        <v>3321</v>
      </c>
      <c r="K596" s="347">
        <v>1</v>
      </c>
      <c r="L596" s="160">
        <v>44242</v>
      </c>
      <c r="M596" s="160">
        <v>44454</v>
      </c>
      <c r="N596" s="466">
        <f t="shared" si="18"/>
        <v>31</v>
      </c>
      <c r="O596" s="426">
        <v>1</v>
      </c>
      <c r="P596" s="365" t="s">
        <v>2866</v>
      </c>
      <c r="Q596" s="365" t="s">
        <v>3450</v>
      </c>
      <c r="R596" s="31" t="s">
        <v>4099</v>
      </c>
      <c r="S596" s="561">
        <f t="shared" si="19"/>
        <v>327</v>
      </c>
      <c r="T596" s="197" t="s">
        <v>1171</v>
      </c>
      <c r="U596" s="197" t="s">
        <v>1171</v>
      </c>
      <c r="V596" s="197" t="s">
        <v>1171</v>
      </c>
      <c r="W596" s="197" t="s">
        <v>1171</v>
      </c>
      <c r="X596" s="197" t="s">
        <v>1171</v>
      </c>
      <c r="Y596" s="197" t="s">
        <v>1171</v>
      </c>
      <c r="Z596" s="197" t="s">
        <v>1171</v>
      </c>
      <c r="AA596" s="197" t="s">
        <v>1171</v>
      </c>
      <c r="AB596" s="197" t="s">
        <v>1171</v>
      </c>
      <c r="AC596" s="197" t="s">
        <v>1171</v>
      </c>
      <c r="AD596" s="197" t="s">
        <v>1171</v>
      </c>
      <c r="AE596" s="197" t="s">
        <v>1171</v>
      </c>
      <c r="AF596" s="197" t="s">
        <v>1171</v>
      </c>
      <c r="AG596" s="197" t="s">
        <v>1171</v>
      </c>
      <c r="AH596" s="197" t="s">
        <v>1171</v>
      </c>
      <c r="AI596" s="197" t="s">
        <v>1171</v>
      </c>
      <c r="AJ596" s="197" t="s">
        <v>1171</v>
      </c>
      <c r="AK596" s="6" t="s">
        <v>3305</v>
      </c>
      <c r="AL596" s="10" t="s">
        <v>3935</v>
      </c>
      <c r="AM596" s="6" t="s">
        <v>7054</v>
      </c>
      <c r="AN596" s="6" t="s">
        <v>6118</v>
      </c>
      <c r="AO596" s="6" t="s">
        <v>6202</v>
      </c>
      <c r="AP596" s="509" t="s">
        <v>1460</v>
      </c>
      <c r="AQ596" s="6" t="s">
        <v>6445</v>
      </c>
      <c r="AR596" s="509" t="s">
        <v>1460</v>
      </c>
      <c r="AS596" s="509" t="s">
        <v>6445</v>
      </c>
      <c r="AT596" s="509" t="s">
        <v>1460</v>
      </c>
      <c r="AU596" s="509" t="s">
        <v>6445</v>
      </c>
      <c r="AV596" s="137" t="s">
        <v>874</v>
      </c>
      <c r="AW596" s="131">
        <v>44487</v>
      </c>
      <c r="AX596" s="364" t="s">
        <v>1021</v>
      </c>
      <c r="AY596" s="348"/>
      <c r="AZ596" s="29"/>
      <c r="BA596" s="29"/>
      <c r="BB596" s="29"/>
      <c r="BC596" s="29"/>
      <c r="BD596" s="511" t="s">
        <v>1193</v>
      </c>
      <c r="BE596" s="348"/>
      <c r="BF596" s="29"/>
    </row>
    <row r="597" spans="1:58" s="14" customFormat="1" ht="90" hidden="1" customHeight="1" x14ac:dyDescent="0.25">
      <c r="A597" s="28" t="s">
        <v>3286</v>
      </c>
      <c r="B597" s="135" t="s">
        <v>3315</v>
      </c>
      <c r="C597" s="131">
        <v>44183</v>
      </c>
      <c r="D597" s="131" t="s">
        <v>7077</v>
      </c>
      <c r="E597" s="457" t="s">
        <v>1378</v>
      </c>
      <c r="F597" s="12" t="s">
        <v>3520</v>
      </c>
      <c r="G597" s="355" t="s">
        <v>3205</v>
      </c>
      <c r="H597" s="355" t="s">
        <v>3230</v>
      </c>
      <c r="I597" s="355" t="s">
        <v>3231</v>
      </c>
      <c r="J597" s="222" t="s">
        <v>3259</v>
      </c>
      <c r="K597" s="347">
        <v>1</v>
      </c>
      <c r="L597" s="160">
        <v>44228</v>
      </c>
      <c r="M597" s="160">
        <v>44407</v>
      </c>
      <c r="N597" s="52">
        <f t="shared" si="18"/>
        <v>26</v>
      </c>
      <c r="O597" s="238">
        <v>0</v>
      </c>
      <c r="P597" s="365" t="s">
        <v>2866</v>
      </c>
      <c r="Q597" s="365" t="s">
        <v>849</v>
      </c>
      <c r="R597" s="4" t="s">
        <v>4100</v>
      </c>
      <c r="S597" s="561">
        <f t="shared" si="19"/>
        <v>298</v>
      </c>
      <c r="T597" s="197" t="s">
        <v>1171</v>
      </c>
      <c r="U597" s="197" t="s">
        <v>1171</v>
      </c>
      <c r="V597" s="197" t="s">
        <v>1171</v>
      </c>
      <c r="W597" s="197" t="s">
        <v>1171</v>
      </c>
      <c r="X597" s="197" t="s">
        <v>1171</v>
      </c>
      <c r="Y597" s="197" t="s">
        <v>1171</v>
      </c>
      <c r="Z597" s="197" t="s">
        <v>1171</v>
      </c>
      <c r="AA597" s="197" t="s">
        <v>1171</v>
      </c>
      <c r="AB597" s="197" t="s">
        <v>1171</v>
      </c>
      <c r="AC597" s="197" t="s">
        <v>1171</v>
      </c>
      <c r="AD597" s="197" t="s">
        <v>1171</v>
      </c>
      <c r="AE597" s="197" t="s">
        <v>1171</v>
      </c>
      <c r="AF597" s="197" t="s">
        <v>1171</v>
      </c>
      <c r="AG597" s="197" t="s">
        <v>1171</v>
      </c>
      <c r="AH597" s="197" t="s">
        <v>1171</v>
      </c>
      <c r="AI597" s="197" t="s">
        <v>1171</v>
      </c>
      <c r="AJ597" s="197" t="s">
        <v>1171</v>
      </c>
      <c r="AK597" s="6" t="s">
        <v>3305</v>
      </c>
      <c r="AL597" s="10" t="s">
        <v>3936</v>
      </c>
      <c r="AM597" s="139" t="s">
        <v>4194</v>
      </c>
      <c r="AN597" s="39" t="s">
        <v>3562</v>
      </c>
      <c r="AO597" s="39" t="s">
        <v>5692</v>
      </c>
      <c r="AP597" s="39" t="s">
        <v>3562</v>
      </c>
      <c r="AQ597" s="39" t="s">
        <v>5692</v>
      </c>
      <c r="AR597" s="39" t="s">
        <v>3562</v>
      </c>
      <c r="AS597" s="39" t="s">
        <v>5692</v>
      </c>
      <c r="AT597" s="39" t="s">
        <v>1460</v>
      </c>
      <c r="AU597" s="39" t="s">
        <v>5692</v>
      </c>
      <c r="AV597" s="137" t="s">
        <v>1824</v>
      </c>
      <c r="AW597" s="131">
        <v>44377</v>
      </c>
      <c r="AX597" s="364" t="s">
        <v>2317</v>
      </c>
      <c r="AY597" s="131">
        <v>44377</v>
      </c>
      <c r="AZ597" s="105" t="s">
        <v>3763</v>
      </c>
      <c r="BA597" s="30" t="s">
        <v>3759</v>
      </c>
      <c r="BB597" s="30" t="s">
        <v>1460</v>
      </c>
      <c r="BC597" s="30" t="s">
        <v>1460</v>
      </c>
      <c r="BD597" s="511" t="s">
        <v>1193</v>
      </c>
      <c r="BE597" s="348" t="s">
        <v>3497</v>
      </c>
      <c r="BF597" s="29" t="s">
        <v>1460</v>
      </c>
    </row>
    <row r="598" spans="1:58" s="14" customFormat="1" ht="90" hidden="1" customHeight="1" x14ac:dyDescent="0.25">
      <c r="A598" s="68" t="s">
        <v>3286</v>
      </c>
      <c r="B598" s="355" t="s">
        <v>3315</v>
      </c>
      <c r="C598" s="131">
        <v>44183</v>
      </c>
      <c r="D598" s="131" t="s">
        <v>7077</v>
      </c>
      <c r="E598" s="457" t="s">
        <v>1378</v>
      </c>
      <c r="F598" s="12" t="s">
        <v>6304</v>
      </c>
      <c r="G598" s="351" t="s">
        <v>3205</v>
      </c>
      <c r="H598" s="351" t="s">
        <v>3230</v>
      </c>
      <c r="I598" s="351" t="s">
        <v>3231</v>
      </c>
      <c r="J598" s="303" t="s">
        <v>3259</v>
      </c>
      <c r="K598" s="364">
        <v>1</v>
      </c>
      <c r="L598" s="352">
        <v>44228</v>
      </c>
      <c r="M598" s="352">
        <v>44499</v>
      </c>
      <c r="N598" s="466">
        <f t="shared" si="18"/>
        <v>39</v>
      </c>
      <c r="O598" s="426">
        <v>1</v>
      </c>
      <c r="P598" s="365" t="s">
        <v>2866</v>
      </c>
      <c r="Q598" s="365"/>
      <c r="R598" s="514" t="s">
        <v>6691</v>
      </c>
      <c r="S598" s="561">
        <f t="shared" si="19"/>
        <v>191</v>
      </c>
      <c r="T598" s="197"/>
      <c r="U598" s="197"/>
      <c r="V598" s="197"/>
      <c r="W598" s="197"/>
      <c r="X598" s="197"/>
      <c r="Y598" s="197"/>
      <c r="Z598" s="197"/>
      <c r="AA598" s="197"/>
      <c r="AB598" s="197"/>
      <c r="AC598" s="197"/>
      <c r="AD598" s="197"/>
      <c r="AE598" s="197"/>
      <c r="AF598" s="197"/>
      <c r="AG598" s="197"/>
      <c r="AH598" s="197"/>
      <c r="AI598" s="197"/>
      <c r="AJ598" s="197"/>
      <c r="AK598" s="509" t="s">
        <v>3305</v>
      </c>
      <c r="AL598" s="10" t="s">
        <v>3936</v>
      </c>
      <c r="AM598" s="139" t="s">
        <v>4194</v>
      </c>
      <c r="AN598" s="139" t="s">
        <v>5759</v>
      </c>
      <c r="AO598" s="139" t="s">
        <v>5898</v>
      </c>
      <c r="AP598" s="509" t="s">
        <v>6638</v>
      </c>
      <c r="AQ598" s="139" t="s">
        <v>6690</v>
      </c>
      <c r="AR598" s="4" t="s">
        <v>1460</v>
      </c>
      <c r="AS598" s="4" t="s">
        <v>6958</v>
      </c>
      <c r="AT598" s="4" t="s">
        <v>1460</v>
      </c>
      <c r="AU598" s="4" t="s">
        <v>6958</v>
      </c>
      <c r="AV598" s="137" t="s">
        <v>874</v>
      </c>
      <c r="AW598" s="131">
        <v>44579</v>
      </c>
      <c r="AX598" s="364" t="s">
        <v>1021</v>
      </c>
      <c r="AY598" s="348"/>
      <c r="AZ598" s="29"/>
      <c r="BA598" s="29"/>
      <c r="BB598" s="29"/>
      <c r="BC598" s="29"/>
      <c r="BD598" s="511" t="s">
        <v>1193</v>
      </c>
      <c r="BE598" s="348"/>
      <c r="BF598" s="29"/>
    </row>
    <row r="599" spans="1:58" s="14" customFormat="1" ht="90" hidden="1" customHeight="1" x14ac:dyDescent="0.25">
      <c r="A599" s="68" t="s">
        <v>3287</v>
      </c>
      <c r="B599" s="355" t="s">
        <v>3315</v>
      </c>
      <c r="C599" s="131">
        <v>44183</v>
      </c>
      <c r="D599" s="131" t="s">
        <v>7077</v>
      </c>
      <c r="E599" s="457" t="s">
        <v>1292</v>
      </c>
      <c r="F599" s="12" t="s">
        <v>3517</v>
      </c>
      <c r="G599" s="355" t="s">
        <v>6305</v>
      </c>
      <c r="H599" s="355" t="s">
        <v>3232</v>
      </c>
      <c r="I599" s="355" t="s">
        <v>6335</v>
      </c>
      <c r="J599" s="355" t="s">
        <v>3260</v>
      </c>
      <c r="K599" s="347">
        <v>2</v>
      </c>
      <c r="L599" s="160">
        <v>44228</v>
      </c>
      <c r="M599" s="160">
        <v>44561</v>
      </c>
      <c r="N599" s="466">
        <f t="shared" si="18"/>
        <v>48</v>
      </c>
      <c r="O599" s="426">
        <v>2</v>
      </c>
      <c r="P599" s="365" t="s">
        <v>2866</v>
      </c>
      <c r="Q599" s="365" t="s">
        <v>849</v>
      </c>
      <c r="R599" s="514" t="s">
        <v>6722</v>
      </c>
      <c r="S599" s="561">
        <f t="shared" si="19"/>
        <v>181</v>
      </c>
      <c r="T599" s="197" t="s">
        <v>1171</v>
      </c>
      <c r="U599" s="197" t="s">
        <v>1171</v>
      </c>
      <c r="V599" s="197" t="s">
        <v>1171</v>
      </c>
      <c r="W599" s="197" t="s">
        <v>1171</v>
      </c>
      <c r="X599" s="197" t="s">
        <v>1171</v>
      </c>
      <c r="Y599" s="197" t="s">
        <v>1171</v>
      </c>
      <c r="Z599" s="197" t="s">
        <v>1171</v>
      </c>
      <c r="AA599" s="197" t="s">
        <v>1171</v>
      </c>
      <c r="AB599" s="197" t="s">
        <v>1171</v>
      </c>
      <c r="AC599" s="197" t="s">
        <v>1171</v>
      </c>
      <c r="AD599" s="197" t="s">
        <v>1171</v>
      </c>
      <c r="AE599" s="197" t="s">
        <v>1171</v>
      </c>
      <c r="AF599" s="197" t="s">
        <v>1171</v>
      </c>
      <c r="AG599" s="197" t="s">
        <v>1171</v>
      </c>
      <c r="AH599" s="197" t="s">
        <v>1171</v>
      </c>
      <c r="AI599" s="197" t="s">
        <v>1171</v>
      </c>
      <c r="AJ599" s="197" t="s">
        <v>1171</v>
      </c>
      <c r="AK599" s="6" t="s">
        <v>3305</v>
      </c>
      <c r="AL599" s="9" t="s">
        <v>4038</v>
      </c>
      <c r="AM599" s="6" t="s">
        <v>7055</v>
      </c>
      <c r="AN599" s="6" t="s">
        <v>5760</v>
      </c>
      <c r="AO599" s="6" t="s">
        <v>6027</v>
      </c>
      <c r="AP599" s="509" t="s">
        <v>6646</v>
      </c>
      <c r="AQ599" s="509" t="s">
        <v>6877</v>
      </c>
      <c r="AR599" s="4" t="s">
        <v>1460</v>
      </c>
      <c r="AS599" s="4" t="s">
        <v>6958</v>
      </c>
      <c r="AT599" s="4" t="s">
        <v>1460</v>
      </c>
      <c r="AU599" s="4" t="s">
        <v>6958</v>
      </c>
      <c r="AV599" s="137" t="s">
        <v>874</v>
      </c>
      <c r="AW599" s="131">
        <v>44575</v>
      </c>
      <c r="AX599" s="364" t="s">
        <v>1021</v>
      </c>
      <c r="AY599" s="348"/>
      <c r="AZ599" s="29"/>
      <c r="BA599" s="29"/>
      <c r="BB599" s="29"/>
      <c r="BC599" s="29"/>
      <c r="BD599" s="511" t="s">
        <v>1193</v>
      </c>
      <c r="BE599" s="348"/>
      <c r="BF599" s="29"/>
    </row>
    <row r="600" spans="1:58" s="14" customFormat="1" ht="90" hidden="1" customHeight="1" x14ac:dyDescent="0.25">
      <c r="A600" s="68" t="s">
        <v>3288</v>
      </c>
      <c r="B600" s="355" t="s">
        <v>3315</v>
      </c>
      <c r="C600" s="131">
        <v>44183</v>
      </c>
      <c r="D600" s="131" t="s">
        <v>7077</v>
      </c>
      <c r="E600" s="457" t="s">
        <v>1293</v>
      </c>
      <c r="F600" s="12" t="s">
        <v>6306</v>
      </c>
      <c r="G600" s="355" t="s">
        <v>6307</v>
      </c>
      <c r="H600" s="355" t="s">
        <v>3233</v>
      </c>
      <c r="I600" s="355" t="s">
        <v>6336</v>
      </c>
      <c r="J600" s="222" t="s">
        <v>3261</v>
      </c>
      <c r="K600" s="347">
        <v>20</v>
      </c>
      <c r="L600" s="160">
        <v>44256</v>
      </c>
      <c r="M600" s="160">
        <v>44561</v>
      </c>
      <c r="N600" s="466">
        <f t="shared" si="18"/>
        <v>44</v>
      </c>
      <c r="O600" s="426">
        <v>20</v>
      </c>
      <c r="P600" s="365" t="s">
        <v>2866</v>
      </c>
      <c r="Q600" s="365" t="s">
        <v>849</v>
      </c>
      <c r="R600" s="31" t="s">
        <v>6650</v>
      </c>
      <c r="S600" s="561">
        <f t="shared" si="19"/>
        <v>249</v>
      </c>
      <c r="T600" s="197" t="s">
        <v>1171</v>
      </c>
      <c r="U600" s="197" t="s">
        <v>1171</v>
      </c>
      <c r="V600" s="197" t="s">
        <v>1171</v>
      </c>
      <c r="W600" s="197" t="s">
        <v>1171</v>
      </c>
      <c r="X600" s="197" t="s">
        <v>1171</v>
      </c>
      <c r="Y600" s="197" t="s">
        <v>1171</v>
      </c>
      <c r="Z600" s="197" t="s">
        <v>1171</v>
      </c>
      <c r="AA600" s="197" t="s">
        <v>1171</v>
      </c>
      <c r="AB600" s="197" t="s">
        <v>1171</v>
      </c>
      <c r="AC600" s="197" t="s">
        <v>1171</v>
      </c>
      <c r="AD600" s="197" t="s">
        <v>1171</v>
      </c>
      <c r="AE600" s="197" t="s">
        <v>1171</v>
      </c>
      <c r="AF600" s="197" t="s">
        <v>1171</v>
      </c>
      <c r="AG600" s="197" t="s">
        <v>1171</v>
      </c>
      <c r="AH600" s="197" t="s">
        <v>1171</v>
      </c>
      <c r="AI600" s="197" t="s">
        <v>1171</v>
      </c>
      <c r="AJ600" s="197" t="s">
        <v>1171</v>
      </c>
      <c r="AK600" s="6" t="s">
        <v>3305</v>
      </c>
      <c r="AL600" s="10" t="s">
        <v>3938</v>
      </c>
      <c r="AM600" s="6" t="s">
        <v>7056</v>
      </c>
      <c r="AN600" s="6" t="s">
        <v>5761</v>
      </c>
      <c r="AO600" s="6" t="s">
        <v>5899</v>
      </c>
      <c r="AP600" s="509" t="s">
        <v>6639</v>
      </c>
      <c r="AQ600" s="6" t="s">
        <v>6649</v>
      </c>
      <c r="AR600" s="4" t="s">
        <v>1460</v>
      </c>
      <c r="AS600" s="4" t="s">
        <v>6958</v>
      </c>
      <c r="AT600" s="4" t="s">
        <v>1460</v>
      </c>
      <c r="AU600" s="4" t="s">
        <v>6958</v>
      </c>
      <c r="AV600" s="137" t="s">
        <v>874</v>
      </c>
      <c r="AW600" s="131">
        <v>44575</v>
      </c>
      <c r="AX600" s="364" t="s">
        <v>1021</v>
      </c>
      <c r="AY600" s="348"/>
      <c r="AZ600" s="29"/>
      <c r="BA600" s="29"/>
      <c r="BB600" s="29"/>
      <c r="BC600" s="29"/>
      <c r="BD600" s="511" t="s">
        <v>1193</v>
      </c>
      <c r="BE600" s="348"/>
      <c r="BF600" s="29"/>
    </row>
    <row r="601" spans="1:58" s="14" customFormat="1" ht="90" hidden="1" customHeight="1" x14ac:dyDescent="0.25">
      <c r="A601" s="28" t="s">
        <v>3289</v>
      </c>
      <c r="B601" s="135" t="s">
        <v>3315</v>
      </c>
      <c r="C601" s="131">
        <v>44183</v>
      </c>
      <c r="D601" s="131" t="s">
        <v>7077</v>
      </c>
      <c r="E601" s="457" t="s">
        <v>1294</v>
      </c>
      <c r="F601" s="12" t="s">
        <v>3518</v>
      </c>
      <c r="G601" s="355" t="s">
        <v>3206</v>
      </c>
      <c r="H601" s="355" t="s">
        <v>3234</v>
      </c>
      <c r="I601" s="355" t="s">
        <v>3235</v>
      </c>
      <c r="J601" s="222" t="s">
        <v>3262</v>
      </c>
      <c r="K601" s="347">
        <v>1</v>
      </c>
      <c r="L601" s="160">
        <v>44256</v>
      </c>
      <c r="M601" s="160">
        <v>44377</v>
      </c>
      <c r="N601" s="52">
        <f t="shared" si="18"/>
        <v>18</v>
      </c>
      <c r="O601" s="235">
        <v>1</v>
      </c>
      <c r="P601" s="365" t="s">
        <v>2866</v>
      </c>
      <c r="Q601" s="365" t="s">
        <v>849</v>
      </c>
      <c r="R601" s="31" t="s">
        <v>4039</v>
      </c>
      <c r="S601" s="561">
        <f t="shared" si="19"/>
        <v>147</v>
      </c>
      <c r="T601" s="197" t="s">
        <v>1171</v>
      </c>
      <c r="U601" s="197" t="s">
        <v>1171</v>
      </c>
      <c r="V601" s="197" t="s">
        <v>1171</v>
      </c>
      <c r="W601" s="197" t="s">
        <v>1171</v>
      </c>
      <c r="X601" s="197" t="s">
        <v>1171</v>
      </c>
      <c r="Y601" s="197" t="s">
        <v>1171</v>
      </c>
      <c r="Z601" s="197" t="s">
        <v>1171</v>
      </c>
      <c r="AA601" s="197" t="s">
        <v>1171</v>
      </c>
      <c r="AB601" s="197" t="s">
        <v>1171</v>
      </c>
      <c r="AC601" s="197" t="s">
        <v>1171</v>
      </c>
      <c r="AD601" s="197" t="s">
        <v>1171</v>
      </c>
      <c r="AE601" s="197" t="s">
        <v>1171</v>
      </c>
      <c r="AF601" s="197" t="s">
        <v>1171</v>
      </c>
      <c r="AG601" s="197" t="s">
        <v>1171</v>
      </c>
      <c r="AH601" s="197" t="s">
        <v>1171</v>
      </c>
      <c r="AI601" s="197" t="s">
        <v>1171</v>
      </c>
      <c r="AJ601" s="197" t="s">
        <v>1171</v>
      </c>
      <c r="AK601" s="6" t="s">
        <v>3305</v>
      </c>
      <c r="AL601" s="10" t="s">
        <v>3939</v>
      </c>
      <c r="AM601" s="6" t="s">
        <v>7057</v>
      </c>
      <c r="AN601" s="104" t="s">
        <v>3562</v>
      </c>
      <c r="AO601" s="104" t="s">
        <v>5587</v>
      </c>
      <c r="AP601" s="509" t="s">
        <v>1460</v>
      </c>
      <c r="AQ601" s="104" t="s">
        <v>5587</v>
      </c>
      <c r="AR601" s="104" t="s">
        <v>1460</v>
      </c>
      <c r="AS601" s="104" t="s">
        <v>5587</v>
      </c>
      <c r="AT601" s="104" t="s">
        <v>1460</v>
      </c>
      <c r="AU601" s="104" t="s">
        <v>5587</v>
      </c>
      <c r="AV601" s="137" t="s">
        <v>874</v>
      </c>
      <c r="AW601" s="131">
        <v>44393</v>
      </c>
      <c r="AX601" s="364" t="s">
        <v>1021</v>
      </c>
      <c r="AY601" s="348"/>
      <c r="AZ601" s="29"/>
      <c r="BA601" s="29"/>
      <c r="BB601" s="29"/>
      <c r="BC601" s="29"/>
      <c r="BD601" s="511" t="s">
        <v>1193</v>
      </c>
      <c r="BE601" s="348"/>
      <c r="BF601" s="29"/>
    </row>
    <row r="602" spans="1:58" s="14" customFormat="1" ht="90" hidden="1" customHeight="1" x14ac:dyDescent="0.25">
      <c r="A602" s="68" t="s">
        <v>3290</v>
      </c>
      <c r="B602" s="355" t="s">
        <v>3315</v>
      </c>
      <c r="C602" s="131">
        <v>44183</v>
      </c>
      <c r="D602" s="131" t="s">
        <v>7077</v>
      </c>
      <c r="E602" s="457" t="s">
        <v>1295</v>
      </c>
      <c r="F602" s="12" t="s">
        <v>3729</v>
      </c>
      <c r="G602" s="355" t="s">
        <v>3207</v>
      </c>
      <c r="H602" s="355" t="s">
        <v>3326</v>
      </c>
      <c r="I602" s="355" t="s">
        <v>3892</v>
      </c>
      <c r="J602" s="355" t="s">
        <v>3891</v>
      </c>
      <c r="K602" s="347">
        <v>1</v>
      </c>
      <c r="L602" s="160">
        <v>44256</v>
      </c>
      <c r="M602" s="160">
        <v>44742</v>
      </c>
      <c r="N602" s="466">
        <f t="shared" si="18"/>
        <v>18</v>
      </c>
      <c r="O602" s="589">
        <v>0</v>
      </c>
      <c r="P602" s="517" t="s">
        <v>55</v>
      </c>
      <c r="Q602" s="365" t="s">
        <v>233</v>
      </c>
      <c r="R602" s="31" t="s">
        <v>8283</v>
      </c>
      <c r="S602" s="561">
        <f t="shared" si="19"/>
        <v>203</v>
      </c>
      <c r="T602" s="197" t="s">
        <v>1171</v>
      </c>
      <c r="U602" s="197" t="s">
        <v>1171</v>
      </c>
      <c r="V602" s="197" t="s">
        <v>1171</v>
      </c>
      <c r="W602" s="197" t="s">
        <v>1171</v>
      </c>
      <c r="X602" s="197" t="s">
        <v>1171</v>
      </c>
      <c r="Y602" s="197" t="s">
        <v>1171</v>
      </c>
      <c r="Z602" s="197" t="s">
        <v>1171</v>
      </c>
      <c r="AA602" s="197" t="s">
        <v>1171</v>
      </c>
      <c r="AB602" s="197" t="s">
        <v>1171</v>
      </c>
      <c r="AC602" s="197" t="s">
        <v>1171</v>
      </c>
      <c r="AD602" s="197" t="s">
        <v>1171</v>
      </c>
      <c r="AE602" s="197" t="s">
        <v>1171</v>
      </c>
      <c r="AF602" s="197" t="s">
        <v>1171</v>
      </c>
      <c r="AG602" s="197" t="s">
        <v>1171</v>
      </c>
      <c r="AH602" s="197" t="s">
        <v>1171</v>
      </c>
      <c r="AI602" s="197" t="s">
        <v>1171</v>
      </c>
      <c r="AJ602" s="197" t="s">
        <v>1171</v>
      </c>
      <c r="AK602" s="6" t="s">
        <v>3305</v>
      </c>
      <c r="AL602" s="38" t="s">
        <v>3887</v>
      </c>
      <c r="AM602" s="6" t="s">
        <v>6064</v>
      </c>
      <c r="AN602" s="246" t="s">
        <v>6049</v>
      </c>
      <c r="AO602" s="6" t="s">
        <v>6203</v>
      </c>
      <c r="AP602" s="509" t="s">
        <v>6831</v>
      </c>
      <c r="AQ602" s="6" t="s">
        <v>6854</v>
      </c>
      <c r="AR602" s="509" t="s">
        <v>7126</v>
      </c>
      <c r="AS602" s="509" t="s">
        <v>7337</v>
      </c>
      <c r="AT602" s="261" t="s">
        <v>1460</v>
      </c>
      <c r="AU602" s="261" t="s">
        <v>7994</v>
      </c>
      <c r="AV602" s="137" t="s">
        <v>1194</v>
      </c>
      <c r="AW602" s="131">
        <v>44677</v>
      </c>
      <c r="AX602" s="364" t="s">
        <v>2317</v>
      </c>
      <c r="AY602" s="512">
        <v>44677</v>
      </c>
      <c r="AZ602" s="105" t="s">
        <v>7314</v>
      </c>
      <c r="BA602" s="514" t="s">
        <v>7303</v>
      </c>
      <c r="BB602" s="30" t="s">
        <v>1460</v>
      </c>
      <c r="BC602" s="30" t="s">
        <v>1460</v>
      </c>
      <c r="BD602" s="367" t="s">
        <v>7350</v>
      </c>
      <c r="BE602" s="348" t="s">
        <v>3498</v>
      </c>
      <c r="BF602" s="511" t="s">
        <v>7299</v>
      </c>
    </row>
    <row r="603" spans="1:58" s="14" customFormat="1" ht="90" hidden="1" customHeight="1" x14ac:dyDescent="0.25">
      <c r="A603" s="28" t="s">
        <v>3291</v>
      </c>
      <c r="B603" s="135" t="s">
        <v>3315</v>
      </c>
      <c r="C603" s="131">
        <v>44183</v>
      </c>
      <c r="D603" s="131" t="s">
        <v>7077</v>
      </c>
      <c r="E603" s="457" t="s">
        <v>1296</v>
      </c>
      <c r="F603" s="12" t="s">
        <v>3730</v>
      </c>
      <c r="G603" s="355" t="s">
        <v>3208</v>
      </c>
      <c r="H603" s="355" t="s">
        <v>3446</v>
      </c>
      <c r="I603" s="355" t="s">
        <v>3236</v>
      </c>
      <c r="J603" s="222" t="s">
        <v>3322</v>
      </c>
      <c r="K603" s="161">
        <v>1</v>
      </c>
      <c r="L603" s="160">
        <v>44242</v>
      </c>
      <c r="M603" s="160">
        <v>44372</v>
      </c>
      <c r="N603" s="52">
        <f t="shared" si="18"/>
        <v>19</v>
      </c>
      <c r="O603" s="235">
        <v>1</v>
      </c>
      <c r="P603" s="365" t="s">
        <v>233</v>
      </c>
      <c r="Q603" s="365" t="s">
        <v>2866</v>
      </c>
      <c r="R603" s="31" t="s">
        <v>3972</v>
      </c>
      <c r="S603" s="561">
        <f t="shared" si="19"/>
        <v>191</v>
      </c>
      <c r="T603" s="197" t="s">
        <v>1171</v>
      </c>
      <c r="U603" s="197" t="s">
        <v>1171</v>
      </c>
      <c r="V603" s="197" t="s">
        <v>1171</v>
      </c>
      <c r="W603" s="197" t="s">
        <v>1171</v>
      </c>
      <c r="X603" s="197" t="s">
        <v>1171</v>
      </c>
      <c r="Y603" s="197" t="s">
        <v>1171</v>
      </c>
      <c r="Z603" s="197" t="s">
        <v>1171</v>
      </c>
      <c r="AA603" s="197" t="s">
        <v>1171</v>
      </c>
      <c r="AB603" s="197" t="s">
        <v>1171</v>
      </c>
      <c r="AC603" s="197" t="s">
        <v>1171</v>
      </c>
      <c r="AD603" s="197" t="s">
        <v>1171</v>
      </c>
      <c r="AE603" s="197" t="s">
        <v>1171</v>
      </c>
      <c r="AF603" s="197" t="s">
        <v>1171</v>
      </c>
      <c r="AG603" s="197" t="s">
        <v>1171</v>
      </c>
      <c r="AH603" s="197" t="s">
        <v>1171</v>
      </c>
      <c r="AI603" s="197" t="s">
        <v>1171</v>
      </c>
      <c r="AJ603" s="197" t="s">
        <v>1171</v>
      </c>
      <c r="AK603" s="6" t="s">
        <v>3305</v>
      </c>
      <c r="AL603" s="10" t="s">
        <v>3940</v>
      </c>
      <c r="AM603" s="6" t="s">
        <v>7001</v>
      </c>
      <c r="AN603" s="104" t="s">
        <v>3562</v>
      </c>
      <c r="AO603" s="104" t="s">
        <v>5587</v>
      </c>
      <c r="AP603" s="509" t="s">
        <v>1460</v>
      </c>
      <c r="AQ603" s="104" t="s">
        <v>5587</v>
      </c>
      <c r="AR603" s="104" t="s">
        <v>1460</v>
      </c>
      <c r="AS603" s="104" t="s">
        <v>5587</v>
      </c>
      <c r="AT603" s="104" t="s">
        <v>1460</v>
      </c>
      <c r="AU603" s="104" t="s">
        <v>5587</v>
      </c>
      <c r="AV603" s="137" t="s">
        <v>874</v>
      </c>
      <c r="AW603" s="131">
        <v>44391</v>
      </c>
      <c r="AX603" s="364" t="s">
        <v>1021</v>
      </c>
      <c r="AY603" s="348"/>
      <c r="AZ603" s="29"/>
      <c r="BA603" s="29"/>
      <c r="BB603" s="29"/>
      <c r="BC603" s="29"/>
      <c r="BD603" s="511" t="s">
        <v>1193</v>
      </c>
      <c r="BE603" s="348"/>
      <c r="BF603" s="29"/>
    </row>
    <row r="604" spans="1:58" s="14" customFormat="1" ht="90" hidden="1" customHeight="1" x14ac:dyDescent="0.25">
      <c r="A604" s="68" t="s">
        <v>3292</v>
      </c>
      <c r="B604" s="355" t="s">
        <v>3315</v>
      </c>
      <c r="C604" s="131">
        <v>44183</v>
      </c>
      <c r="D604" s="131" t="s">
        <v>7077</v>
      </c>
      <c r="E604" s="457" t="s">
        <v>1296</v>
      </c>
      <c r="F604" s="12" t="s">
        <v>3730</v>
      </c>
      <c r="G604" s="355" t="s">
        <v>3208</v>
      </c>
      <c r="H604" s="355" t="s">
        <v>6308</v>
      </c>
      <c r="I604" s="355" t="s">
        <v>6337</v>
      </c>
      <c r="J604" s="222" t="s">
        <v>3973</v>
      </c>
      <c r="K604" s="161">
        <v>1</v>
      </c>
      <c r="L604" s="160">
        <v>44249</v>
      </c>
      <c r="M604" s="160">
        <v>44456</v>
      </c>
      <c r="N604" s="466">
        <f t="shared" si="18"/>
        <v>30</v>
      </c>
      <c r="O604" s="426">
        <v>1</v>
      </c>
      <c r="P604" s="365" t="s">
        <v>233</v>
      </c>
      <c r="Q604" s="365"/>
      <c r="R604" s="31" t="s">
        <v>6723</v>
      </c>
      <c r="S604" s="561">
        <f t="shared" si="19"/>
        <v>192</v>
      </c>
      <c r="T604" s="197" t="s">
        <v>1171</v>
      </c>
      <c r="U604" s="197" t="s">
        <v>1171</v>
      </c>
      <c r="V604" s="197" t="s">
        <v>1171</v>
      </c>
      <c r="W604" s="197" t="s">
        <v>1171</v>
      </c>
      <c r="X604" s="197" t="s">
        <v>1171</v>
      </c>
      <c r="Y604" s="197" t="s">
        <v>1171</v>
      </c>
      <c r="Z604" s="197" t="s">
        <v>1171</v>
      </c>
      <c r="AA604" s="197" t="s">
        <v>1171</v>
      </c>
      <c r="AB604" s="197" t="s">
        <v>1171</v>
      </c>
      <c r="AC604" s="197" t="s">
        <v>1171</v>
      </c>
      <c r="AD604" s="197" t="s">
        <v>1171</v>
      </c>
      <c r="AE604" s="197" t="s">
        <v>1171</v>
      </c>
      <c r="AF604" s="197" t="s">
        <v>1171</v>
      </c>
      <c r="AG604" s="197" t="s">
        <v>1171</v>
      </c>
      <c r="AH604" s="197" t="s">
        <v>1171</v>
      </c>
      <c r="AI604" s="197" t="s">
        <v>1171</v>
      </c>
      <c r="AJ604" s="197" t="s">
        <v>1171</v>
      </c>
      <c r="AK604" s="6" t="s">
        <v>3305</v>
      </c>
      <c r="AL604" s="10" t="s">
        <v>3941</v>
      </c>
      <c r="AM604" s="6" t="s">
        <v>7002</v>
      </c>
      <c r="AN604" s="6" t="s">
        <v>5762</v>
      </c>
      <c r="AO604" s="114" t="s">
        <v>6091</v>
      </c>
      <c r="AP604" s="509" t="s">
        <v>1460</v>
      </c>
      <c r="AQ604" s="6" t="s">
        <v>6445</v>
      </c>
      <c r="AR604" s="509" t="s">
        <v>1460</v>
      </c>
      <c r="AS604" s="509" t="s">
        <v>6445</v>
      </c>
      <c r="AT604" s="509" t="s">
        <v>1460</v>
      </c>
      <c r="AU604" s="509" t="s">
        <v>6445</v>
      </c>
      <c r="AV604" s="366" t="s">
        <v>874</v>
      </c>
      <c r="AW604" s="512">
        <v>44481</v>
      </c>
      <c r="AX604" s="364" t="s">
        <v>1021</v>
      </c>
      <c r="AY604" s="348"/>
      <c r="AZ604" s="29"/>
      <c r="BA604" s="29"/>
      <c r="BB604" s="29"/>
      <c r="BC604" s="29"/>
      <c r="BD604" s="511" t="s">
        <v>1193</v>
      </c>
      <c r="BE604" s="348"/>
      <c r="BF604" s="29"/>
    </row>
    <row r="605" spans="1:58" s="14" customFormat="1" ht="90" hidden="1" customHeight="1" x14ac:dyDescent="0.25">
      <c r="A605" s="68" t="s">
        <v>3293</v>
      </c>
      <c r="B605" s="355" t="s">
        <v>3315</v>
      </c>
      <c r="C605" s="131">
        <v>44183</v>
      </c>
      <c r="D605" s="168" t="s">
        <v>7076</v>
      </c>
      <c r="E605" s="457" t="s">
        <v>1297</v>
      </c>
      <c r="F605" s="12" t="s">
        <v>3731</v>
      </c>
      <c r="G605" s="355" t="s">
        <v>3209</v>
      </c>
      <c r="H605" s="355" t="s">
        <v>3237</v>
      </c>
      <c r="I605" s="355" t="s">
        <v>3238</v>
      </c>
      <c r="J605" s="222" t="s">
        <v>3263</v>
      </c>
      <c r="K605" s="161">
        <v>1</v>
      </c>
      <c r="L605" s="160">
        <v>44242</v>
      </c>
      <c r="M605" s="160">
        <v>44530</v>
      </c>
      <c r="N605" s="466">
        <f t="shared" si="18"/>
        <v>42</v>
      </c>
      <c r="O605" s="426">
        <v>1</v>
      </c>
      <c r="P605" s="365" t="s">
        <v>233</v>
      </c>
      <c r="Q605" s="365"/>
      <c r="R605" s="175" t="s">
        <v>6733</v>
      </c>
      <c r="S605" s="561">
        <f t="shared" si="19"/>
        <v>177</v>
      </c>
      <c r="T605" s="197" t="s">
        <v>1171</v>
      </c>
      <c r="U605" s="197" t="s">
        <v>1171</v>
      </c>
      <c r="V605" s="197" t="s">
        <v>1171</v>
      </c>
      <c r="W605" s="197" t="s">
        <v>1171</v>
      </c>
      <c r="X605" s="197" t="s">
        <v>1171</v>
      </c>
      <c r="Y605" s="197" t="s">
        <v>1171</v>
      </c>
      <c r="Z605" s="197" t="s">
        <v>1171</v>
      </c>
      <c r="AA605" s="197" t="s">
        <v>1171</v>
      </c>
      <c r="AB605" s="197" t="s">
        <v>1171</v>
      </c>
      <c r="AC605" s="197" t="s">
        <v>1171</v>
      </c>
      <c r="AD605" s="197" t="s">
        <v>1171</v>
      </c>
      <c r="AE605" s="197" t="s">
        <v>1171</v>
      </c>
      <c r="AF605" s="197" t="s">
        <v>1171</v>
      </c>
      <c r="AG605" s="197" t="s">
        <v>1171</v>
      </c>
      <c r="AH605" s="197" t="s">
        <v>1171</v>
      </c>
      <c r="AI605" s="197" t="s">
        <v>1171</v>
      </c>
      <c r="AJ605" s="197" t="s">
        <v>1171</v>
      </c>
      <c r="AK605" s="6" t="s">
        <v>3305</v>
      </c>
      <c r="AL605" s="510" t="s">
        <v>3942</v>
      </c>
      <c r="AM605" s="6" t="s">
        <v>7102</v>
      </c>
      <c r="AN605" s="6" t="s">
        <v>5763</v>
      </c>
      <c r="AO605" s="6" t="s">
        <v>6092</v>
      </c>
      <c r="AP605" s="509" t="s">
        <v>6640</v>
      </c>
      <c r="AQ605" s="509" t="s">
        <v>6685</v>
      </c>
      <c r="AR605" s="4" t="s">
        <v>1460</v>
      </c>
      <c r="AS605" s="4" t="s">
        <v>6958</v>
      </c>
      <c r="AT605" s="4" t="s">
        <v>1460</v>
      </c>
      <c r="AU605" s="4" t="s">
        <v>6958</v>
      </c>
      <c r="AV605" s="366" t="s">
        <v>874</v>
      </c>
      <c r="AW605" s="512">
        <v>44576</v>
      </c>
      <c r="AX605" s="364" t="s">
        <v>1021</v>
      </c>
      <c r="AY605" s="348"/>
      <c r="AZ605" s="29"/>
      <c r="BA605" s="29"/>
      <c r="BB605" s="29"/>
      <c r="BC605" s="29"/>
      <c r="BD605" s="511" t="s">
        <v>1193</v>
      </c>
      <c r="BE605" s="348"/>
      <c r="BF605" s="29"/>
    </row>
    <row r="606" spans="1:58" s="14" customFormat="1" ht="90" hidden="1" customHeight="1" x14ac:dyDescent="0.25">
      <c r="A606" s="68" t="s">
        <v>3294</v>
      </c>
      <c r="B606" s="355" t="s">
        <v>3315</v>
      </c>
      <c r="C606" s="131">
        <v>44183</v>
      </c>
      <c r="D606" s="131" t="s">
        <v>7077</v>
      </c>
      <c r="E606" s="457" t="s">
        <v>1298</v>
      </c>
      <c r="F606" s="12" t="s">
        <v>3522</v>
      </c>
      <c r="G606" s="355" t="s">
        <v>3327</v>
      </c>
      <c r="H606" s="355" t="s">
        <v>3239</v>
      </c>
      <c r="I606" s="355" t="s">
        <v>3240</v>
      </c>
      <c r="J606" s="355" t="s">
        <v>3264</v>
      </c>
      <c r="K606" s="161">
        <v>1</v>
      </c>
      <c r="L606" s="160">
        <v>44263</v>
      </c>
      <c r="M606" s="160">
        <v>44530</v>
      </c>
      <c r="N606" s="466">
        <f t="shared" ref="N606:N637" si="20">+WEEKNUM(M606-L606)</f>
        <v>39</v>
      </c>
      <c r="O606" s="426">
        <v>1</v>
      </c>
      <c r="P606" s="365" t="s">
        <v>233</v>
      </c>
      <c r="Q606" s="365"/>
      <c r="R606" s="175" t="s">
        <v>6735</v>
      </c>
      <c r="S606" s="561">
        <f t="shared" si="19"/>
        <v>173</v>
      </c>
      <c r="T606" s="197" t="s">
        <v>1171</v>
      </c>
      <c r="U606" s="197" t="s">
        <v>1171</v>
      </c>
      <c r="V606" s="197" t="s">
        <v>1171</v>
      </c>
      <c r="W606" s="197" t="s">
        <v>1171</v>
      </c>
      <c r="X606" s="197" t="s">
        <v>1171</v>
      </c>
      <c r="Y606" s="197" t="s">
        <v>1171</v>
      </c>
      <c r="Z606" s="197" t="s">
        <v>1171</v>
      </c>
      <c r="AA606" s="197" t="s">
        <v>1171</v>
      </c>
      <c r="AB606" s="197" t="s">
        <v>1171</v>
      </c>
      <c r="AC606" s="197" t="s">
        <v>1171</v>
      </c>
      <c r="AD606" s="197" t="s">
        <v>1171</v>
      </c>
      <c r="AE606" s="197" t="s">
        <v>1171</v>
      </c>
      <c r="AF606" s="197" t="s">
        <v>1171</v>
      </c>
      <c r="AG606" s="197" t="s">
        <v>1171</v>
      </c>
      <c r="AH606" s="197" t="s">
        <v>1171</v>
      </c>
      <c r="AI606" s="197" t="s">
        <v>1171</v>
      </c>
      <c r="AJ606" s="197" t="s">
        <v>1171</v>
      </c>
      <c r="AK606" s="6" t="s">
        <v>3305</v>
      </c>
      <c r="AL606" s="10" t="s">
        <v>3943</v>
      </c>
      <c r="AM606" s="6" t="s">
        <v>7103</v>
      </c>
      <c r="AN606" s="6" t="s">
        <v>5764</v>
      </c>
      <c r="AO606" s="6" t="s">
        <v>6093</v>
      </c>
      <c r="AP606" s="509" t="s">
        <v>6641</v>
      </c>
      <c r="AQ606" s="509" t="s">
        <v>6734</v>
      </c>
      <c r="AR606" s="4" t="s">
        <v>1460</v>
      </c>
      <c r="AS606" s="4" t="s">
        <v>6958</v>
      </c>
      <c r="AT606" s="4" t="s">
        <v>1460</v>
      </c>
      <c r="AU606" s="4" t="s">
        <v>6958</v>
      </c>
      <c r="AV606" s="366" t="s">
        <v>874</v>
      </c>
      <c r="AW606" s="512">
        <v>44576</v>
      </c>
      <c r="AX606" s="364" t="s">
        <v>1021</v>
      </c>
      <c r="AY606" s="348"/>
      <c r="AZ606" s="29"/>
      <c r="BA606" s="29"/>
      <c r="BB606" s="29"/>
      <c r="BC606" s="29"/>
      <c r="BD606" s="511" t="s">
        <v>1193</v>
      </c>
      <c r="BE606" s="348"/>
      <c r="BF606" s="29"/>
    </row>
    <row r="607" spans="1:58" s="14" customFormat="1" ht="90" hidden="1" customHeight="1" x14ac:dyDescent="0.25">
      <c r="A607" s="68" t="s">
        <v>3295</v>
      </c>
      <c r="B607" s="355" t="s">
        <v>3315</v>
      </c>
      <c r="C607" s="131">
        <v>44183</v>
      </c>
      <c r="D607" s="131" t="s">
        <v>7077</v>
      </c>
      <c r="E607" s="457" t="s">
        <v>1299</v>
      </c>
      <c r="F607" s="12" t="s">
        <v>3521</v>
      </c>
      <c r="G607" s="355" t="s">
        <v>3210</v>
      </c>
      <c r="H607" s="355" t="s">
        <v>3241</v>
      </c>
      <c r="I607" s="355" t="s">
        <v>6653</v>
      </c>
      <c r="J607" s="222" t="s">
        <v>4030</v>
      </c>
      <c r="K607" s="347">
        <v>1</v>
      </c>
      <c r="L607" s="160">
        <v>44228</v>
      </c>
      <c r="M607" s="160">
        <v>44696</v>
      </c>
      <c r="N607" s="466">
        <f t="shared" si="20"/>
        <v>15</v>
      </c>
      <c r="O607" s="426">
        <v>1</v>
      </c>
      <c r="P607" s="365" t="s">
        <v>849</v>
      </c>
      <c r="Q607" s="365" t="s">
        <v>3451</v>
      </c>
      <c r="R607" s="31" t="s">
        <v>6652</v>
      </c>
      <c r="S607" s="561">
        <f t="shared" si="19"/>
        <v>291</v>
      </c>
      <c r="T607" s="197" t="s">
        <v>1171</v>
      </c>
      <c r="U607" s="197" t="s">
        <v>1171</v>
      </c>
      <c r="V607" s="197" t="s">
        <v>1171</v>
      </c>
      <c r="W607" s="197" t="s">
        <v>1171</v>
      </c>
      <c r="X607" s="197" t="s">
        <v>1171</v>
      </c>
      <c r="Y607" s="197" t="s">
        <v>1171</v>
      </c>
      <c r="Z607" s="197" t="s">
        <v>1171</v>
      </c>
      <c r="AA607" s="197" t="s">
        <v>1171</v>
      </c>
      <c r="AB607" s="197" t="s">
        <v>1171</v>
      </c>
      <c r="AC607" s="197" t="s">
        <v>1171</v>
      </c>
      <c r="AD607" s="197" t="s">
        <v>1171</v>
      </c>
      <c r="AE607" s="197" t="s">
        <v>1171</v>
      </c>
      <c r="AF607" s="197" t="s">
        <v>1171</v>
      </c>
      <c r="AG607" s="197" t="s">
        <v>1171</v>
      </c>
      <c r="AH607" s="197" t="s">
        <v>1171</v>
      </c>
      <c r="AI607" s="197" t="s">
        <v>1171</v>
      </c>
      <c r="AJ607" s="197" t="s">
        <v>1171</v>
      </c>
      <c r="AK607" s="6" t="s">
        <v>3305</v>
      </c>
      <c r="AL607" s="10" t="s">
        <v>3944</v>
      </c>
      <c r="AM607" s="114" t="s">
        <v>7058</v>
      </c>
      <c r="AN607" s="6" t="s">
        <v>5765</v>
      </c>
      <c r="AO607" s="114" t="s">
        <v>6028</v>
      </c>
      <c r="AP607" s="509" t="s">
        <v>6642</v>
      </c>
      <c r="AQ607" s="114" t="s">
        <v>6651</v>
      </c>
      <c r="AR607" s="4" t="s">
        <v>1460</v>
      </c>
      <c r="AS607" s="4" t="s">
        <v>6959</v>
      </c>
      <c r="AT607" s="4" t="s">
        <v>1460</v>
      </c>
      <c r="AU607" s="4" t="s">
        <v>6959</v>
      </c>
      <c r="AV607" s="137" t="s">
        <v>4476</v>
      </c>
      <c r="AW607" s="131">
        <v>44575</v>
      </c>
      <c r="AX607" s="364" t="s">
        <v>1021</v>
      </c>
      <c r="AY607" s="348"/>
      <c r="AZ607" s="29"/>
      <c r="BA607" s="29"/>
      <c r="BB607" s="29"/>
      <c r="BC607" s="29"/>
      <c r="BD607" s="511" t="s">
        <v>1193</v>
      </c>
      <c r="BE607" s="348"/>
      <c r="BF607" s="29"/>
    </row>
    <row r="608" spans="1:58" s="14" customFormat="1" ht="90" hidden="1" customHeight="1" x14ac:dyDescent="0.25">
      <c r="A608" s="68" t="s">
        <v>3296</v>
      </c>
      <c r="B608" s="355" t="s">
        <v>3315</v>
      </c>
      <c r="C608" s="131">
        <v>44183</v>
      </c>
      <c r="D608" s="131" t="s">
        <v>7077</v>
      </c>
      <c r="E608" s="457" t="s">
        <v>1299</v>
      </c>
      <c r="F608" s="12" t="s">
        <v>3519</v>
      </c>
      <c r="G608" s="355" t="s">
        <v>3211</v>
      </c>
      <c r="H608" s="355" t="s">
        <v>6654</v>
      </c>
      <c r="I608" s="355" t="s">
        <v>6647</v>
      </c>
      <c r="J608" s="222" t="s">
        <v>3323</v>
      </c>
      <c r="K608" s="347">
        <v>1</v>
      </c>
      <c r="L608" s="160">
        <v>44228</v>
      </c>
      <c r="M608" s="160">
        <v>44561</v>
      </c>
      <c r="N608" s="466">
        <f t="shared" si="20"/>
        <v>48</v>
      </c>
      <c r="O608" s="426">
        <v>1</v>
      </c>
      <c r="P608" s="365" t="s">
        <v>2866</v>
      </c>
      <c r="Q608" s="365" t="s">
        <v>134</v>
      </c>
      <c r="R608" s="31" t="s">
        <v>6656</v>
      </c>
      <c r="S608" s="561">
        <f t="shared" si="19"/>
        <v>207</v>
      </c>
      <c r="T608" s="197" t="s">
        <v>1171</v>
      </c>
      <c r="U608" s="197" t="s">
        <v>1171</v>
      </c>
      <c r="V608" s="197" t="s">
        <v>1171</v>
      </c>
      <c r="W608" s="197" t="s">
        <v>1171</v>
      </c>
      <c r="X608" s="197" t="s">
        <v>1171</v>
      </c>
      <c r="Y608" s="197" t="s">
        <v>1171</v>
      </c>
      <c r="Z608" s="197" t="s">
        <v>1171</v>
      </c>
      <c r="AA608" s="197" t="s">
        <v>1171</v>
      </c>
      <c r="AB608" s="197" t="s">
        <v>1171</v>
      </c>
      <c r="AC608" s="197" t="s">
        <v>1171</v>
      </c>
      <c r="AD608" s="197" t="s">
        <v>1171</v>
      </c>
      <c r="AE608" s="197" t="s">
        <v>1171</v>
      </c>
      <c r="AF608" s="197" t="s">
        <v>1171</v>
      </c>
      <c r="AG608" s="197" t="s">
        <v>1171</v>
      </c>
      <c r="AH608" s="197" t="s">
        <v>1171</v>
      </c>
      <c r="AI608" s="197" t="s">
        <v>1171</v>
      </c>
      <c r="AJ608" s="197" t="s">
        <v>1171</v>
      </c>
      <c r="AK608" s="6" t="s">
        <v>3305</v>
      </c>
      <c r="AL608" s="10" t="s">
        <v>3945</v>
      </c>
      <c r="AM608" s="6" t="s">
        <v>7059</v>
      </c>
      <c r="AN608" s="6" t="s">
        <v>5766</v>
      </c>
      <c r="AO608" s="6" t="s">
        <v>6029</v>
      </c>
      <c r="AP608" s="509" t="s">
        <v>6643</v>
      </c>
      <c r="AQ608" s="6" t="s">
        <v>6655</v>
      </c>
      <c r="AR608" s="4" t="s">
        <v>1460</v>
      </c>
      <c r="AS608" s="4" t="s">
        <v>6958</v>
      </c>
      <c r="AT608" s="4" t="s">
        <v>1460</v>
      </c>
      <c r="AU608" s="4" t="s">
        <v>6958</v>
      </c>
      <c r="AV608" s="137" t="s">
        <v>874</v>
      </c>
      <c r="AW608" s="131">
        <v>44575</v>
      </c>
      <c r="AX608" s="364" t="s">
        <v>1021</v>
      </c>
      <c r="AY608" s="348"/>
      <c r="AZ608" s="29"/>
      <c r="BA608" s="29"/>
      <c r="BB608" s="29"/>
      <c r="BC608" s="29"/>
      <c r="BD608" s="511" t="s">
        <v>1193</v>
      </c>
      <c r="BE608" s="348"/>
      <c r="BF608" s="29"/>
    </row>
    <row r="609" spans="1:58" s="14" customFormat="1" ht="90" hidden="1" customHeight="1" x14ac:dyDescent="0.25">
      <c r="A609" s="68" t="s">
        <v>3297</v>
      </c>
      <c r="B609" s="355" t="s">
        <v>3315</v>
      </c>
      <c r="C609" s="131">
        <v>44183</v>
      </c>
      <c r="D609" s="131" t="s">
        <v>7077</v>
      </c>
      <c r="E609" s="457" t="s">
        <v>1324</v>
      </c>
      <c r="F609" s="12" t="s">
        <v>3523</v>
      </c>
      <c r="G609" s="355" t="s">
        <v>6309</v>
      </c>
      <c r="H609" s="355" t="s">
        <v>3242</v>
      </c>
      <c r="I609" s="355" t="s">
        <v>6338</v>
      </c>
      <c r="J609" s="222" t="s">
        <v>3265</v>
      </c>
      <c r="K609" s="347">
        <v>1</v>
      </c>
      <c r="L609" s="160">
        <v>44256</v>
      </c>
      <c r="M609" s="160">
        <v>44561</v>
      </c>
      <c r="N609" s="466">
        <f t="shared" si="20"/>
        <v>44</v>
      </c>
      <c r="O609" s="426">
        <v>1</v>
      </c>
      <c r="P609" s="365" t="s">
        <v>2866</v>
      </c>
      <c r="Q609" s="365" t="s">
        <v>15</v>
      </c>
      <c r="R609" s="31" t="s">
        <v>6117</v>
      </c>
      <c r="S609" s="561">
        <f t="shared" si="19"/>
        <v>300</v>
      </c>
      <c r="T609" s="197" t="s">
        <v>1171</v>
      </c>
      <c r="U609" s="197" t="s">
        <v>1171</v>
      </c>
      <c r="V609" s="197" t="s">
        <v>1171</v>
      </c>
      <c r="W609" s="197" t="s">
        <v>1171</v>
      </c>
      <c r="X609" s="197" t="s">
        <v>1171</v>
      </c>
      <c r="Y609" s="197" t="s">
        <v>1171</v>
      </c>
      <c r="Z609" s="197" t="s">
        <v>1171</v>
      </c>
      <c r="AA609" s="197" t="s">
        <v>1171</v>
      </c>
      <c r="AB609" s="197" t="s">
        <v>1171</v>
      </c>
      <c r="AC609" s="197" t="s">
        <v>1171</v>
      </c>
      <c r="AD609" s="197" t="s">
        <v>1171</v>
      </c>
      <c r="AE609" s="197" t="s">
        <v>1171</v>
      </c>
      <c r="AF609" s="197" t="s">
        <v>1171</v>
      </c>
      <c r="AG609" s="197" t="s">
        <v>1171</v>
      </c>
      <c r="AH609" s="197" t="s">
        <v>1171</v>
      </c>
      <c r="AI609" s="197" t="s">
        <v>1171</v>
      </c>
      <c r="AJ609" s="197" t="s">
        <v>1171</v>
      </c>
      <c r="AK609" s="6" t="s">
        <v>3305</v>
      </c>
      <c r="AL609" s="10" t="s">
        <v>3946</v>
      </c>
      <c r="AM609" s="6" t="s">
        <v>7060</v>
      </c>
      <c r="AN609" s="6" t="s">
        <v>6115</v>
      </c>
      <c r="AO609" s="6" t="s">
        <v>6116</v>
      </c>
      <c r="AP609" s="509" t="s">
        <v>1460</v>
      </c>
      <c r="AQ609" s="509" t="s">
        <v>6961</v>
      </c>
      <c r="AR609" s="509" t="s">
        <v>1460</v>
      </c>
      <c r="AS609" s="509" t="s">
        <v>6961</v>
      </c>
      <c r="AT609" s="509" t="s">
        <v>1460</v>
      </c>
      <c r="AU609" s="509" t="s">
        <v>6961</v>
      </c>
      <c r="AV609" s="137" t="s">
        <v>4476</v>
      </c>
      <c r="AW609" s="131">
        <v>44487</v>
      </c>
      <c r="AX609" s="364" t="s">
        <v>1021</v>
      </c>
      <c r="AY609" s="348"/>
      <c r="AZ609" s="29"/>
      <c r="BA609" s="29"/>
      <c r="BB609" s="29"/>
      <c r="BC609" s="29"/>
      <c r="BD609" s="511" t="s">
        <v>1193</v>
      </c>
      <c r="BE609" s="348"/>
      <c r="BF609" s="29"/>
    </row>
    <row r="610" spans="1:58" s="14" customFormat="1" ht="90" hidden="1" customHeight="1" x14ac:dyDescent="0.25">
      <c r="A610" s="68" t="s">
        <v>3298</v>
      </c>
      <c r="B610" s="355" t="s">
        <v>3315</v>
      </c>
      <c r="C610" s="131">
        <v>44183</v>
      </c>
      <c r="D610" s="131" t="s">
        <v>7077</v>
      </c>
      <c r="E610" s="457" t="s">
        <v>1325</v>
      </c>
      <c r="F610" s="12" t="s">
        <v>3524</v>
      </c>
      <c r="G610" s="355" t="s">
        <v>6310</v>
      </c>
      <c r="H610" s="355" t="s">
        <v>3243</v>
      </c>
      <c r="I610" s="355" t="s">
        <v>6339</v>
      </c>
      <c r="J610" s="222" t="s">
        <v>3266</v>
      </c>
      <c r="K610" s="347">
        <v>4</v>
      </c>
      <c r="L610" s="160">
        <v>44256</v>
      </c>
      <c r="M610" s="160">
        <v>44407</v>
      </c>
      <c r="N610" s="466">
        <f t="shared" si="20"/>
        <v>22</v>
      </c>
      <c r="O610" s="426">
        <v>4</v>
      </c>
      <c r="P610" s="365" t="s">
        <v>2866</v>
      </c>
      <c r="Q610" s="365" t="s">
        <v>3310</v>
      </c>
      <c r="R610" s="31" t="s">
        <v>5900</v>
      </c>
      <c r="S610" s="561">
        <f t="shared" si="19"/>
        <v>265</v>
      </c>
      <c r="T610" s="197" t="s">
        <v>1171</v>
      </c>
      <c r="U610" s="197" t="s">
        <v>1171</v>
      </c>
      <c r="V610" s="197" t="s">
        <v>1171</v>
      </c>
      <c r="W610" s="197" t="s">
        <v>1171</v>
      </c>
      <c r="X610" s="197" t="s">
        <v>1171</v>
      </c>
      <c r="Y610" s="197" t="s">
        <v>1171</v>
      </c>
      <c r="Z610" s="197" t="s">
        <v>1171</v>
      </c>
      <c r="AA610" s="197" t="s">
        <v>1171</v>
      </c>
      <c r="AB610" s="197" t="s">
        <v>1171</v>
      </c>
      <c r="AC610" s="197" t="s">
        <v>1171</v>
      </c>
      <c r="AD610" s="197" t="s">
        <v>1171</v>
      </c>
      <c r="AE610" s="197" t="s">
        <v>1171</v>
      </c>
      <c r="AF610" s="197" t="s">
        <v>1171</v>
      </c>
      <c r="AG610" s="197" t="s">
        <v>1171</v>
      </c>
      <c r="AH610" s="197" t="s">
        <v>1171</v>
      </c>
      <c r="AI610" s="197" t="s">
        <v>1171</v>
      </c>
      <c r="AJ610" s="197" t="s">
        <v>1171</v>
      </c>
      <c r="AK610" s="6" t="s">
        <v>3305</v>
      </c>
      <c r="AL610" s="244" t="s">
        <v>3947</v>
      </c>
      <c r="AM610" s="6" t="s">
        <v>7061</v>
      </c>
      <c r="AN610" s="6" t="s">
        <v>5767</v>
      </c>
      <c r="AO610" s="6" t="s">
        <v>6030</v>
      </c>
      <c r="AP610" s="509" t="s">
        <v>1460</v>
      </c>
      <c r="AQ610" s="6" t="s">
        <v>6445</v>
      </c>
      <c r="AR610" s="509" t="s">
        <v>1460</v>
      </c>
      <c r="AS610" s="509" t="s">
        <v>6445</v>
      </c>
      <c r="AT610" s="509" t="s">
        <v>1460</v>
      </c>
      <c r="AU610" s="509" t="s">
        <v>6445</v>
      </c>
      <c r="AV610" s="137" t="s">
        <v>874</v>
      </c>
      <c r="AW610" s="131">
        <v>44480</v>
      </c>
      <c r="AX610" s="364" t="s">
        <v>1021</v>
      </c>
      <c r="AY610" s="348"/>
      <c r="AZ610" s="29"/>
      <c r="BA610" s="29"/>
      <c r="BB610" s="29"/>
      <c r="BC610" s="29"/>
      <c r="BD610" s="511" t="s">
        <v>1193</v>
      </c>
      <c r="BE610" s="348"/>
      <c r="BF610" s="29"/>
    </row>
    <row r="611" spans="1:58" s="14" customFormat="1" ht="90" hidden="1" customHeight="1" x14ac:dyDescent="0.25">
      <c r="A611" s="68" t="s">
        <v>3299</v>
      </c>
      <c r="B611" s="355" t="s">
        <v>3315</v>
      </c>
      <c r="C611" s="131">
        <v>44183</v>
      </c>
      <c r="D611" s="168" t="s">
        <v>7364</v>
      </c>
      <c r="E611" s="457" t="s">
        <v>1326</v>
      </c>
      <c r="F611" s="12" t="s">
        <v>3525</v>
      </c>
      <c r="G611" s="355" t="s">
        <v>6311</v>
      </c>
      <c r="H611" s="355" t="s">
        <v>6312</v>
      </c>
      <c r="I611" s="355" t="s">
        <v>3244</v>
      </c>
      <c r="J611" s="222" t="s">
        <v>3267</v>
      </c>
      <c r="K611" s="347">
        <v>2</v>
      </c>
      <c r="L611" s="160">
        <v>44228</v>
      </c>
      <c r="M611" s="160">
        <v>44545</v>
      </c>
      <c r="N611" s="466">
        <f t="shared" si="20"/>
        <v>46</v>
      </c>
      <c r="O611" s="426">
        <v>2</v>
      </c>
      <c r="P611" s="365" t="s">
        <v>849</v>
      </c>
      <c r="Q611" s="365" t="s">
        <v>3449</v>
      </c>
      <c r="R611" s="31" t="s">
        <v>5904</v>
      </c>
      <c r="S611" s="561">
        <f t="shared" si="19"/>
        <v>332</v>
      </c>
      <c r="T611" s="197" t="s">
        <v>1171</v>
      </c>
      <c r="U611" s="197" t="s">
        <v>1171</v>
      </c>
      <c r="V611" s="197" t="s">
        <v>1171</v>
      </c>
      <c r="W611" s="197" t="s">
        <v>1171</v>
      </c>
      <c r="X611" s="197" t="s">
        <v>1171</v>
      </c>
      <c r="Y611" s="197" t="s">
        <v>1171</v>
      </c>
      <c r="Z611" s="197" t="s">
        <v>1171</v>
      </c>
      <c r="AA611" s="197" t="s">
        <v>1171</v>
      </c>
      <c r="AB611" s="197" t="s">
        <v>1171</v>
      </c>
      <c r="AC611" s="197" t="s">
        <v>1171</v>
      </c>
      <c r="AD611" s="197" t="s">
        <v>1171</v>
      </c>
      <c r="AE611" s="197" t="s">
        <v>1171</v>
      </c>
      <c r="AF611" s="197" t="s">
        <v>1171</v>
      </c>
      <c r="AG611" s="197" t="s">
        <v>1171</v>
      </c>
      <c r="AH611" s="197" t="s">
        <v>1171</v>
      </c>
      <c r="AI611" s="197" t="s">
        <v>1171</v>
      </c>
      <c r="AJ611" s="197" t="s">
        <v>1171</v>
      </c>
      <c r="AK611" s="6" t="s">
        <v>3305</v>
      </c>
      <c r="AL611" s="10" t="s">
        <v>3948</v>
      </c>
      <c r="AM611" s="6" t="s">
        <v>4041</v>
      </c>
      <c r="AN611" s="6" t="s">
        <v>5768</v>
      </c>
      <c r="AO611" s="114" t="s">
        <v>7082</v>
      </c>
      <c r="AP611" s="509" t="s">
        <v>1460</v>
      </c>
      <c r="AQ611" s="509" t="s">
        <v>6961</v>
      </c>
      <c r="AR611" s="509" t="s">
        <v>1460</v>
      </c>
      <c r="AS611" s="509" t="s">
        <v>6961</v>
      </c>
      <c r="AT611" s="509" t="s">
        <v>1460</v>
      </c>
      <c r="AU611" s="509" t="s">
        <v>6961</v>
      </c>
      <c r="AV611" s="137" t="s">
        <v>4476</v>
      </c>
      <c r="AW611" s="131">
        <v>44480</v>
      </c>
      <c r="AX611" s="364" t="s">
        <v>1021</v>
      </c>
      <c r="AY611" s="348"/>
      <c r="AZ611" s="29"/>
      <c r="BA611" s="29"/>
      <c r="BB611" s="29"/>
      <c r="BC611" s="29"/>
      <c r="BD611" s="511" t="s">
        <v>1193</v>
      </c>
      <c r="BE611" s="348"/>
      <c r="BF611" s="29"/>
    </row>
    <row r="612" spans="1:58" s="14" customFormat="1" ht="90" hidden="1" customHeight="1" x14ac:dyDescent="0.25">
      <c r="A612" s="68" t="s">
        <v>3300</v>
      </c>
      <c r="B612" s="355" t="s">
        <v>3315</v>
      </c>
      <c r="C612" s="131">
        <v>44183</v>
      </c>
      <c r="D612" s="168" t="s">
        <v>7364</v>
      </c>
      <c r="E612" s="458" t="s">
        <v>1327</v>
      </c>
      <c r="F612" s="12" t="s">
        <v>7084</v>
      </c>
      <c r="G612" s="355" t="s">
        <v>6600</v>
      </c>
      <c r="H612" s="355" t="s">
        <v>3245</v>
      </c>
      <c r="I612" s="355" t="s">
        <v>3246</v>
      </c>
      <c r="J612" s="355" t="s">
        <v>1734</v>
      </c>
      <c r="K612" s="164">
        <v>3</v>
      </c>
      <c r="L612" s="160">
        <v>44215</v>
      </c>
      <c r="M612" s="160">
        <v>44561</v>
      </c>
      <c r="N612" s="520">
        <f t="shared" si="20"/>
        <v>50</v>
      </c>
      <c r="O612" s="589">
        <v>1</v>
      </c>
      <c r="P612" s="517" t="s">
        <v>15</v>
      </c>
      <c r="Q612" s="517" t="s">
        <v>3306</v>
      </c>
      <c r="R612" s="511" t="s">
        <v>7329</v>
      </c>
      <c r="S612" s="561">
        <f t="shared" si="19"/>
        <v>179</v>
      </c>
      <c r="T612" s="197" t="s">
        <v>1171</v>
      </c>
      <c r="U612" s="197" t="s">
        <v>1171</v>
      </c>
      <c r="V612" s="197" t="s">
        <v>1171</v>
      </c>
      <c r="W612" s="197" t="s">
        <v>1171</v>
      </c>
      <c r="X612" s="197" t="s">
        <v>1171</v>
      </c>
      <c r="Y612" s="197" t="s">
        <v>1171</v>
      </c>
      <c r="Z612" s="197" t="s">
        <v>1171</v>
      </c>
      <c r="AA612" s="197" t="s">
        <v>1171</v>
      </c>
      <c r="AB612" s="197" t="s">
        <v>1171</v>
      </c>
      <c r="AC612" s="197" t="s">
        <v>1171</v>
      </c>
      <c r="AD612" s="197" t="s">
        <v>1171</v>
      </c>
      <c r="AE612" s="197" t="s">
        <v>1171</v>
      </c>
      <c r="AF612" s="197" t="s">
        <v>1171</v>
      </c>
      <c r="AG612" s="197" t="s">
        <v>1171</v>
      </c>
      <c r="AH612" s="197" t="s">
        <v>1171</v>
      </c>
      <c r="AI612" s="197" t="s">
        <v>1171</v>
      </c>
      <c r="AJ612" s="197" t="s">
        <v>1171</v>
      </c>
      <c r="AK612" s="509" t="s">
        <v>3305</v>
      </c>
      <c r="AL612" s="509" t="s">
        <v>4141</v>
      </c>
      <c r="AM612" s="515" t="s">
        <v>7104</v>
      </c>
      <c r="AN612" s="510" t="s">
        <v>6122</v>
      </c>
      <c r="AO612" s="515" t="s">
        <v>6128</v>
      </c>
      <c r="AP612" s="509" t="s">
        <v>6586</v>
      </c>
      <c r="AQ612" s="510" t="s">
        <v>6612</v>
      </c>
      <c r="AR612" s="510" t="s">
        <v>7213</v>
      </c>
      <c r="AS612" s="510" t="s">
        <v>7338</v>
      </c>
      <c r="AT612" s="261" t="s">
        <v>1460</v>
      </c>
      <c r="AU612" s="261" t="s">
        <v>7994</v>
      </c>
      <c r="AV612" s="137" t="s">
        <v>1824</v>
      </c>
      <c r="AW612" s="131">
        <v>44677</v>
      </c>
      <c r="AX612" s="364" t="s">
        <v>2317</v>
      </c>
      <c r="AY612" s="512">
        <v>44677</v>
      </c>
      <c r="AZ612" s="105" t="s">
        <v>7330</v>
      </c>
      <c r="BA612" s="514" t="s">
        <v>7303</v>
      </c>
      <c r="BB612" s="30" t="s">
        <v>1460</v>
      </c>
      <c r="BC612" s="30" t="s">
        <v>1460</v>
      </c>
      <c r="BD612" s="367" t="s">
        <v>7350</v>
      </c>
      <c r="BE612" s="348" t="s">
        <v>3497</v>
      </c>
      <c r="BF612" s="29" t="s">
        <v>1460</v>
      </c>
    </row>
    <row r="613" spans="1:58" s="14" customFormat="1" ht="90" customHeight="1" x14ac:dyDescent="0.25">
      <c r="A613" s="28" t="s">
        <v>3300</v>
      </c>
      <c r="B613" s="135" t="s">
        <v>3315</v>
      </c>
      <c r="C613" s="131">
        <v>44183</v>
      </c>
      <c r="D613" s="131" t="s">
        <v>7364</v>
      </c>
      <c r="E613" s="879" t="s">
        <v>1327</v>
      </c>
      <c r="F613" s="11" t="s">
        <v>8572</v>
      </c>
      <c r="G613" s="135" t="s">
        <v>6600</v>
      </c>
      <c r="H613" s="11" t="s">
        <v>7326</v>
      </c>
      <c r="I613" s="11" t="s">
        <v>7327</v>
      </c>
      <c r="J613" s="54" t="s">
        <v>7328</v>
      </c>
      <c r="K613" s="137">
        <v>3</v>
      </c>
      <c r="L613" s="132">
        <v>44562</v>
      </c>
      <c r="M613" s="132">
        <v>44742</v>
      </c>
      <c r="N613" s="466">
        <f t="shared" si="20"/>
        <v>26</v>
      </c>
      <c r="O613" s="426">
        <v>3</v>
      </c>
      <c r="P613" s="365" t="s">
        <v>15</v>
      </c>
      <c r="Q613" s="365" t="s">
        <v>3306</v>
      </c>
      <c r="R613" s="511" t="s">
        <v>8529</v>
      </c>
      <c r="S613" s="561">
        <f t="shared" si="19"/>
        <v>225</v>
      </c>
      <c r="T613" s="197" t="s">
        <v>1171</v>
      </c>
      <c r="U613" s="197" t="s">
        <v>1171</v>
      </c>
      <c r="V613" s="197" t="s">
        <v>1171</v>
      </c>
      <c r="W613" s="197" t="s">
        <v>1171</v>
      </c>
      <c r="X613" s="197" t="s">
        <v>1171</v>
      </c>
      <c r="Y613" s="197" t="s">
        <v>1171</v>
      </c>
      <c r="Z613" s="197" t="s">
        <v>1171</v>
      </c>
      <c r="AA613" s="197" t="s">
        <v>1171</v>
      </c>
      <c r="AB613" s="197" t="s">
        <v>1171</v>
      </c>
      <c r="AC613" s="197" t="s">
        <v>1171</v>
      </c>
      <c r="AD613" s="197" t="s">
        <v>1171</v>
      </c>
      <c r="AE613" s="197" t="s">
        <v>1171</v>
      </c>
      <c r="AF613" s="197" t="s">
        <v>1171</v>
      </c>
      <c r="AG613" s="197" t="s">
        <v>1171</v>
      </c>
      <c r="AH613" s="197" t="s">
        <v>1171</v>
      </c>
      <c r="AI613" s="197" t="s">
        <v>1171</v>
      </c>
      <c r="AJ613" s="197" t="s">
        <v>1171</v>
      </c>
      <c r="AK613" s="6" t="s">
        <v>8490</v>
      </c>
      <c r="AL613" s="6" t="s">
        <v>8531</v>
      </c>
      <c r="AM613" s="265" t="s">
        <v>7104</v>
      </c>
      <c r="AN613" s="10" t="s">
        <v>8532</v>
      </c>
      <c r="AO613" s="265" t="s">
        <v>6128</v>
      </c>
      <c r="AP613" s="509" t="s">
        <v>6586</v>
      </c>
      <c r="AQ613" s="510" t="s">
        <v>6612</v>
      </c>
      <c r="AR613" s="510" t="s">
        <v>7213</v>
      </c>
      <c r="AS613" s="510" t="s">
        <v>7338</v>
      </c>
      <c r="AT613" s="837" t="s">
        <v>8533</v>
      </c>
      <c r="AU613" s="510" t="s">
        <v>8530</v>
      </c>
      <c r="AV613" s="366" t="s">
        <v>1017</v>
      </c>
      <c r="AW613" s="131">
        <v>44768</v>
      </c>
      <c r="AX613" s="856" t="s">
        <v>1021</v>
      </c>
      <c r="AY613" s="348"/>
      <c r="AZ613" s="29"/>
      <c r="BA613" s="29"/>
      <c r="BB613" s="29"/>
      <c r="BC613" s="29"/>
      <c r="BD613" s="511" t="s">
        <v>1193</v>
      </c>
      <c r="BE613" s="348"/>
      <c r="BF613" s="29"/>
    </row>
    <row r="614" spans="1:58" s="14" customFormat="1" ht="90" hidden="1" customHeight="1" x14ac:dyDescent="0.25">
      <c r="A614" s="68" t="s">
        <v>3301</v>
      </c>
      <c r="B614" s="355" t="s">
        <v>3315</v>
      </c>
      <c r="C614" s="131">
        <v>44183</v>
      </c>
      <c r="D614" s="168" t="s">
        <v>7364</v>
      </c>
      <c r="E614" s="457" t="s">
        <v>1285</v>
      </c>
      <c r="F614" s="12" t="s">
        <v>3732</v>
      </c>
      <c r="G614" s="355" t="s">
        <v>3212</v>
      </c>
      <c r="H614" s="355" t="s">
        <v>3247</v>
      </c>
      <c r="I614" s="355" t="s">
        <v>3248</v>
      </c>
      <c r="J614" s="355" t="s">
        <v>3268</v>
      </c>
      <c r="K614" s="161">
        <v>1</v>
      </c>
      <c r="L614" s="160">
        <v>44249</v>
      </c>
      <c r="M614" s="160">
        <v>44442</v>
      </c>
      <c r="N614" s="466">
        <f t="shared" si="20"/>
        <v>28</v>
      </c>
      <c r="O614" s="426">
        <v>1</v>
      </c>
      <c r="P614" s="365" t="s">
        <v>233</v>
      </c>
      <c r="Q614" s="365" t="s">
        <v>3448</v>
      </c>
      <c r="R614" s="31" t="s">
        <v>4195</v>
      </c>
      <c r="S614" s="561">
        <f t="shared" si="19"/>
        <v>250</v>
      </c>
      <c r="T614" s="197" t="s">
        <v>1171</v>
      </c>
      <c r="U614" s="197" t="s">
        <v>1171</v>
      </c>
      <c r="V614" s="197" t="s">
        <v>1171</v>
      </c>
      <c r="W614" s="197" t="s">
        <v>1171</v>
      </c>
      <c r="X614" s="197" t="s">
        <v>1171</v>
      </c>
      <c r="Y614" s="197" t="s">
        <v>1171</v>
      </c>
      <c r="Z614" s="197" t="s">
        <v>1171</v>
      </c>
      <c r="AA614" s="197" t="s">
        <v>1171</v>
      </c>
      <c r="AB614" s="197" t="s">
        <v>1171</v>
      </c>
      <c r="AC614" s="197" t="s">
        <v>1171</v>
      </c>
      <c r="AD614" s="197" t="s">
        <v>1171</v>
      </c>
      <c r="AE614" s="197" t="s">
        <v>1171</v>
      </c>
      <c r="AF614" s="197" t="s">
        <v>1171</v>
      </c>
      <c r="AG614" s="197" t="s">
        <v>1171</v>
      </c>
      <c r="AH614" s="197" t="s">
        <v>1171</v>
      </c>
      <c r="AI614" s="197" t="s">
        <v>1171</v>
      </c>
      <c r="AJ614" s="197" t="s">
        <v>1171</v>
      </c>
      <c r="AK614" s="6" t="s">
        <v>8490</v>
      </c>
      <c r="AL614" s="10" t="s">
        <v>3949</v>
      </c>
      <c r="AM614" s="6" t="s">
        <v>7105</v>
      </c>
      <c r="AN614" s="6" t="s">
        <v>5769</v>
      </c>
      <c r="AO614" s="6" t="s">
        <v>6094</v>
      </c>
      <c r="AP614" s="509" t="s">
        <v>1460</v>
      </c>
      <c r="AQ614" s="6" t="s">
        <v>6445</v>
      </c>
      <c r="AR614" s="509" t="s">
        <v>1460</v>
      </c>
      <c r="AS614" s="509" t="s">
        <v>6445</v>
      </c>
      <c r="AT614" s="509" t="s">
        <v>1460</v>
      </c>
      <c r="AU614" s="509" t="s">
        <v>6445</v>
      </c>
      <c r="AV614" s="366" t="s">
        <v>874</v>
      </c>
      <c r="AW614" s="512">
        <v>44478</v>
      </c>
      <c r="AX614" s="364" t="s">
        <v>1021</v>
      </c>
      <c r="AY614" s="348"/>
      <c r="AZ614" s="29"/>
      <c r="BA614" s="29"/>
      <c r="BB614" s="29"/>
      <c r="BC614" s="29"/>
      <c r="BD614" s="511" t="s">
        <v>1193</v>
      </c>
      <c r="BE614" s="348"/>
      <c r="BF614" s="29"/>
    </row>
    <row r="615" spans="1:58" s="14" customFormat="1" ht="90" hidden="1" customHeight="1" x14ac:dyDescent="0.25">
      <c r="A615" s="28" t="s">
        <v>3302</v>
      </c>
      <c r="B615" s="135" t="s">
        <v>3315</v>
      </c>
      <c r="C615" s="131">
        <v>44183</v>
      </c>
      <c r="D615" s="168" t="s">
        <v>7364</v>
      </c>
      <c r="E615" s="457" t="s">
        <v>1285</v>
      </c>
      <c r="F615" s="12" t="s">
        <v>3732</v>
      </c>
      <c r="G615" s="355" t="s">
        <v>3212</v>
      </c>
      <c r="H615" s="355" t="s">
        <v>3249</v>
      </c>
      <c r="I615" s="355" t="s">
        <v>3250</v>
      </c>
      <c r="J615" s="355" t="s">
        <v>3269</v>
      </c>
      <c r="K615" s="161">
        <v>1</v>
      </c>
      <c r="L615" s="160">
        <v>44249</v>
      </c>
      <c r="M615" s="160">
        <v>44505</v>
      </c>
      <c r="N615" s="52">
        <f t="shared" si="20"/>
        <v>37</v>
      </c>
      <c r="O615" s="235">
        <v>1</v>
      </c>
      <c r="P615" s="365" t="s">
        <v>233</v>
      </c>
      <c r="Q615" s="365"/>
      <c r="R615" s="31" t="s">
        <v>4105</v>
      </c>
      <c r="S615" s="561">
        <f t="shared" si="19"/>
        <v>124</v>
      </c>
      <c r="T615" s="197" t="s">
        <v>1171</v>
      </c>
      <c r="U615" s="197" t="s">
        <v>1171</v>
      </c>
      <c r="V615" s="197" t="s">
        <v>1171</v>
      </c>
      <c r="W615" s="197" t="s">
        <v>1171</v>
      </c>
      <c r="X615" s="197" t="s">
        <v>1171</v>
      </c>
      <c r="Y615" s="197" t="s">
        <v>1171</v>
      </c>
      <c r="Z615" s="197" t="s">
        <v>1171</v>
      </c>
      <c r="AA615" s="197" t="s">
        <v>1171</v>
      </c>
      <c r="AB615" s="197" t="s">
        <v>1171</v>
      </c>
      <c r="AC615" s="197" t="s">
        <v>1171</v>
      </c>
      <c r="AD615" s="197" t="s">
        <v>1171</v>
      </c>
      <c r="AE615" s="197" t="s">
        <v>1171</v>
      </c>
      <c r="AF615" s="197" t="s">
        <v>1171</v>
      </c>
      <c r="AG615" s="197" t="s">
        <v>1171</v>
      </c>
      <c r="AH615" s="197" t="s">
        <v>1171</v>
      </c>
      <c r="AI615" s="197" t="s">
        <v>1171</v>
      </c>
      <c r="AJ615" s="197" t="s">
        <v>1171</v>
      </c>
      <c r="AK615" s="6" t="s">
        <v>8490</v>
      </c>
      <c r="AL615" s="276" t="s">
        <v>3950</v>
      </c>
      <c r="AM615" s="6" t="s">
        <v>8491</v>
      </c>
      <c r="AN615" s="104" t="s">
        <v>3562</v>
      </c>
      <c r="AO615" s="104" t="s">
        <v>5587</v>
      </c>
      <c r="AP615" s="509" t="s">
        <v>1460</v>
      </c>
      <c r="AQ615" s="104" t="s">
        <v>6962</v>
      </c>
      <c r="AR615" s="104" t="s">
        <v>1460</v>
      </c>
      <c r="AS615" s="104" t="s">
        <v>6962</v>
      </c>
      <c r="AT615" s="104" t="s">
        <v>1460</v>
      </c>
      <c r="AU615" s="104" t="s">
        <v>6962</v>
      </c>
      <c r="AV615" s="137" t="s">
        <v>4476</v>
      </c>
      <c r="AW615" s="512">
        <v>44399</v>
      </c>
      <c r="AX615" s="364" t="s">
        <v>1021</v>
      </c>
      <c r="AY615" s="348"/>
      <c r="AZ615" s="29"/>
      <c r="BA615" s="29"/>
      <c r="BB615" s="29"/>
      <c r="BC615" s="29"/>
      <c r="BD615" s="511" t="s">
        <v>1193</v>
      </c>
      <c r="BE615" s="348"/>
      <c r="BF615" s="29"/>
    </row>
    <row r="616" spans="1:58" s="14" customFormat="1" ht="90" hidden="1" customHeight="1" x14ac:dyDescent="0.25">
      <c r="A616" s="68" t="s">
        <v>3303</v>
      </c>
      <c r="B616" s="355" t="s">
        <v>3315</v>
      </c>
      <c r="C616" s="131">
        <v>44183</v>
      </c>
      <c r="D616" s="168" t="s">
        <v>7364</v>
      </c>
      <c r="E616" s="457" t="s">
        <v>1287</v>
      </c>
      <c r="F616" s="12" t="s">
        <v>3733</v>
      </c>
      <c r="G616" s="165" t="s">
        <v>6313</v>
      </c>
      <c r="H616" s="355" t="s">
        <v>6314</v>
      </c>
      <c r="I616" s="355" t="s">
        <v>6340</v>
      </c>
      <c r="J616" s="355" t="s">
        <v>3270</v>
      </c>
      <c r="K616" s="161">
        <v>2</v>
      </c>
      <c r="L616" s="160">
        <v>44228</v>
      </c>
      <c r="M616" s="160">
        <v>44560</v>
      </c>
      <c r="N616" s="466">
        <f t="shared" si="20"/>
        <v>48</v>
      </c>
      <c r="O616" s="426">
        <v>2</v>
      </c>
      <c r="P616" s="365" t="s">
        <v>849</v>
      </c>
      <c r="Q616" s="365" t="s">
        <v>3448</v>
      </c>
      <c r="R616" s="31" t="s">
        <v>6724</v>
      </c>
      <c r="S616" s="561">
        <f t="shared" si="19"/>
        <v>331</v>
      </c>
      <c r="T616" s="197" t="s">
        <v>1171</v>
      </c>
      <c r="U616" s="197" t="s">
        <v>1171</v>
      </c>
      <c r="V616" s="197" t="s">
        <v>1171</v>
      </c>
      <c r="W616" s="197" t="s">
        <v>1171</v>
      </c>
      <c r="X616" s="197" t="s">
        <v>1171</v>
      </c>
      <c r="Y616" s="197" t="s">
        <v>1171</v>
      </c>
      <c r="Z616" s="197" t="s">
        <v>1171</v>
      </c>
      <c r="AA616" s="197" t="s">
        <v>1171</v>
      </c>
      <c r="AB616" s="197" t="s">
        <v>1171</v>
      </c>
      <c r="AC616" s="197" t="s">
        <v>1171</v>
      </c>
      <c r="AD616" s="197" t="s">
        <v>1171</v>
      </c>
      <c r="AE616" s="197" t="s">
        <v>1171</v>
      </c>
      <c r="AF616" s="197" t="s">
        <v>1171</v>
      </c>
      <c r="AG616" s="197" t="s">
        <v>1171</v>
      </c>
      <c r="AH616" s="197" t="s">
        <v>1171</v>
      </c>
      <c r="AI616" s="197" t="s">
        <v>1171</v>
      </c>
      <c r="AJ616" s="197" t="s">
        <v>1171</v>
      </c>
      <c r="AK616" s="6" t="s">
        <v>8490</v>
      </c>
      <c r="AL616" s="10" t="s">
        <v>3951</v>
      </c>
      <c r="AM616" s="6" t="s">
        <v>7062</v>
      </c>
      <c r="AN616" s="6" t="s">
        <v>5770</v>
      </c>
      <c r="AO616" s="6" t="s">
        <v>6120</v>
      </c>
      <c r="AP616" s="509" t="s">
        <v>6644</v>
      </c>
      <c r="AQ616" s="509" t="s">
        <v>6658</v>
      </c>
      <c r="AR616" s="4" t="s">
        <v>1460</v>
      </c>
      <c r="AS616" s="4" t="s">
        <v>6958</v>
      </c>
      <c r="AT616" s="4" t="s">
        <v>1460</v>
      </c>
      <c r="AU616" s="4" t="s">
        <v>6958</v>
      </c>
      <c r="AV616" s="137" t="s">
        <v>874</v>
      </c>
      <c r="AW616" s="131">
        <v>44575</v>
      </c>
      <c r="AX616" s="364" t="s">
        <v>1021</v>
      </c>
      <c r="AY616" s="348"/>
      <c r="AZ616" s="29"/>
      <c r="BA616" s="29"/>
      <c r="BB616" s="29"/>
      <c r="BC616" s="29"/>
      <c r="BD616" s="511" t="s">
        <v>1193</v>
      </c>
      <c r="BE616" s="348"/>
      <c r="BF616" s="29"/>
    </row>
    <row r="617" spans="1:58" s="14" customFormat="1" ht="90" hidden="1" customHeight="1" x14ac:dyDescent="0.25">
      <c r="A617" s="28" t="s">
        <v>3304</v>
      </c>
      <c r="B617" s="135" t="s">
        <v>3315</v>
      </c>
      <c r="C617" s="131">
        <v>44183</v>
      </c>
      <c r="D617" s="168" t="s">
        <v>7364</v>
      </c>
      <c r="E617" s="457" t="s">
        <v>1287</v>
      </c>
      <c r="F617" s="12" t="s">
        <v>3733</v>
      </c>
      <c r="G617" s="355" t="s">
        <v>3324</v>
      </c>
      <c r="H617" s="563" t="s">
        <v>3311</v>
      </c>
      <c r="I617" s="355" t="s">
        <v>3312</v>
      </c>
      <c r="J617" s="222" t="s">
        <v>3313</v>
      </c>
      <c r="K617" s="164" t="s">
        <v>3314</v>
      </c>
      <c r="L617" s="168">
        <v>44230</v>
      </c>
      <c r="M617" s="168">
        <v>44349</v>
      </c>
      <c r="N617" s="52">
        <f t="shared" si="20"/>
        <v>17</v>
      </c>
      <c r="O617" s="235">
        <v>3</v>
      </c>
      <c r="P617" s="517" t="s">
        <v>472</v>
      </c>
      <c r="Q617" s="517" t="s">
        <v>3325</v>
      </c>
      <c r="R617" s="511" t="s">
        <v>4176</v>
      </c>
      <c r="S617" s="561">
        <f t="shared" si="19"/>
        <v>200</v>
      </c>
      <c r="T617" s="198" t="s">
        <v>1171</v>
      </c>
      <c r="U617" s="198" t="s">
        <v>1171</v>
      </c>
      <c r="V617" s="198" t="s">
        <v>1171</v>
      </c>
      <c r="W617" s="198" t="s">
        <v>1171</v>
      </c>
      <c r="X617" s="198" t="s">
        <v>1171</v>
      </c>
      <c r="Y617" s="198" t="s">
        <v>1171</v>
      </c>
      <c r="Z617" s="198" t="s">
        <v>1171</v>
      </c>
      <c r="AA617" s="198" t="s">
        <v>1171</v>
      </c>
      <c r="AB617" s="197" t="s">
        <v>1171</v>
      </c>
      <c r="AC617" s="197" t="s">
        <v>1171</v>
      </c>
      <c r="AD617" s="198" t="s">
        <v>1171</v>
      </c>
      <c r="AE617" s="198" t="s">
        <v>1171</v>
      </c>
      <c r="AF617" s="198" t="s">
        <v>1171</v>
      </c>
      <c r="AG617" s="198" t="s">
        <v>1171</v>
      </c>
      <c r="AH617" s="198" t="s">
        <v>1171</v>
      </c>
      <c r="AI617" s="198" t="s">
        <v>1171</v>
      </c>
      <c r="AJ617" s="198" t="s">
        <v>1171</v>
      </c>
      <c r="AK617" s="181" t="s">
        <v>8490</v>
      </c>
      <c r="AL617" s="244" t="s">
        <v>8492</v>
      </c>
      <c r="AM617" s="244" t="s">
        <v>8493</v>
      </c>
      <c r="AN617" s="104" t="s">
        <v>3562</v>
      </c>
      <c r="AO617" s="104" t="s">
        <v>5587</v>
      </c>
      <c r="AP617" s="509" t="s">
        <v>1460</v>
      </c>
      <c r="AQ617" s="104" t="s">
        <v>5587</v>
      </c>
      <c r="AR617" s="104" t="s">
        <v>1460</v>
      </c>
      <c r="AS617" s="104" t="s">
        <v>5587</v>
      </c>
      <c r="AT617" s="104" t="s">
        <v>1460</v>
      </c>
      <c r="AU617" s="104" t="s">
        <v>5587</v>
      </c>
      <c r="AV617" s="637" t="s">
        <v>874</v>
      </c>
      <c r="AW617" s="525">
        <v>44396</v>
      </c>
      <c r="AX617" s="364" t="s">
        <v>1021</v>
      </c>
      <c r="AY617" s="116"/>
      <c r="AZ617" s="106"/>
      <c r="BA617" s="106"/>
      <c r="BB617" s="106"/>
      <c r="BC617" s="106"/>
      <c r="BD617" s="511" t="s">
        <v>1193</v>
      </c>
      <c r="BE617" s="348"/>
      <c r="BF617" s="29"/>
    </row>
    <row r="618" spans="1:58" s="14" customFormat="1" ht="90" hidden="1" customHeight="1" x14ac:dyDescent="0.25">
      <c r="A618" s="28" t="s">
        <v>3405</v>
      </c>
      <c r="B618" s="135" t="s">
        <v>3437</v>
      </c>
      <c r="C618" s="131">
        <v>44183</v>
      </c>
      <c r="D618" s="131" t="s">
        <v>7077</v>
      </c>
      <c r="E618" s="457" t="s">
        <v>1284</v>
      </c>
      <c r="F618" s="12" t="s">
        <v>3734</v>
      </c>
      <c r="G618" s="355" t="s">
        <v>3328</v>
      </c>
      <c r="H618" s="355" t="s">
        <v>3329</v>
      </c>
      <c r="I618" s="355" t="s">
        <v>3330</v>
      </c>
      <c r="J618" s="355" t="s">
        <v>3331</v>
      </c>
      <c r="K618" s="162">
        <v>1</v>
      </c>
      <c r="L618" s="122">
        <v>44228</v>
      </c>
      <c r="M618" s="122">
        <v>44255</v>
      </c>
      <c r="N618" s="52">
        <f t="shared" si="20"/>
        <v>4</v>
      </c>
      <c r="O618" s="235">
        <v>1</v>
      </c>
      <c r="P618" s="88" t="s">
        <v>3962</v>
      </c>
      <c r="Q618" s="88"/>
      <c r="R618" s="31" t="s">
        <v>4054</v>
      </c>
      <c r="S618" s="561">
        <f t="shared" si="19"/>
        <v>182</v>
      </c>
      <c r="T618" s="76"/>
      <c r="U618" s="76"/>
      <c r="V618" s="198" t="s">
        <v>1171</v>
      </c>
      <c r="W618" s="198" t="s">
        <v>1171</v>
      </c>
      <c r="X618" s="198" t="s">
        <v>1171</v>
      </c>
      <c r="Y618" s="198" t="s">
        <v>1171</v>
      </c>
      <c r="Z618" s="198" t="s">
        <v>1171</v>
      </c>
      <c r="AA618" s="198" t="s">
        <v>1171</v>
      </c>
      <c r="AB618" s="198" t="s">
        <v>1171</v>
      </c>
      <c r="AC618" s="198" t="s">
        <v>1171</v>
      </c>
      <c r="AD618" s="198" t="s">
        <v>1171</v>
      </c>
      <c r="AE618" s="198" t="s">
        <v>1171</v>
      </c>
      <c r="AF618" s="198" t="s">
        <v>1171</v>
      </c>
      <c r="AG618" s="198" t="s">
        <v>1171</v>
      </c>
      <c r="AH618" s="198" t="s">
        <v>1171</v>
      </c>
      <c r="AI618" s="198" t="s">
        <v>1171</v>
      </c>
      <c r="AJ618" s="198" t="s">
        <v>1171</v>
      </c>
      <c r="AK618" s="181" t="s">
        <v>3438</v>
      </c>
      <c r="AL618" s="31" t="s">
        <v>8494</v>
      </c>
      <c r="AM618" s="181" t="s">
        <v>4061</v>
      </c>
      <c r="AN618" s="104" t="s">
        <v>3562</v>
      </c>
      <c r="AO618" s="104" t="s">
        <v>5587</v>
      </c>
      <c r="AP618" s="509" t="s">
        <v>1460</v>
      </c>
      <c r="AQ618" s="104" t="s">
        <v>5587</v>
      </c>
      <c r="AR618" s="104" t="s">
        <v>1460</v>
      </c>
      <c r="AS618" s="104" t="s">
        <v>5587</v>
      </c>
      <c r="AT618" s="104" t="s">
        <v>1460</v>
      </c>
      <c r="AU618" s="104" t="s">
        <v>5587</v>
      </c>
      <c r="AV618" s="231" t="s">
        <v>874</v>
      </c>
      <c r="AW618" s="131">
        <v>44398</v>
      </c>
      <c r="AX618" s="364" t="s">
        <v>1021</v>
      </c>
      <c r="AY618" s="348"/>
      <c r="AZ618" s="29"/>
      <c r="BA618" s="29"/>
      <c r="BB618" s="29"/>
      <c r="BC618" s="29"/>
      <c r="BD618" s="511" t="s">
        <v>1193</v>
      </c>
      <c r="BE618" s="348"/>
      <c r="BF618" s="29"/>
    </row>
    <row r="619" spans="1:58" s="14" customFormat="1" ht="90" hidden="1" customHeight="1" x14ac:dyDescent="0.25">
      <c r="A619" s="68" t="s">
        <v>3406</v>
      </c>
      <c r="B619" s="355" t="s">
        <v>3437</v>
      </c>
      <c r="C619" s="168">
        <v>44183</v>
      </c>
      <c r="D619" s="131" t="s">
        <v>7077</v>
      </c>
      <c r="E619" s="457" t="s">
        <v>1284</v>
      </c>
      <c r="F619" s="12" t="s">
        <v>3734</v>
      </c>
      <c r="G619" s="355" t="s">
        <v>3328</v>
      </c>
      <c r="H619" s="355" t="s">
        <v>3329</v>
      </c>
      <c r="I619" s="355" t="s">
        <v>3330</v>
      </c>
      <c r="J619" s="355" t="s">
        <v>3332</v>
      </c>
      <c r="K619" s="162">
        <v>1</v>
      </c>
      <c r="L619" s="122">
        <v>44228</v>
      </c>
      <c r="M619" s="122">
        <v>44286</v>
      </c>
      <c r="N619" s="520">
        <f t="shared" si="20"/>
        <v>9</v>
      </c>
      <c r="O619" s="426">
        <v>1</v>
      </c>
      <c r="P619" s="88" t="s">
        <v>88</v>
      </c>
      <c r="Q619" s="88" t="s">
        <v>26</v>
      </c>
      <c r="R619" s="511" t="s">
        <v>6008</v>
      </c>
      <c r="S619" s="561">
        <f t="shared" si="19"/>
        <v>171</v>
      </c>
      <c r="T619" s="76"/>
      <c r="U619" s="76"/>
      <c r="V619" s="198" t="s">
        <v>1171</v>
      </c>
      <c r="W619" s="198" t="s">
        <v>1171</v>
      </c>
      <c r="X619" s="198" t="s">
        <v>1171</v>
      </c>
      <c r="Y619" s="198" t="s">
        <v>1171</v>
      </c>
      <c r="Z619" s="198" t="s">
        <v>1171</v>
      </c>
      <c r="AA619" s="198" t="s">
        <v>1171</v>
      </c>
      <c r="AB619" s="198" t="s">
        <v>1171</v>
      </c>
      <c r="AC619" s="198" t="s">
        <v>1171</v>
      </c>
      <c r="AD619" s="198" t="s">
        <v>1171</v>
      </c>
      <c r="AE619" s="198" t="s">
        <v>1171</v>
      </c>
      <c r="AF619" s="198" t="s">
        <v>1171</v>
      </c>
      <c r="AG619" s="198" t="s">
        <v>1171</v>
      </c>
      <c r="AH619" s="198" t="s">
        <v>1171</v>
      </c>
      <c r="AI619" s="198" t="s">
        <v>1171</v>
      </c>
      <c r="AJ619" s="198" t="s">
        <v>1171</v>
      </c>
      <c r="AK619" s="181" t="s">
        <v>3438</v>
      </c>
      <c r="AL619" s="181" t="s">
        <v>4155</v>
      </c>
      <c r="AM619" s="279" t="s">
        <v>8495</v>
      </c>
      <c r="AN619" s="841" t="s">
        <v>5978</v>
      </c>
      <c r="AO619" s="157" t="s">
        <v>6249</v>
      </c>
      <c r="AP619" s="509" t="s">
        <v>1460</v>
      </c>
      <c r="AQ619" s="6" t="s">
        <v>6445</v>
      </c>
      <c r="AR619" s="509" t="s">
        <v>1460</v>
      </c>
      <c r="AS619" s="509" t="s">
        <v>6445</v>
      </c>
      <c r="AT619" s="509" t="s">
        <v>1460</v>
      </c>
      <c r="AU619" s="509" t="s">
        <v>6445</v>
      </c>
      <c r="AV619" s="137" t="s">
        <v>1017</v>
      </c>
      <c r="AW619" s="131">
        <v>44484</v>
      </c>
      <c r="AX619" s="364" t="s">
        <v>1021</v>
      </c>
      <c r="AY619" s="348"/>
      <c r="AZ619" s="29"/>
      <c r="BA619" s="29"/>
      <c r="BB619" s="29"/>
      <c r="BC619" s="29"/>
      <c r="BD619" s="511" t="s">
        <v>1193</v>
      </c>
      <c r="BE619" s="348"/>
      <c r="BF619" s="29"/>
    </row>
    <row r="620" spans="1:58" s="14" customFormat="1" ht="90" hidden="1" customHeight="1" x14ac:dyDescent="0.25">
      <c r="A620" s="68" t="s">
        <v>3407</v>
      </c>
      <c r="B620" s="355" t="s">
        <v>3437</v>
      </c>
      <c r="C620" s="168">
        <v>44183</v>
      </c>
      <c r="D620" s="131" t="s">
        <v>7077</v>
      </c>
      <c r="E620" s="457" t="s">
        <v>1284</v>
      </c>
      <c r="F620" s="12" t="s">
        <v>3734</v>
      </c>
      <c r="G620" s="355" t="s">
        <v>3328</v>
      </c>
      <c r="H620" s="355" t="s">
        <v>3333</v>
      </c>
      <c r="I620" s="355" t="s">
        <v>3334</v>
      </c>
      <c r="J620" s="355" t="s">
        <v>3335</v>
      </c>
      <c r="K620" s="162">
        <v>2</v>
      </c>
      <c r="L620" s="122">
        <v>44256</v>
      </c>
      <c r="M620" s="122">
        <v>44347</v>
      </c>
      <c r="N620" s="520">
        <f t="shared" si="20"/>
        <v>13</v>
      </c>
      <c r="O620" s="426">
        <v>2</v>
      </c>
      <c r="P620" s="832" t="s">
        <v>88</v>
      </c>
      <c r="Q620" s="88" t="s">
        <v>26</v>
      </c>
      <c r="R620" s="511" t="s">
        <v>6725</v>
      </c>
      <c r="S620" s="561">
        <f t="shared" si="19"/>
        <v>183</v>
      </c>
      <c r="T620" s="76"/>
      <c r="U620" s="76"/>
      <c r="V620" s="198" t="s">
        <v>1171</v>
      </c>
      <c r="W620" s="198" t="s">
        <v>1171</v>
      </c>
      <c r="X620" s="198" t="s">
        <v>1171</v>
      </c>
      <c r="Y620" s="198" t="s">
        <v>1171</v>
      </c>
      <c r="Z620" s="198" t="s">
        <v>1171</v>
      </c>
      <c r="AA620" s="198" t="s">
        <v>1171</v>
      </c>
      <c r="AB620" s="198" t="s">
        <v>1171</v>
      </c>
      <c r="AC620" s="198" t="s">
        <v>1171</v>
      </c>
      <c r="AD620" s="198" t="s">
        <v>1171</v>
      </c>
      <c r="AE620" s="198" t="s">
        <v>1171</v>
      </c>
      <c r="AF620" s="198" t="s">
        <v>1171</v>
      </c>
      <c r="AG620" s="198" t="s">
        <v>1171</v>
      </c>
      <c r="AH620" s="198" t="s">
        <v>1171</v>
      </c>
      <c r="AI620" s="198" t="s">
        <v>1171</v>
      </c>
      <c r="AJ620" s="198" t="s">
        <v>1171</v>
      </c>
      <c r="AK620" s="6" t="s">
        <v>3438</v>
      </c>
      <c r="AL620" s="181" t="s">
        <v>4156</v>
      </c>
      <c r="AM620" s="38" t="s">
        <v>8496</v>
      </c>
      <c r="AN620" s="38" t="s">
        <v>5979</v>
      </c>
      <c r="AO620" s="6" t="s">
        <v>6031</v>
      </c>
      <c r="AP620" s="509" t="s">
        <v>1460</v>
      </c>
      <c r="AQ620" s="6" t="s">
        <v>6445</v>
      </c>
      <c r="AR620" s="509" t="s">
        <v>1460</v>
      </c>
      <c r="AS620" s="509" t="s">
        <v>6445</v>
      </c>
      <c r="AT620" s="509" t="s">
        <v>1460</v>
      </c>
      <c r="AU620" s="509" t="s">
        <v>6445</v>
      </c>
      <c r="AV620" s="137" t="s">
        <v>1017</v>
      </c>
      <c r="AW620" s="131">
        <v>44484</v>
      </c>
      <c r="AX620" s="364" t="s">
        <v>1021</v>
      </c>
      <c r="AY620" s="348"/>
      <c r="AZ620" s="29"/>
      <c r="BA620" s="29"/>
      <c r="BB620" s="29"/>
      <c r="BC620" s="29"/>
      <c r="BD620" s="511" t="s">
        <v>1193</v>
      </c>
      <c r="BE620" s="348"/>
      <c r="BF620" s="29"/>
    </row>
    <row r="621" spans="1:58" s="14" customFormat="1" ht="90" hidden="1" customHeight="1" x14ac:dyDescent="0.25">
      <c r="A621" s="483" t="s">
        <v>3408</v>
      </c>
      <c r="B621" s="290" t="s">
        <v>3437</v>
      </c>
      <c r="C621" s="429">
        <v>44183</v>
      </c>
      <c r="D621" s="131" t="s">
        <v>7077</v>
      </c>
      <c r="E621" s="289" t="s">
        <v>1284</v>
      </c>
      <c r="F621" s="152" t="s">
        <v>3734</v>
      </c>
      <c r="G621" s="290" t="s">
        <v>3328</v>
      </c>
      <c r="H621" s="290" t="s">
        <v>3336</v>
      </c>
      <c r="I621" s="290" t="s">
        <v>3337</v>
      </c>
      <c r="J621" s="290" t="s">
        <v>3338</v>
      </c>
      <c r="K621" s="293">
        <v>1</v>
      </c>
      <c r="L621" s="122">
        <v>44228</v>
      </c>
      <c r="M621" s="122">
        <v>44525</v>
      </c>
      <c r="N621" s="466">
        <f t="shared" si="20"/>
        <v>43</v>
      </c>
      <c r="O621" s="486">
        <v>1</v>
      </c>
      <c r="P621" s="101" t="s">
        <v>2866</v>
      </c>
      <c r="Q621" s="88" t="s">
        <v>3308</v>
      </c>
      <c r="R621" s="267" t="s">
        <v>6726</v>
      </c>
      <c r="S621" s="561">
        <f t="shared" si="19"/>
        <v>233</v>
      </c>
      <c r="T621" s="76"/>
      <c r="U621" s="76"/>
      <c r="V621" s="198" t="s">
        <v>1171</v>
      </c>
      <c r="W621" s="198" t="s">
        <v>1171</v>
      </c>
      <c r="X621" s="198" t="s">
        <v>1171</v>
      </c>
      <c r="Y621" s="198" t="s">
        <v>1171</v>
      </c>
      <c r="Z621" s="198" t="s">
        <v>1171</v>
      </c>
      <c r="AA621" s="198" t="s">
        <v>1171</v>
      </c>
      <c r="AB621" s="198" t="s">
        <v>1171</v>
      </c>
      <c r="AC621" s="198" t="s">
        <v>1171</v>
      </c>
      <c r="AD621" s="198" t="s">
        <v>1171</v>
      </c>
      <c r="AE621" s="198" t="s">
        <v>1171</v>
      </c>
      <c r="AF621" s="198" t="s">
        <v>1171</v>
      </c>
      <c r="AG621" s="198" t="s">
        <v>1171</v>
      </c>
      <c r="AH621" s="198" t="s">
        <v>1171</v>
      </c>
      <c r="AI621" s="198" t="s">
        <v>1171</v>
      </c>
      <c r="AJ621" s="198" t="s">
        <v>1171</v>
      </c>
      <c r="AK621" s="183" t="s">
        <v>3438</v>
      </c>
      <c r="AL621" s="10" t="s">
        <v>3952</v>
      </c>
      <c r="AM621" s="183" t="s">
        <v>4040</v>
      </c>
      <c r="AN621" s="183" t="s">
        <v>5771</v>
      </c>
      <c r="AO621" s="411" t="s">
        <v>5901</v>
      </c>
      <c r="AP621" s="509" t="s">
        <v>8509</v>
      </c>
      <c r="AQ621" s="192" t="s">
        <v>6659</v>
      </c>
      <c r="AR621" s="4" t="s">
        <v>1460</v>
      </c>
      <c r="AS621" s="4" t="s">
        <v>6958</v>
      </c>
      <c r="AT621" s="4" t="s">
        <v>1460</v>
      </c>
      <c r="AU621" s="4" t="s">
        <v>6958</v>
      </c>
      <c r="AV621" s="636" t="s">
        <v>874</v>
      </c>
      <c r="AW621" s="131">
        <v>44575</v>
      </c>
      <c r="AX621" s="364" t="s">
        <v>1021</v>
      </c>
      <c r="AY621" s="348"/>
      <c r="AZ621" s="29"/>
      <c r="BA621" s="29"/>
      <c r="BB621" s="29"/>
      <c r="BC621" s="29"/>
      <c r="BD621" s="511" t="s">
        <v>1193</v>
      </c>
      <c r="BE621" s="348"/>
      <c r="BF621" s="29"/>
    </row>
    <row r="622" spans="1:58" s="14" customFormat="1" ht="90" hidden="1" customHeight="1" x14ac:dyDescent="0.25">
      <c r="A622" s="68" t="s">
        <v>3409</v>
      </c>
      <c r="B622" s="355" t="s">
        <v>3437</v>
      </c>
      <c r="C622" s="168">
        <v>44183</v>
      </c>
      <c r="D622" s="131" t="s">
        <v>7077</v>
      </c>
      <c r="E622" s="457" t="s">
        <v>1284</v>
      </c>
      <c r="F622" s="12" t="s">
        <v>3734</v>
      </c>
      <c r="G622" s="290" t="s">
        <v>3328</v>
      </c>
      <c r="H622" s="355" t="s">
        <v>6315</v>
      </c>
      <c r="I622" s="259" t="s">
        <v>3339</v>
      </c>
      <c r="J622" s="355" t="s">
        <v>3340</v>
      </c>
      <c r="K622" s="162">
        <v>3</v>
      </c>
      <c r="L622" s="122">
        <v>44228</v>
      </c>
      <c r="M622" s="122">
        <v>44469</v>
      </c>
      <c r="N622" s="466">
        <f t="shared" si="20"/>
        <v>35</v>
      </c>
      <c r="O622" s="426">
        <v>3</v>
      </c>
      <c r="P622" s="88" t="s">
        <v>233</v>
      </c>
      <c r="Q622" s="88" t="s">
        <v>3440</v>
      </c>
      <c r="R622" s="31" t="s">
        <v>5903</v>
      </c>
      <c r="S622" s="561">
        <f t="shared" si="19"/>
        <v>299</v>
      </c>
      <c r="T622" s="76"/>
      <c r="U622" s="76"/>
      <c r="V622" s="198" t="s">
        <v>1171</v>
      </c>
      <c r="W622" s="198" t="s">
        <v>1171</v>
      </c>
      <c r="X622" s="198" t="s">
        <v>1171</v>
      </c>
      <c r="Y622" s="198" t="s">
        <v>1171</v>
      </c>
      <c r="Z622" s="198" t="s">
        <v>1171</v>
      </c>
      <c r="AA622" s="198" t="s">
        <v>1171</v>
      </c>
      <c r="AB622" s="198" t="s">
        <v>1171</v>
      </c>
      <c r="AC622" s="198" t="s">
        <v>1171</v>
      </c>
      <c r="AD622" s="198" t="s">
        <v>1171</v>
      </c>
      <c r="AE622" s="198" t="s">
        <v>1171</v>
      </c>
      <c r="AF622" s="198" t="s">
        <v>1171</v>
      </c>
      <c r="AG622" s="198" t="s">
        <v>1171</v>
      </c>
      <c r="AH622" s="198" t="s">
        <v>1171</v>
      </c>
      <c r="AI622" s="198" t="s">
        <v>1171</v>
      </c>
      <c r="AJ622" s="198" t="s">
        <v>1171</v>
      </c>
      <c r="AK622" s="181" t="s">
        <v>3438</v>
      </c>
      <c r="AL622" s="10" t="s">
        <v>3953</v>
      </c>
      <c r="AM622" s="181" t="s">
        <v>8510</v>
      </c>
      <c r="AN622" s="181" t="s">
        <v>5772</v>
      </c>
      <c r="AO622" s="181" t="s">
        <v>5902</v>
      </c>
      <c r="AP622" s="509" t="s">
        <v>1460</v>
      </c>
      <c r="AQ622" s="104" t="s">
        <v>6445</v>
      </c>
      <c r="AR622" s="509" t="s">
        <v>1460</v>
      </c>
      <c r="AS622" s="509" t="s">
        <v>6445</v>
      </c>
      <c r="AT622" s="509" t="s">
        <v>1460</v>
      </c>
      <c r="AU622" s="509" t="s">
        <v>6445</v>
      </c>
      <c r="AV622" s="638" t="s">
        <v>874</v>
      </c>
      <c r="AW622" s="173">
        <v>44481</v>
      </c>
      <c r="AX622" s="364" t="s">
        <v>1021</v>
      </c>
      <c r="AY622" s="348"/>
      <c r="AZ622" s="29"/>
      <c r="BA622" s="29"/>
      <c r="BB622" s="29"/>
      <c r="BC622" s="29"/>
      <c r="BD622" s="511" t="s">
        <v>1193</v>
      </c>
      <c r="BE622" s="348"/>
      <c r="BF622" s="29"/>
    </row>
    <row r="623" spans="1:58" s="14" customFormat="1" ht="90" hidden="1" customHeight="1" x14ac:dyDescent="0.25">
      <c r="A623" s="28" t="s">
        <v>3410</v>
      </c>
      <c r="B623" s="135" t="s">
        <v>3437</v>
      </c>
      <c r="C623" s="131">
        <v>44183</v>
      </c>
      <c r="D623" s="131" t="s">
        <v>7077</v>
      </c>
      <c r="E623" s="457" t="s">
        <v>1284</v>
      </c>
      <c r="F623" s="12" t="s">
        <v>3734</v>
      </c>
      <c r="G623" s="355" t="s">
        <v>3328</v>
      </c>
      <c r="H623" s="355" t="s">
        <v>3341</v>
      </c>
      <c r="I623" s="260" t="s">
        <v>3447</v>
      </c>
      <c r="J623" s="355" t="s">
        <v>3342</v>
      </c>
      <c r="K623" s="162">
        <v>1</v>
      </c>
      <c r="L623" s="122">
        <v>44228</v>
      </c>
      <c r="M623" s="122">
        <v>44286</v>
      </c>
      <c r="N623" s="52">
        <f t="shared" si="20"/>
        <v>9</v>
      </c>
      <c r="O623" s="235">
        <v>1</v>
      </c>
      <c r="P623" s="88" t="s">
        <v>3962</v>
      </c>
      <c r="Q623" s="88"/>
      <c r="R623" s="31" t="s">
        <v>4055</v>
      </c>
      <c r="S623" s="561">
        <f t="shared" si="19"/>
        <v>170</v>
      </c>
      <c r="T623" s="76"/>
      <c r="U623" s="76"/>
      <c r="V623" s="198" t="s">
        <v>1171</v>
      </c>
      <c r="W623" s="198" t="s">
        <v>1171</v>
      </c>
      <c r="X623" s="198" t="s">
        <v>1171</v>
      </c>
      <c r="Y623" s="198" t="s">
        <v>1171</v>
      </c>
      <c r="Z623" s="198" t="s">
        <v>1171</v>
      </c>
      <c r="AA623" s="198" t="s">
        <v>1171</v>
      </c>
      <c r="AB623" s="198" t="s">
        <v>1171</v>
      </c>
      <c r="AC623" s="198" t="s">
        <v>1171</v>
      </c>
      <c r="AD623" s="198" t="s">
        <v>1171</v>
      </c>
      <c r="AE623" s="198" t="s">
        <v>1171</v>
      </c>
      <c r="AF623" s="198" t="s">
        <v>1171</v>
      </c>
      <c r="AG623" s="198" t="s">
        <v>1171</v>
      </c>
      <c r="AH623" s="198" t="s">
        <v>1171</v>
      </c>
      <c r="AI623" s="198" t="s">
        <v>1171</v>
      </c>
      <c r="AJ623" s="198" t="s">
        <v>1171</v>
      </c>
      <c r="AK623" s="181" t="s">
        <v>3438</v>
      </c>
      <c r="AL623" s="244" t="s">
        <v>8511</v>
      </c>
      <c r="AM623" s="181" t="s">
        <v>4062</v>
      </c>
      <c r="AN623" s="104" t="s">
        <v>3562</v>
      </c>
      <c r="AO623" s="104" t="s">
        <v>5587</v>
      </c>
      <c r="AP623" s="509" t="s">
        <v>1460</v>
      </c>
      <c r="AQ623" s="104" t="s">
        <v>5587</v>
      </c>
      <c r="AR623" s="104" t="s">
        <v>1460</v>
      </c>
      <c r="AS623" s="104" t="s">
        <v>5587</v>
      </c>
      <c r="AT623" s="104" t="s">
        <v>1460</v>
      </c>
      <c r="AU623" s="104" t="s">
        <v>5587</v>
      </c>
      <c r="AV623" s="231" t="s">
        <v>874</v>
      </c>
      <c r="AW623" s="131">
        <v>44398</v>
      </c>
      <c r="AX623" s="364" t="s">
        <v>1021</v>
      </c>
      <c r="AY623" s="348"/>
      <c r="AZ623" s="29"/>
      <c r="BA623" s="29"/>
      <c r="BB623" s="29"/>
      <c r="BC623" s="29"/>
      <c r="BD623" s="511" t="s">
        <v>1193</v>
      </c>
      <c r="BE623" s="348"/>
      <c r="BF623" s="29"/>
    </row>
    <row r="624" spans="1:58" s="14" customFormat="1" ht="90" hidden="1" customHeight="1" x14ac:dyDescent="0.25">
      <c r="A624" s="68" t="s">
        <v>3411</v>
      </c>
      <c r="B624" s="355" t="s">
        <v>3437</v>
      </c>
      <c r="C624" s="168">
        <v>44183</v>
      </c>
      <c r="D624" s="131" t="s">
        <v>7077</v>
      </c>
      <c r="E624" s="457" t="s">
        <v>1284</v>
      </c>
      <c r="F624" s="12" t="s">
        <v>3734</v>
      </c>
      <c r="G624" s="355" t="s">
        <v>3328</v>
      </c>
      <c r="H624" s="355" t="s">
        <v>3343</v>
      </c>
      <c r="I624" s="355" t="s">
        <v>6341</v>
      </c>
      <c r="J624" s="355" t="s">
        <v>3338</v>
      </c>
      <c r="K624" s="162">
        <v>1</v>
      </c>
      <c r="L624" s="122">
        <v>44228</v>
      </c>
      <c r="M624" s="168">
        <v>44554</v>
      </c>
      <c r="N624" s="520">
        <f t="shared" si="20"/>
        <v>47</v>
      </c>
      <c r="O624" s="486">
        <v>1</v>
      </c>
      <c r="P624" s="517" t="s">
        <v>233</v>
      </c>
      <c r="Q624" s="517" t="s">
        <v>3441</v>
      </c>
      <c r="R624" s="31" t="s">
        <v>6727</v>
      </c>
      <c r="S624" s="561">
        <f t="shared" si="19"/>
        <v>300</v>
      </c>
      <c r="T624" s="76"/>
      <c r="U624" s="76"/>
      <c r="V624" s="198" t="s">
        <v>1171</v>
      </c>
      <c r="W624" s="198" t="s">
        <v>1171</v>
      </c>
      <c r="X624" s="198" t="s">
        <v>1171</v>
      </c>
      <c r="Y624" s="198" t="s">
        <v>1171</v>
      </c>
      <c r="Z624" s="198" t="s">
        <v>1171</v>
      </c>
      <c r="AA624" s="198" t="s">
        <v>1171</v>
      </c>
      <c r="AB624" s="198" t="s">
        <v>1171</v>
      </c>
      <c r="AC624" s="198" t="s">
        <v>1171</v>
      </c>
      <c r="AD624" s="198" t="s">
        <v>1171</v>
      </c>
      <c r="AE624" s="198" t="s">
        <v>1171</v>
      </c>
      <c r="AF624" s="198" t="s">
        <v>1171</v>
      </c>
      <c r="AG624" s="198" t="s">
        <v>1171</v>
      </c>
      <c r="AH624" s="198" t="s">
        <v>1171</v>
      </c>
      <c r="AI624" s="198" t="s">
        <v>1171</v>
      </c>
      <c r="AJ624" s="198" t="s">
        <v>1171</v>
      </c>
      <c r="AK624" s="181" t="s">
        <v>3438</v>
      </c>
      <c r="AL624" s="10" t="s">
        <v>3954</v>
      </c>
      <c r="AM624" s="181" t="s">
        <v>7003</v>
      </c>
      <c r="AN624" s="181" t="s">
        <v>5773</v>
      </c>
      <c r="AO624" s="181" t="s">
        <v>6032</v>
      </c>
      <c r="AP624" s="509" t="s">
        <v>6645</v>
      </c>
      <c r="AQ624" s="509" t="s">
        <v>6660</v>
      </c>
      <c r="AR624" s="4" t="s">
        <v>1460</v>
      </c>
      <c r="AS624" s="4" t="s">
        <v>6958</v>
      </c>
      <c r="AT624" s="4" t="s">
        <v>1460</v>
      </c>
      <c r="AU624" s="4" t="s">
        <v>6958</v>
      </c>
      <c r="AV624" s="636" t="s">
        <v>874</v>
      </c>
      <c r="AW624" s="131">
        <v>44575</v>
      </c>
      <c r="AX624" s="364" t="s">
        <v>1021</v>
      </c>
      <c r="AY624" s="348"/>
      <c r="AZ624" s="29"/>
      <c r="BA624" s="29"/>
      <c r="BB624" s="29"/>
      <c r="BC624" s="29"/>
      <c r="BD624" s="511" t="s">
        <v>1193</v>
      </c>
      <c r="BE624" s="348"/>
      <c r="BF624" s="29"/>
    </row>
    <row r="625" spans="1:58" s="14" customFormat="1" ht="90" hidden="1" customHeight="1" x14ac:dyDescent="0.25">
      <c r="A625" s="28" t="s">
        <v>3412</v>
      </c>
      <c r="B625" s="135" t="s">
        <v>3437</v>
      </c>
      <c r="C625" s="131">
        <v>44183</v>
      </c>
      <c r="D625" s="131" t="s">
        <v>7077</v>
      </c>
      <c r="E625" s="457" t="s">
        <v>1284</v>
      </c>
      <c r="F625" s="12" t="s">
        <v>3734</v>
      </c>
      <c r="G625" s="355" t="s">
        <v>3328</v>
      </c>
      <c r="H625" s="355" t="s">
        <v>3344</v>
      </c>
      <c r="I625" s="259" t="s">
        <v>3345</v>
      </c>
      <c r="J625" s="355" t="s">
        <v>3346</v>
      </c>
      <c r="K625" s="162">
        <v>1</v>
      </c>
      <c r="L625" s="122">
        <v>44228</v>
      </c>
      <c r="M625" s="168">
        <v>44348</v>
      </c>
      <c r="N625" s="52">
        <f t="shared" si="20"/>
        <v>18</v>
      </c>
      <c r="O625" s="235">
        <v>1</v>
      </c>
      <c r="P625" s="365" t="s">
        <v>3962</v>
      </c>
      <c r="Q625" s="88" t="s">
        <v>130</v>
      </c>
      <c r="R625" s="31" t="s">
        <v>4051</v>
      </c>
      <c r="S625" s="561">
        <f t="shared" si="19"/>
        <v>213</v>
      </c>
      <c r="T625" s="76"/>
      <c r="U625" s="76"/>
      <c r="V625" s="198" t="s">
        <v>1171</v>
      </c>
      <c r="W625" s="198" t="s">
        <v>1171</v>
      </c>
      <c r="X625" s="198" t="s">
        <v>1171</v>
      </c>
      <c r="Y625" s="198" t="s">
        <v>1171</v>
      </c>
      <c r="Z625" s="198" t="s">
        <v>1171</v>
      </c>
      <c r="AA625" s="198" t="s">
        <v>1171</v>
      </c>
      <c r="AB625" s="198" t="s">
        <v>1171</v>
      </c>
      <c r="AC625" s="198" t="s">
        <v>1171</v>
      </c>
      <c r="AD625" s="198" t="s">
        <v>1171</v>
      </c>
      <c r="AE625" s="198" t="s">
        <v>1171</v>
      </c>
      <c r="AF625" s="198" t="s">
        <v>1171</v>
      </c>
      <c r="AG625" s="198" t="s">
        <v>1171</v>
      </c>
      <c r="AH625" s="198" t="s">
        <v>1171</v>
      </c>
      <c r="AI625" s="198" t="s">
        <v>1171</v>
      </c>
      <c r="AJ625" s="198" t="s">
        <v>1171</v>
      </c>
      <c r="AK625" s="6" t="s">
        <v>3438</v>
      </c>
      <c r="AL625" s="10" t="s">
        <v>8512</v>
      </c>
      <c r="AM625" s="6" t="s">
        <v>4063</v>
      </c>
      <c r="AN625" s="104" t="s">
        <v>3562</v>
      </c>
      <c r="AO625" s="104" t="s">
        <v>5587</v>
      </c>
      <c r="AP625" s="104" t="s">
        <v>1460</v>
      </c>
      <c r="AQ625" s="104" t="s">
        <v>5587</v>
      </c>
      <c r="AR625" s="104" t="s">
        <v>1460</v>
      </c>
      <c r="AS625" s="104" t="s">
        <v>5587</v>
      </c>
      <c r="AT625" s="104" t="s">
        <v>1460</v>
      </c>
      <c r="AU625" s="104" t="s">
        <v>5587</v>
      </c>
      <c r="AV625" s="636" t="s">
        <v>874</v>
      </c>
      <c r="AW625" s="173">
        <v>44397</v>
      </c>
      <c r="AX625" s="364" t="s">
        <v>1021</v>
      </c>
      <c r="AY625" s="66"/>
      <c r="AZ625" s="29"/>
      <c r="BA625" s="29"/>
      <c r="BB625" s="29"/>
      <c r="BC625" s="29"/>
      <c r="BD625" s="511" t="s">
        <v>1193</v>
      </c>
      <c r="BE625" s="348"/>
      <c r="BF625" s="29"/>
    </row>
    <row r="626" spans="1:58" s="14" customFormat="1" ht="90" hidden="1" customHeight="1" x14ac:dyDescent="0.25">
      <c r="A626" s="68" t="s">
        <v>3413</v>
      </c>
      <c r="B626" s="355" t="s">
        <v>3437</v>
      </c>
      <c r="C626" s="168">
        <v>44183</v>
      </c>
      <c r="D626" s="131" t="s">
        <v>7077</v>
      </c>
      <c r="E626" s="457" t="s">
        <v>1284</v>
      </c>
      <c r="F626" s="12" t="s">
        <v>3734</v>
      </c>
      <c r="G626" s="355" t="s">
        <v>3328</v>
      </c>
      <c r="H626" s="355" t="s">
        <v>3347</v>
      </c>
      <c r="I626" s="355" t="s">
        <v>3348</v>
      </c>
      <c r="J626" s="355" t="s">
        <v>3349</v>
      </c>
      <c r="K626" s="162">
        <v>2</v>
      </c>
      <c r="L626" s="122">
        <v>44228</v>
      </c>
      <c r="M626" s="122">
        <v>44592</v>
      </c>
      <c r="N626" s="466">
        <f t="shared" si="20"/>
        <v>52</v>
      </c>
      <c r="O626" s="426">
        <v>2</v>
      </c>
      <c r="P626" s="365" t="s">
        <v>893</v>
      </c>
      <c r="Q626" s="365" t="s">
        <v>130</v>
      </c>
      <c r="R626" s="31" t="s">
        <v>7115</v>
      </c>
      <c r="S626" s="561">
        <f t="shared" si="19"/>
        <v>269</v>
      </c>
      <c r="T626" s="76"/>
      <c r="U626" s="76"/>
      <c r="V626" s="198" t="s">
        <v>1171</v>
      </c>
      <c r="W626" s="198" t="s">
        <v>1171</v>
      </c>
      <c r="X626" s="198" t="s">
        <v>1171</v>
      </c>
      <c r="Y626" s="198" t="s">
        <v>1171</v>
      </c>
      <c r="Z626" s="198" t="s">
        <v>1171</v>
      </c>
      <c r="AA626" s="198" t="s">
        <v>1171</v>
      </c>
      <c r="AB626" s="198" t="s">
        <v>1171</v>
      </c>
      <c r="AC626" s="198" t="s">
        <v>1171</v>
      </c>
      <c r="AD626" s="198" t="s">
        <v>1171</v>
      </c>
      <c r="AE626" s="198" t="s">
        <v>1171</v>
      </c>
      <c r="AF626" s="198" t="s">
        <v>1171</v>
      </c>
      <c r="AG626" s="198" t="s">
        <v>1171</v>
      </c>
      <c r="AH626" s="198" t="s">
        <v>1171</v>
      </c>
      <c r="AI626" s="198" t="s">
        <v>1171</v>
      </c>
      <c r="AJ626" s="198" t="s">
        <v>1171</v>
      </c>
      <c r="AK626" s="181" t="s">
        <v>3438</v>
      </c>
      <c r="AL626" s="6" t="s">
        <v>3793</v>
      </c>
      <c r="AM626" s="6" t="s">
        <v>4043</v>
      </c>
      <c r="AN626" s="10" t="s">
        <v>6160</v>
      </c>
      <c r="AO626" s="6" t="s">
        <v>6191</v>
      </c>
      <c r="AP626" s="226" t="s">
        <v>6544</v>
      </c>
      <c r="AQ626" s="6" t="s">
        <v>6703</v>
      </c>
      <c r="AR626" s="509" t="s">
        <v>7099</v>
      </c>
      <c r="AS626" s="509" t="s">
        <v>7121</v>
      </c>
      <c r="AT626" s="4" t="s">
        <v>1460</v>
      </c>
      <c r="AU626" s="4" t="s">
        <v>7993</v>
      </c>
      <c r="AV626" s="137" t="s">
        <v>874</v>
      </c>
      <c r="AW626" s="131">
        <v>44652</v>
      </c>
      <c r="AX626" s="364" t="s">
        <v>1021</v>
      </c>
      <c r="AY626" s="348"/>
      <c r="AZ626" s="29"/>
      <c r="BA626" s="29"/>
      <c r="BB626" s="29"/>
      <c r="BC626" s="29"/>
      <c r="BD626" s="511" t="s">
        <v>1193</v>
      </c>
      <c r="BE626" s="348"/>
      <c r="BF626" s="29"/>
    </row>
    <row r="627" spans="1:58" s="14" customFormat="1" ht="90" hidden="1" customHeight="1" x14ac:dyDescent="0.25">
      <c r="A627" s="68" t="s">
        <v>3414</v>
      </c>
      <c r="B627" s="355" t="s">
        <v>3437</v>
      </c>
      <c r="C627" s="168">
        <v>44183</v>
      </c>
      <c r="D627" s="131" t="s">
        <v>7077</v>
      </c>
      <c r="E627" s="457" t="s">
        <v>1284</v>
      </c>
      <c r="F627" s="12" t="s">
        <v>3734</v>
      </c>
      <c r="G627" s="355" t="s">
        <v>3328</v>
      </c>
      <c r="H627" s="355" t="s">
        <v>3350</v>
      </c>
      <c r="I627" s="355" t="s">
        <v>3351</v>
      </c>
      <c r="J627" s="355" t="s">
        <v>3352</v>
      </c>
      <c r="K627" s="162">
        <v>1</v>
      </c>
      <c r="L627" s="122">
        <v>44228</v>
      </c>
      <c r="M627" s="214">
        <v>44561</v>
      </c>
      <c r="N627" s="466">
        <f t="shared" si="20"/>
        <v>48</v>
      </c>
      <c r="O627" s="426">
        <v>1</v>
      </c>
      <c r="P627" s="365" t="s">
        <v>893</v>
      </c>
      <c r="Q627" s="365" t="s">
        <v>130</v>
      </c>
      <c r="R627" s="31" t="s">
        <v>6750</v>
      </c>
      <c r="S627" s="561">
        <f t="shared" si="19"/>
        <v>265</v>
      </c>
      <c r="T627" s="76"/>
      <c r="U627" s="76"/>
      <c r="V627" s="198" t="s">
        <v>1171</v>
      </c>
      <c r="W627" s="198" t="s">
        <v>1171</v>
      </c>
      <c r="X627" s="198" t="s">
        <v>1171</v>
      </c>
      <c r="Y627" s="198" t="s">
        <v>1171</v>
      </c>
      <c r="Z627" s="198" t="s">
        <v>1171</v>
      </c>
      <c r="AA627" s="198" t="s">
        <v>1171</v>
      </c>
      <c r="AB627" s="198" t="s">
        <v>1171</v>
      </c>
      <c r="AC627" s="198" t="s">
        <v>1171</v>
      </c>
      <c r="AD627" s="198" t="s">
        <v>1171</v>
      </c>
      <c r="AE627" s="198" t="s">
        <v>1171</v>
      </c>
      <c r="AF627" s="198" t="s">
        <v>1171</v>
      </c>
      <c r="AG627" s="198" t="s">
        <v>1171</v>
      </c>
      <c r="AH627" s="198" t="s">
        <v>1171</v>
      </c>
      <c r="AI627" s="198" t="s">
        <v>1171</v>
      </c>
      <c r="AJ627" s="198" t="s">
        <v>1171</v>
      </c>
      <c r="AK627" s="181" t="s">
        <v>3438</v>
      </c>
      <c r="AL627" s="6" t="s">
        <v>3794</v>
      </c>
      <c r="AM627" s="6" t="s">
        <v>6170</v>
      </c>
      <c r="AN627" s="10" t="s">
        <v>6169</v>
      </c>
      <c r="AO627" s="6" t="s">
        <v>6250</v>
      </c>
      <c r="AP627" s="226" t="s">
        <v>6545</v>
      </c>
      <c r="AQ627" s="6" t="s">
        <v>6745</v>
      </c>
      <c r="AR627" s="4" t="s">
        <v>1460</v>
      </c>
      <c r="AS627" s="4" t="s">
        <v>6958</v>
      </c>
      <c r="AT627" s="4" t="s">
        <v>1460</v>
      </c>
      <c r="AU627" s="4" t="s">
        <v>6958</v>
      </c>
      <c r="AV627" s="137" t="s">
        <v>874</v>
      </c>
      <c r="AW627" s="131">
        <v>44579</v>
      </c>
      <c r="AX627" s="364" t="s">
        <v>1021</v>
      </c>
      <c r="AY627" s="348"/>
      <c r="AZ627" s="29"/>
      <c r="BA627" s="29"/>
      <c r="BB627" s="29"/>
      <c r="BC627" s="29"/>
      <c r="BD627" s="511" t="s">
        <v>1193</v>
      </c>
      <c r="BE627" s="348"/>
      <c r="BF627" s="29"/>
    </row>
    <row r="628" spans="1:58" s="14" customFormat="1" ht="90" hidden="1" customHeight="1" x14ac:dyDescent="0.25">
      <c r="A628" s="28" t="s">
        <v>3415</v>
      </c>
      <c r="B628" s="150" t="s">
        <v>3437</v>
      </c>
      <c r="C628" s="173">
        <v>44183</v>
      </c>
      <c r="D628" s="131" t="s">
        <v>7077</v>
      </c>
      <c r="E628" s="289" t="s">
        <v>1284</v>
      </c>
      <c r="F628" s="152" t="s">
        <v>3734</v>
      </c>
      <c r="G628" s="290" t="s">
        <v>3328</v>
      </c>
      <c r="H628" s="290" t="s">
        <v>3353</v>
      </c>
      <c r="I628" s="290" t="s">
        <v>3354</v>
      </c>
      <c r="J628" s="290" t="s">
        <v>3355</v>
      </c>
      <c r="K628" s="293">
        <v>1</v>
      </c>
      <c r="L628" s="440">
        <v>44256</v>
      </c>
      <c r="M628" s="440">
        <v>44348</v>
      </c>
      <c r="N628" s="430">
        <f t="shared" si="20"/>
        <v>14</v>
      </c>
      <c r="O628" s="436">
        <v>1</v>
      </c>
      <c r="P628" s="101" t="s">
        <v>55</v>
      </c>
      <c r="Q628" s="101"/>
      <c r="R628" s="267" t="s">
        <v>3893</v>
      </c>
      <c r="S628" s="561">
        <f t="shared" si="19"/>
        <v>322</v>
      </c>
      <c r="T628" s="76"/>
      <c r="U628" s="76"/>
      <c r="V628" s="198" t="s">
        <v>1171</v>
      </c>
      <c r="W628" s="198" t="s">
        <v>1171</v>
      </c>
      <c r="X628" s="198" t="s">
        <v>1171</v>
      </c>
      <c r="Y628" s="198" t="s">
        <v>1171</v>
      </c>
      <c r="Z628" s="198" t="s">
        <v>1171</v>
      </c>
      <c r="AA628" s="198" t="s">
        <v>1171</v>
      </c>
      <c r="AB628" s="198" t="s">
        <v>1171</v>
      </c>
      <c r="AC628" s="198" t="s">
        <v>1171</v>
      </c>
      <c r="AD628" s="198" t="s">
        <v>1171</v>
      </c>
      <c r="AE628" s="198" t="s">
        <v>1171</v>
      </c>
      <c r="AF628" s="198" t="s">
        <v>1171</v>
      </c>
      <c r="AG628" s="198" t="s">
        <v>1171</v>
      </c>
      <c r="AH628" s="198" t="s">
        <v>1171</v>
      </c>
      <c r="AI628" s="198" t="s">
        <v>1171</v>
      </c>
      <c r="AJ628" s="198" t="s">
        <v>1171</v>
      </c>
      <c r="AK628" s="181" t="s">
        <v>3438</v>
      </c>
      <c r="AL628" s="60" t="s">
        <v>3888</v>
      </c>
      <c r="AM628" s="183" t="s">
        <v>4018</v>
      </c>
      <c r="AN628" s="104" t="s">
        <v>3562</v>
      </c>
      <c r="AO628" s="104" t="s">
        <v>5587</v>
      </c>
      <c r="AP628" s="104" t="s">
        <v>1460</v>
      </c>
      <c r="AQ628" s="104" t="s">
        <v>5587</v>
      </c>
      <c r="AR628" s="104" t="s">
        <v>1460</v>
      </c>
      <c r="AS628" s="104" t="s">
        <v>5587</v>
      </c>
      <c r="AT628" s="104" t="s">
        <v>1460</v>
      </c>
      <c r="AU628" s="104" t="s">
        <v>5587</v>
      </c>
      <c r="AV628" s="638" t="s">
        <v>874</v>
      </c>
      <c r="AW628" s="173">
        <v>44390</v>
      </c>
      <c r="AX628" s="364" t="s">
        <v>1021</v>
      </c>
      <c r="AY628" s="66"/>
      <c r="AZ628" s="29"/>
      <c r="BA628" s="29"/>
      <c r="BB628" s="29"/>
      <c r="BC628" s="29"/>
      <c r="BD628" s="511" t="s">
        <v>1193</v>
      </c>
      <c r="BE628" s="348"/>
      <c r="BF628" s="29"/>
    </row>
    <row r="629" spans="1:58" s="14" customFormat="1" ht="90" hidden="1" customHeight="1" x14ac:dyDescent="0.25">
      <c r="A629" s="68" t="s">
        <v>3416</v>
      </c>
      <c r="B629" s="355" t="s">
        <v>3437</v>
      </c>
      <c r="C629" s="168">
        <v>44183</v>
      </c>
      <c r="D629" s="131" t="s">
        <v>7077</v>
      </c>
      <c r="E629" s="457" t="s">
        <v>1284</v>
      </c>
      <c r="F629" s="12" t="s">
        <v>3734</v>
      </c>
      <c r="G629" s="355" t="s">
        <v>3328</v>
      </c>
      <c r="H629" s="355" t="s">
        <v>3356</v>
      </c>
      <c r="I629" s="355" t="s">
        <v>3357</v>
      </c>
      <c r="J629" s="355" t="s">
        <v>3358</v>
      </c>
      <c r="K629" s="162">
        <v>1</v>
      </c>
      <c r="L629" s="122">
        <v>44348</v>
      </c>
      <c r="M629" s="122">
        <v>44409</v>
      </c>
      <c r="N629" s="466">
        <f t="shared" si="20"/>
        <v>9</v>
      </c>
      <c r="O629" s="481">
        <v>1</v>
      </c>
      <c r="P629" s="88" t="s">
        <v>55</v>
      </c>
      <c r="Q629" s="88" t="s">
        <v>3439</v>
      </c>
      <c r="R629" s="31" t="s">
        <v>6065</v>
      </c>
      <c r="S629" s="561">
        <f t="shared" si="19"/>
        <v>269</v>
      </c>
      <c r="T629" s="76"/>
      <c r="U629" s="76"/>
      <c r="V629" s="198" t="s">
        <v>1171</v>
      </c>
      <c r="W629" s="198" t="s">
        <v>1171</v>
      </c>
      <c r="X629" s="198" t="s">
        <v>1171</v>
      </c>
      <c r="Y629" s="198" t="s">
        <v>1171</v>
      </c>
      <c r="Z629" s="198" t="s">
        <v>1171</v>
      </c>
      <c r="AA629" s="198" t="s">
        <v>1171</v>
      </c>
      <c r="AB629" s="198" t="s">
        <v>1171</v>
      </c>
      <c r="AC629" s="198" t="s">
        <v>1171</v>
      </c>
      <c r="AD629" s="198" t="s">
        <v>1171</v>
      </c>
      <c r="AE629" s="198" t="s">
        <v>1171</v>
      </c>
      <c r="AF629" s="198" t="s">
        <v>1171</v>
      </c>
      <c r="AG629" s="198" t="s">
        <v>1171</v>
      </c>
      <c r="AH629" s="198" t="s">
        <v>1171</v>
      </c>
      <c r="AI629" s="198" t="s">
        <v>1171</v>
      </c>
      <c r="AJ629" s="198" t="s">
        <v>1171</v>
      </c>
      <c r="AK629" s="181" t="s">
        <v>3438</v>
      </c>
      <c r="AL629" s="258" t="s">
        <v>3894</v>
      </c>
      <c r="AM629" s="181" t="s">
        <v>3895</v>
      </c>
      <c r="AN629" s="419" t="s">
        <v>6050</v>
      </c>
      <c r="AO629" s="181" t="s">
        <v>6079</v>
      </c>
      <c r="AP629" s="6" t="s">
        <v>1460</v>
      </c>
      <c r="AQ629" s="6" t="s">
        <v>6445</v>
      </c>
      <c r="AR629" s="509" t="s">
        <v>1460</v>
      </c>
      <c r="AS629" s="509" t="s">
        <v>6445</v>
      </c>
      <c r="AT629" s="509" t="s">
        <v>1460</v>
      </c>
      <c r="AU629" s="509" t="s">
        <v>6445</v>
      </c>
      <c r="AV629" s="231" t="s">
        <v>1017</v>
      </c>
      <c r="AW629" s="131">
        <v>44484</v>
      </c>
      <c r="AX629" s="364" t="s">
        <v>1021</v>
      </c>
      <c r="AY629" s="348"/>
      <c r="AZ629" s="29"/>
      <c r="BA629" s="29"/>
      <c r="BB629" s="29"/>
      <c r="BC629" s="29"/>
      <c r="BD629" s="511" t="s">
        <v>1193</v>
      </c>
      <c r="BE629" s="348"/>
      <c r="BF629" s="29"/>
    </row>
    <row r="630" spans="1:58" s="14" customFormat="1" ht="90" hidden="1" customHeight="1" x14ac:dyDescent="0.25">
      <c r="A630" s="68" t="s">
        <v>3417</v>
      </c>
      <c r="B630" s="355" t="s">
        <v>3437</v>
      </c>
      <c r="C630" s="168">
        <v>44183</v>
      </c>
      <c r="D630" s="131" t="s">
        <v>7077</v>
      </c>
      <c r="E630" s="457" t="s">
        <v>1288</v>
      </c>
      <c r="F630" s="12" t="s">
        <v>3735</v>
      </c>
      <c r="G630" s="355" t="s">
        <v>3359</v>
      </c>
      <c r="H630" s="355" t="s">
        <v>3360</v>
      </c>
      <c r="I630" s="355" t="s">
        <v>3361</v>
      </c>
      <c r="J630" s="169" t="s">
        <v>671</v>
      </c>
      <c r="K630" s="162">
        <v>1</v>
      </c>
      <c r="L630" s="168">
        <v>44228</v>
      </c>
      <c r="M630" s="168">
        <v>44296</v>
      </c>
      <c r="N630" s="466">
        <f t="shared" si="20"/>
        <v>10</v>
      </c>
      <c r="O630" s="426">
        <v>1</v>
      </c>
      <c r="P630" s="365" t="s">
        <v>15</v>
      </c>
      <c r="Q630" s="365"/>
      <c r="R630" s="31" t="s">
        <v>6130</v>
      </c>
      <c r="S630" s="561">
        <f t="shared" si="19"/>
        <v>273</v>
      </c>
      <c r="T630" s="76"/>
      <c r="U630" s="76"/>
      <c r="V630" s="198" t="s">
        <v>1171</v>
      </c>
      <c r="W630" s="198" t="s">
        <v>1171</v>
      </c>
      <c r="X630" s="198" t="s">
        <v>1171</v>
      </c>
      <c r="Y630" s="198" t="s">
        <v>1171</v>
      </c>
      <c r="Z630" s="198" t="s">
        <v>1171</v>
      </c>
      <c r="AA630" s="198" t="s">
        <v>1171</v>
      </c>
      <c r="AB630" s="198" t="s">
        <v>1171</v>
      </c>
      <c r="AC630" s="198" t="s">
        <v>1171</v>
      </c>
      <c r="AD630" s="198" t="s">
        <v>1171</v>
      </c>
      <c r="AE630" s="198" t="s">
        <v>1171</v>
      </c>
      <c r="AF630" s="198" t="s">
        <v>1171</v>
      </c>
      <c r="AG630" s="198" t="s">
        <v>1171</v>
      </c>
      <c r="AH630" s="198" t="s">
        <v>1171</v>
      </c>
      <c r="AI630" s="198" t="s">
        <v>1171</v>
      </c>
      <c r="AJ630" s="198" t="s">
        <v>1171</v>
      </c>
      <c r="AK630" s="6" t="s">
        <v>3438</v>
      </c>
      <c r="AL630" s="38"/>
      <c r="AM630" s="38" t="s">
        <v>7063</v>
      </c>
      <c r="AN630" s="38" t="s">
        <v>6123</v>
      </c>
      <c r="AO630" s="38" t="s">
        <v>6131</v>
      </c>
      <c r="AP630" s="6" t="s">
        <v>1460</v>
      </c>
      <c r="AQ630" s="6" t="s">
        <v>6445</v>
      </c>
      <c r="AR630" s="509" t="s">
        <v>1460</v>
      </c>
      <c r="AS630" s="509" t="s">
        <v>6445</v>
      </c>
      <c r="AT630" s="509" t="s">
        <v>1460</v>
      </c>
      <c r="AU630" s="509" t="s">
        <v>6445</v>
      </c>
      <c r="AV630" s="366" t="s">
        <v>1017</v>
      </c>
      <c r="AW630" s="512">
        <v>44488</v>
      </c>
      <c r="AX630" s="364" t="s">
        <v>1021</v>
      </c>
      <c r="AY630" s="348"/>
      <c r="AZ630" s="29"/>
      <c r="BA630" s="29"/>
      <c r="BB630" s="29"/>
      <c r="BC630" s="29"/>
      <c r="BD630" s="511" t="s">
        <v>1193</v>
      </c>
      <c r="BE630" s="348"/>
      <c r="BF630" s="29"/>
    </row>
    <row r="631" spans="1:58" s="14" customFormat="1" ht="90" hidden="1" customHeight="1" x14ac:dyDescent="0.25">
      <c r="A631" s="483" t="s">
        <v>3418</v>
      </c>
      <c r="B631" s="290" t="s">
        <v>3437</v>
      </c>
      <c r="C631" s="429">
        <v>44183</v>
      </c>
      <c r="D631" s="131" t="s">
        <v>7077</v>
      </c>
      <c r="E631" s="289" t="s">
        <v>1288</v>
      </c>
      <c r="F631" s="152" t="s">
        <v>3735</v>
      </c>
      <c r="G631" s="290" t="s">
        <v>3359</v>
      </c>
      <c r="H631" s="290" t="s">
        <v>3360</v>
      </c>
      <c r="I631" s="290" t="s">
        <v>3362</v>
      </c>
      <c r="J631" s="294" t="s">
        <v>671</v>
      </c>
      <c r="K631" s="293">
        <v>1</v>
      </c>
      <c r="L631" s="168">
        <v>44228</v>
      </c>
      <c r="M631" s="168">
        <v>44418</v>
      </c>
      <c r="N631" s="466">
        <f t="shared" si="20"/>
        <v>28</v>
      </c>
      <c r="O631" s="495">
        <v>0</v>
      </c>
      <c r="P631" s="64" t="s">
        <v>15</v>
      </c>
      <c r="Q631" s="365"/>
      <c r="R631" s="6" t="s">
        <v>6450</v>
      </c>
      <c r="S631" s="561">
        <f t="shared" si="19"/>
        <v>331</v>
      </c>
      <c r="T631" s="76"/>
      <c r="U631" s="76"/>
      <c r="V631" s="198" t="s">
        <v>1171</v>
      </c>
      <c r="W631" s="198" t="s">
        <v>1171</v>
      </c>
      <c r="X631" s="198" t="s">
        <v>1171</v>
      </c>
      <c r="Y631" s="198" t="s">
        <v>1171</v>
      </c>
      <c r="Z631" s="198" t="s">
        <v>1171</v>
      </c>
      <c r="AA631" s="198" t="s">
        <v>1171</v>
      </c>
      <c r="AB631" s="198" t="s">
        <v>1171</v>
      </c>
      <c r="AC631" s="198" t="s">
        <v>1171</v>
      </c>
      <c r="AD631" s="198" t="s">
        <v>1171</v>
      </c>
      <c r="AE631" s="198" t="s">
        <v>1171</v>
      </c>
      <c r="AF631" s="198" t="s">
        <v>1171</v>
      </c>
      <c r="AG631" s="198" t="s">
        <v>1171</v>
      </c>
      <c r="AH631" s="198" t="s">
        <v>1171</v>
      </c>
      <c r="AI631" s="198" t="s">
        <v>1171</v>
      </c>
      <c r="AJ631" s="198" t="s">
        <v>1171</v>
      </c>
      <c r="AK631" s="183" t="s">
        <v>3438</v>
      </c>
      <c r="AL631" s="432" t="s">
        <v>4142</v>
      </c>
      <c r="AM631" s="433" t="s">
        <v>7004</v>
      </c>
      <c r="AN631" s="9" t="s">
        <v>6124</v>
      </c>
      <c r="AO631" s="433" t="s">
        <v>6251</v>
      </c>
      <c r="AP631" s="6" t="s">
        <v>1460</v>
      </c>
      <c r="AQ631" s="6" t="s">
        <v>6454</v>
      </c>
      <c r="AR631" s="509" t="s">
        <v>1460</v>
      </c>
      <c r="AS631" s="509" t="s">
        <v>6966</v>
      </c>
      <c r="AT631" s="509" t="s">
        <v>1460</v>
      </c>
      <c r="AU631" s="509" t="s">
        <v>6966</v>
      </c>
      <c r="AV631" s="137" t="s">
        <v>1824</v>
      </c>
      <c r="AW631" s="131">
        <v>44529</v>
      </c>
      <c r="AX631" s="364" t="s">
        <v>2317</v>
      </c>
      <c r="AY631" s="131">
        <v>44529</v>
      </c>
      <c r="AZ631" s="105" t="s">
        <v>6449</v>
      </c>
      <c r="BA631" s="30" t="s">
        <v>6447</v>
      </c>
      <c r="BB631" s="30" t="s">
        <v>1460</v>
      </c>
      <c r="BC631" s="30" t="s">
        <v>1460</v>
      </c>
      <c r="BD631" s="367" t="s">
        <v>7350</v>
      </c>
      <c r="BE631" s="348" t="s">
        <v>3497</v>
      </c>
      <c r="BF631" s="29" t="s">
        <v>1460</v>
      </c>
    </row>
    <row r="632" spans="1:58" s="14" customFormat="1" ht="90" hidden="1" customHeight="1" x14ac:dyDescent="0.3">
      <c r="A632" s="483" t="s">
        <v>3418</v>
      </c>
      <c r="B632" s="290" t="s">
        <v>3437</v>
      </c>
      <c r="C632" s="429">
        <v>44183</v>
      </c>
      <c r="D632" s="131" t="s">
        <v>7077</v>
      </c>
      <c r="E632" s="289" t="s">
        <v>1288</v>
      </c>
      <c r="F632" s="152" t="s">
        <v>3735</v>
      </c>
      <c r="G632" s="355" t="s">
        <v>3359</v>
      </c>
      <c r="H632" s="355" t="s">
        <v>3360</v>
      </c>
      <c r="I632" s="355" t="s">
        <v>3362</v>
      </c>
      <c r="J632" s="169" t="s">
        <v>671</v>
      </c>
      <c r="K632" s="162">
        <v>1</v>
      </c>
      <c r="L632" s="168">
        <v>44228</v>
      </c>
      <c r="M632" s="496">
        <v>44651</v>
      </c>
      <c r="N632" s="466">
        <f t="shared" si="20"/>
        <v>9</v>
      </c>
      <c r="O632" s="426">
        <v>1</v>
      </c>
      <c r="P632" s="64" t="s">
        <v>15</v>
      </c>
      <c r="Q632" s="365"/>
      <c r="R632" s="516" t="s">
        <v>7225</v>
      </c>
      <c r="S632" s="561">
        <f t="shared" si="19"/>
        <v>271</v>
      </c>
      <c r="T632" s="76"/>
      <c r="U632" s="76"/>
      <c r="V632" s="198" t="s">
        <v>1171</v>
      </c>
      <c r="W632" s="198" t="s">
        <v>1171</v>
      </c>
      <c r="X632" s="198" t="s">
        <v>1171</v>
      </c>
      <c r="Y632" s="198" t="s">
        <v>1171</v>
      </c>
      <c r="Z632" s="198" t="s">
        <v>1171</v>
      </c>
      <c r="AA632" s="198" t="s">
        <v>1171</v>
      </c>
      <c r="AB632" s="198" t="s">
        <v>1171</v>
      </c>
      <c r="AC632" s="198" t="s">
        <v>1171</v>
      </c>
      <c r="AD632" s="198" t="s">
        <v>1171</v>
      </c>
      <c r="AE632" s="198" t="s">
        <v>1171</v>
      </c>
      <c r="AF632" s="198" t="s">
        <v>1171</v>
      </c>
      <c r="AG632" s="198" t="s">
        <v>1171</v>
      </c>
      <c r="AH632" s="198" t="s">
        <v>1171</v>
      </c>
      <c r="AI632" s="198" t="s">
        <v>1171</v>
      </c>
      <c r="AJ632" s="198" t="s">
        <v>1171</v>
      </c>
      <c r="AK632" s="183" t="s">
        <v>3438</v>
      </c>
      <c r="AL632" s="432" t="s">
        <v>4142</v>
      </c>
      <c r="AM632" s="433" t="s">
        <v>7004</v>
      </c>
      <c r="AN632" s="9" t="s">
        <v>6124</v>
      </c>
      <c r="AO632" s="433" t="s">
        <v>6251</v>
      </c>
      <c r="AP632" s="10" t="s">
        <v>6587</v>
      </c>
      <c r="AQ632" s="6" t="s">
        <v>6601</v>
      </c>
      <c r="AR632" s="181" t="s">
        <v>7214</v>
      </c>
      <c r="AS632" s="509" t="s">
        <v>7239</v>
      </c>
      <c r="AT632" s="4" t="s">
        <v>1460</v>
      </c>
      <c r="AU632" s="4" t="s">
        <v>7993</v>
      </c>
      <c r="AV632" s="137" t="s">
        <v>874</v>
      </c>
      <c r="AW632" s="512">
        <v>44663</v>
      </c>
      <c r="AX632" s="364" t="s">
        <v>1021</v>
      </c>
      <c r="AY632" s="129"/>
      <c r="AZ632" s="80"/>
      <c r="BA632" s="80"/>
      <c r="BB632" s="80"/>
      <c r="BC632" s="80"/>
      <c r="BD632" s="511" t="s">
        <v>1193</v>
      </c>
      <c r="BE632" s="129"/>
      <c r="BF632" s="80"/>
    </row>
    <row r="633" spans="1:58" s="14" customFormat="1" ht="90" hidden="1" customHeight="1" x14ac:dyDescent="0.25">
      <c r="A633" s="68" t="s">
        <v>3419</v>
      </c>
      <c r="B633" s="355" t="s">
        <v>3437</v>
      </c>
      <c r="C633" s="429">
        <v>44183</v>
      </c>
      <c r="D633" s="131" t="s">
        <v>7077</v>
      </c>
      <c r="E633" s="289" t="s">
        <v>1288</v>
      </c>
      <c r="F633" s="152" t="s">
        <v>3735</v>
      </c>
      <c r="G633" s="290" t="s">
        <v>3359</v>
      </c>
      <c r="H633" s="290" t="s">
        <v>3360</v>
      </c>
      <c r="I633" s="290" t="s">
        <v>3363</v>
      </c>
      <c r="J633" s="294" t="s">
        <v>671</v>
      </c>
      <c r="K633" s="293">
        <v>1</v>
      </c>
      <c r="L633" s="429">
        <v>44419</v>
      </c>
      <c r="M633" s="429">
        <v>44560</v>
      </c>
      <c r="N633" s="485">
        <f t="shared" si="20"/>
        <v>21</v>
      </c>
      <c r="O633" s="495">
        <v>0</v>
      </c>
      <c r="P633" s="101" t="s">
        <v>15</v>
      </c>
      <c r="Q633" s="101"/>
      <c r="R633" s="6" t="s">
        <v>6450</v>
      </c>
      <c r="S633" s="561">
        <f t="shared" si="19"/>
        <v>331</v>
      </c>
      <c r="T633" s="76"/>
      <c r="U633" s="76"/>
      <c r="V633" s="198" t="s">
        <v>1171</v>
      </c>
      <c r="W633" s="198" t="s">
        <v>1171</v>
      </c>
      <c r="X633" s="198" t="s">
        <v>1171</v>
      </c>
      <c r="Y633" s="198" t="s">
        <v>1171</v>
      </c>
      <c r="Z633" s="198" t="s">
        <v>1171</v>
      </c>
      <c r="AA633" s="198" t="s">
        <v>1171</v>
      </c>
      <c r="AB633" s="198" t="s">
        <v>1171</v>
      </c>
      <c r="AC633" s="198" t="s">
        <v>1171</v>
      </c>
      <c r="AD633" s="198" t="s">
        <v>1171</v>
      </c>
      <c r="AE633" s="198" t="s">
        <v>1171</v>
      </c>
      <c r="AF633" s="198" t="s">
        <v>1171</v>
      </c>
      <c r="AG633" s="198" t="s">
        <v>1171</v>
      </c>
      <c r="AH633" s="198" t="s">
        <v>1171</v>
      </c>
      <c r="AI633" s="198" t="s">
        <v>1171</v>
      </c>
      <c r="AJ633" s="198" t="s">
        <v>1171</v>
      </c>
      <c r="AK633" s="181" t="s">
        <v>3438</v>
      </c>
      <c r="AL633" s="60" t="s">
        <v>4143</v>
      </c>
      <c r="AM633" s="510" t="s">
        <v>7005</v>
      </c>
      <c r="AN633" s="60" t="s">
        <v>6122</v>
      </c>
      <c r="AO633" s="265" t="s">
        <v>6129</v>
      </c>
      <c r="AP633" s="6" t="s">
        <v>1460</v>
      </c>
      <c r="AQ633" s="6" t="s">
        <v>6487</v>
      </c>
      <c r="AR633" s="509" t="s">
        <v>1460</v>
      </c>
      <c r="AS633" s="509" t="s">
        <v>6966</v>
      </c>
      <c r="AT633" s="509" t="s">
        <v>1460</v>
      </c>
      <c r="AU633" s="509" t="s">
        <v>6966</v>
      </c>
      <c r="AV633" s="137" t="s">
        <v>1824</v>
      </c>
      <c r="AW633" s="131">
        <v>44529</v>
      </c>
      <c r="AX633" s="364" t="s">
        <v>2317</v>
      </c>
      <c r="AY633" s="131">
        <v>44529</v>
      </c>
      <c r="AZ633" s="105" t="s">
        <v>6505</v>
      </c>
      <c r="BA633" s="30" t="s">
        <v>6447</v>
      </c>
      <c r="BB633" s="30" t="s">
        <v>1460</v>
      </c>
      <c r="BC633" s="30" t="s">
        <v>1460</v>
      </c>
      <c r="BD633" s="367" t="s">
        <v>7350</v>
      </c>
      <c r="BE633" s="348" t="s">
        <v>3497</v>
      </c>
      <c r="BF633" s="29" t="s">
        <v>1460</v>
      </c>
    </row>
    <row r="634" spans="1:58" s="14" customFormat="1" ht="90" hidden="1" customHeight="1" x14ac:dyDescent="0.3">
      <c r="A634" s="68" t="s">
        <v>3419</v>
      </c>
      <c r="B634" s="355" t="s">
        <v>3437</v>
      </c>
      <c r="C634" s="429">
        <v>44183</v>
      </c>
      <c r="D634" s="131" t="s">
        <v>7077</v>
      </c>
      <c r="E634" s="289" t="s">
        <v>1288</v>
      </c>
      <c r="F634" s="152" t="s">
        <v>3735</v>
      </c>
      <c r="G634" s="351" t="s">
        <v>3359</v>
      </c>
      <c r="H634" s="351" t="s">
        <v>3360</v>
      </c>
      <c r="I634" s="351" t="s">
        <v>3363</v>
      </c>
      <c r="J634" s="497" t="s">
        <v>671</v>
      </c>
      <c r="K634" s="245">
        <v>1</v>
      </c>
      <c r="L634" s="308">
        <v>44419</v>
      </c>
      <c r="M634" s="308">
        <v>44651</v>
      </c>
      <c r="N634" s="485">
        <f t="shared" si="20"/>
        <v>34</v>
      </c>
      <c r="O634" s="426">
        <v>1</v>
      </c>
      <c r="P634" s="101" t="s">
        <v>15</v>
      </c>
      <c r="Q634" s="101"/>
      <c r="R634" s="516" t="s">
        <v>7222</v>
      </c>
      <c r="S634" s="561">
        <f t="shared" si="19"/>
        <v>220</v>
      </c>
      <c r="T634" s="76"/>
      <c r="U634" s="76"/>
      <c r="V634" s="198" t="s">
        <v>1171</v>
      </c>
      <c r="W634" s="198" t="s">
        <v>1171</v>
      </c>
      <c r="X634" s="198" t="s">
        <v>1171</v>
      </c>
      <c r="Y634" s="198" t="s">
        <v>1171</v>
      </c>
      <c r="Z634" s="198" t="s">
        <v>1171</v>
      </c>
      <c r="AA634" s="198" t="s">
        <v>1171</v>
      </c>
      <c r="AB634" s="198" t="s">
        <v>1171</v>
      </c>
      <c r="AC634" s="198" t="s">
        <v>1171</v>
      </c>
      <c r="AD634" s="198" t="s">
        <v>1171</v>
      </c>
      <c r="AE634" s="198" t="s">
        <v>1171</v>
      </c>
      <c r="AF634" s="198" t="s">
        <v>1171</v>
      </c>
      <c r="AG634" s="198" t="s">
        <v>1171</v>
      </c>
      <c r="AH634" s="198" t="s">
        <v>1171</v>
      </c>
      <c r="AI634" s="198" t="s">
        <v>1171</v>
      </c>
      <c r="AJ634" s="198" t="s">
        <v>1171</v>
      </c>
      <c r="AK634" s="181" t="s">
        <v>3438</v>
      </c>
      <c r="AL634" s="60" t="s">
        <v>4143</v>
      </c>
      <c r="AM634" s="60" t="s">
        <v>7005</v>
      </c>
      <c r="AN634" s="60" t="s">
        <v>6122</v>
      </c>
      <c r="AO634" s="265" t="s">
        <v>6129</v>
      </c>
      <c r="AP634" s="10" t="s">
        <v>6587</v>
      </c>
      <c r="AQ634" s="6" t="s">
        <v>6602</v>
      </c>
      <c r="AR634" s="181" t="s">
        <v>7215</v>
      </c>
      <c r="AS634" s="513" t="s">
        <v>7250</v>
      </c>
      <c r="AT634" s="4" t="s">
        <v>1460</v>
      </c>
      <c r="AU634" s="4" t="s">
        <v>7993</v>
      </c>
      <c r="AV634" s="137" t="s">
        <v>874</v>
      </c>
      <c r="AW634" s="512">
        <v>44663</v>
      </c>
      <c r="AX634" s="364" t="s">
        <v>1021</v>
      </c>
      <c r="AY634" s="129"/>
      <c r="AZ634" s="80"/>
      <c r="BA634" s="80"/>
      <c r="BB634" s="80"/>
      <c r="BC634" s="80"/>
      <c r="BD634" s="511" t="s">
        <v>1193</v>
      </c>
      <c r="BE634" s="129"/>
      <c r="BF634" s="80"/>
    </row>
    <row r="635" spans="1:58" s="14" customFormat="1" ht="90" hidden="1" customHeight="1" x14ac:dyDescent="0.25">
      <c r="A635" s="68" t="s">
        <v>3420</v>
      </c>
      <c r="B635" s="355" t="s">
        <v>3437</v>
      </c>
      <c r="C635" s="168">
        <v>44183</v>
      </c>
      <c r="D635" s="131" t="s">
        <v>7077</v>
      </c>
      <c r="E635" s="457" t="s">
        <v>1377</v>
      </c>
      <c r="F635" s="12" t="s">
        <v>3736</v>
      </c>
      <c r="G635" s="355" t="s">
        <v>3364</v>
      </c>
      <c r="H635" s="355" t="s">
        <v>3365</v>
      </c>
      <c r="I635" s="355" t="s">
        <v>3366</v>
      </c>
      <c r="J635" s="169" t="s">
        <v>3367</v>
      </c>
      <c r="K635" s="162">
        <v>1</v>
      </c>
      <c r="L635" s="168">
        <v>44228</v>
      </c>
      <c r="M635" s="168">
        <v>44561</v>
      </c>
      <c r="N635" s="466">
        <f t="shared" si="20"/>
        <v>48</v>
      </c>
      <c r="O635" s="495">
        <v>0</v>
      </c>
      <c r="P635" s="88" t="s">
        <v>15</v>
      </c>
      <c r="Q635" s="88"/>
      <c r="R635" s="6" t="s">
        <v>6450</v>
      </c>
      <c r="S635" s="561">
        <f t="shared" si="19"/>
        <v>331</v>
      </c>
      <c r="T635" s="76"/>
      <c r="U635" s="76"/>
      <c r="V635" s="198" t="s">
        <v>1171</v>
      </c>
      <c r="W635" s="198" t="s">
        <v>1171</v>
      </c>
      <c r="X635" s="198" t="s">
        <v>1171</v>
      </c>
      <c r="Y635" s="198" t="s">
        <v>1171</v>
      </c>
      <c r="Z635" s="198" t="s">
        <v>1171</v>
      </c>
      <c r="AA635" s="198" t="s">
        <v>1171</v>
      </c>
      <c r="AB635" s="198" t="s">
        <v>1171</v>
      </c>
      <c r="AC635" s="198" t="s">
        <v>1171</v>
      </c>
      <c r="AD635" s="198" t="s">
        <v>1171</v>
      </c>
      <c r="AE635" s="198" t="s">
        <v>1171</v>
      </c>
      <c r="AF635" s="198" t="s">
        <v>1171</v>
      </c>
      <c r="AG635" s="198" t="s">
        <v>1171</v>
      </c>
      <c r="AH635" s="198" t="s">
        <v>1171</v>
      </c>
      <c r="AI635" s="198" t="s">
        <v>1171</v>
      </c>
      <c r="AJ635" s="198" t="s">
        <v>1171</v>
      </c>
      <c r="AK635" s="181" t="s">
        <v>3438</v>
      </c>
      <c r="AL635" s="258" t="s">
        <v>4144</v>
      </c>
      <c r="AM635" s="278" t="s">
        <v>7006</v>
      </c>
      <c r="AN635" s="9" t="s">
        <v>6122</v>
      </c>
      <c r="AO635" s="265" t="s">
        <v>6128</v>
      </c>
      <c r="AP635" s="6" t="s">
        <v>1460</v>
      </c>
      <c r="AQ635" s="6" t="s">
        <v>6487</v>
      </c>
      <c r="AR635" s="509" t="s">
        <v>1460</v>
      </c>
      <c r="AS635" s="509" t="s">
        <v>6966</v>
      </c>
      <c r="AT635" s="509" t="s">
        <v>1460</v>
      </c>
      <c r="AU635" s="509" t="s">
        <v>6966</v>
      </c>
      <c r="AV635" s="137" t="s">
        <v>1824</v>
      </c>
      <c r="AW635" s="131">
        <v>44529</v>
      </c>
      <c r="AX635" s="364" t="s">
        <v>2317</v>
      </c>
      <c r="AY635" s="131">
        <v>44529</v>
      </c>
      <c r="AZ635" s="105" t="s">
        <v>6505</v>
      </c>
      <c r="BA635" s="30" t="s">
        <v>6447</v>
      </c>
      <c r="BB635" s="30" t="s">
        <v>1460</v>
      </c>
      <c r="BC635" s="30" t="s">
        <v>1460</v>
      </c>
      <c r="BD635" s="367" t="s">
        <v>7350</v>
      </c>
      <c r="BE635" s="348" t="s">
        <v>3497</v>
      </c>
      <c r="BF635" s="29" t="s">
        <v>1460</v>
      </c>
    </row>
    <row r="636" spans="1:58" s="14" customFormat="1" ht="90" hidden="1" customHeight="1" x14ac:dyDescent="0.3">
      <c r="A636" s="68" t="s">
        <v>3420</v>
      </c>
      <c r="B636" s="355" t="s">
        <v>3437</v>
      </c>
      <c r="C636" s="168">
        <v>44183</v>
      </c>
      <c r="D636" s="131" t="s">
        <v>7077</v>
      </c>
      <c r="E636" s="457" t="s">
        <v>1377</v>
      </c>
      <c r="F636" s="12" t="s">
        <v>3736</v>
      </c>
      <c r="G636" s="351" t="s">
        <v>3364</v>
      </c>
      <c r="H636" s="351" t="s">
        <v>3365</v>
      </c>
      <c r="I636" s="351" t="s">
        <v>7228</v>
      </c>
      <c r="J636" s="497" t="s">
        <v>3367</v>
      </c>
      <c r="K636" s="245">
        <v>1</v>
      </c>
      <c r="L636" s="308">
        <v>44228</v>
      </c>
      <c r="M636" s="308">
        <v>44651</v>
      </c>
      <c r="N636" s="466">
        <f t="shared" si="20"/>
        <v>9</v>
      </c>
      <c r="O636" s="426">
        <v>1</v>
      </c>
      <c r="P636" s="88" t="s">
        <v>15</v>
      </c>
      <c r="Q636" s="88"/>
      <c r="R636" s="516" t="s">
        <v>7258</v>
      </c>
      <c r="S636" s="561">
        <f t="shared" si="19"/>
        <v>311</v>
      </c>
      <c r="T636" s="76"/>
      <c r="U636" s="76"/>
      <c r="V636" s="198" t="s">
        <v>1171</v>
      </c>
      <c r="W636" s="198" t="s">
        <v>1171</v>
      </c>
      <c r="X636" s="198" t="s">
        <v>1171</v>
      </c>
      <c r="Y636" s="198" t="s">
        <v>1171</v>
      </c>
      <c r="Z636" s="198" t="s">
        <v>1171</v>
      </c>
      <c r="AA636" s="198" t="s">
        <v>1171</v>
      </c>
      <c r="AB636" s="198" t="s">
        <v>1171</v>
      </c>
      <c r="AC636" s="198" t="s">
        <v>1171</v>
      </c>
      <c r="AD636" s="198" t="s">
        <v>1171</v>
      </c>
      <c r="AE636" s="198" t="s">
        <v>1171</v>
      </c>
      <c r="AF636" s="198" t="s">
        <v>1171</v>
      </c>
      <c r="AG636" s="198" t="s">
        <v>1171</v>
      </c>
      <c r="AH636" s="198" t="s">
        <v>1171</v>
      </c>
      <c r="AI636" s="198" t="s">
        <v>1171</v>
      </c>
      <c r="AJ636" s="198" t="s">
        <v>1171</v>
      </c>
      <c r="AK636" s="181" t="s">
        <v>3438</v>
      </c>
      <c r="AL636" s="258" t="s">
        <v>4144</v>
      </c>
      <c r="AM636" s="278" t="s">
        <v>7006</v>
      </c>
      <c r="AN636" s="9" t="s">
        <v>6122</v>
      </c>
      <c r="AO636" s="265" t="s">
        <v>6128</v>
      </c>
      <c r="AP636" s="10" t="s">
        <v>6588</v>
      </c>
      <c r="AQ636" s="6" t="s">
        <v>6602</v>
      </c>
      <c r="AR636" s="509" t="s">
        <v>7223</v>
      </c>
      <c r="AS636" s="509" t="s">
        <v>7257</v>
      </c>
      <c r="AT636" s="4" t="s">
        <v>1460</v>
      </c>
      <c r="AU636" s="4" t="s">
        <v>7993</v>
      </c>
      <c r="AV636" s="137" t="s">
        <v>874</v>
      </c>
      <c r="AW636" s="512">
        <v>44664</v>
      </c>
      <c r="AX636" s="364" t="s">
        <v>1021</v>
      </c>
      <c r="AY636" s="129"/>
      <c r="AZ636" s="80"/>
      <c r="BA636" s="80"/>
      <c r="BB636" s="80"/>
      <c r="BC636" s="80"/>
      <c r="BD636" s="511" t="s">
        <v>1193</v>
      </c>
      <c r="BE636" s="129"/>
      <c r="BF636" s="80"/>
    </row>
    <row r="637" spans="1:58" s="14" customFormat="1" ht="90" hidden="1" customHeight="1" x14ac:dyDescent="0.25">
      <c r="A637" s="68" t="s">
        <v>3421</v>
      </c>
      <c r="B637" s="355" t="s">
        <v>3437</v>
      </c>
      <c r="C637" s="168">
        <v>44183</v>
      </c>
      <c r="D637" s="131" t="s">
        <v>7077</v>
      </c>
      <c r="E637" s="457" t="s">
        <v>1289</v>
      </c>
      <c r="F637" s="12" t="s">
        <v>3737</v>
      </c>
      <c r="G637" s="355" t="s">
        <v>3368</v>
      </c>
      <c r="H637" s="355" t="s">
        <v>3369</v>
      </c>
      <c r="I637" s="355" t="s">
        <v>3370</v>
      </c>
      <c r="J637" s="169" t="s">
        <v>3371</v>
      </c>
      <c r="K637" s="162">
        <v>1</v>
      </c>
      <c r="L637" s="168">
        <v>44228</v>
      </c>
      <c r="M637" s="168">
        <v>44418</v>
      </c>
      <c r="N637" s="466">
        <f t="shared" si="20"/>
        <v>28</v>
      </c>
      <c r="O637" s="495">
        <v>0</v>
      </c>
      <c r="P637" s="365" t="s">
        <v>15</v>
      </c>
      <c r="Q637" s="365" t="s">
        <v>3442</v>
      </c>
      <c r="R637" s="6" t="s">
        <v>6450</v>
      </c>
      <c r="S637" s="561">
        <f t="shared" si="19"/>
        <v>331</v>
      </c>
      <c r="T637" s="76"/>
      <c r="U637" s="76"/>
      <c r="V637" s="198" t="s">
        <v>1171</v>
      </c>
      <c r="W637" s="198" t="s">
        <v>1171</v>
      </c>
      <c r="X637" s="198" t="s">
        <v>1171</v>
      </c>
      <c r="Y637" s="198" t="s">
        <v>1171</v>
      </c>
      <c r="Z637" s="198" t="s">
        <v>1171</v>
      </c>
      <c r="AA637" s="198" t="s">
        <v>1171</v>
      </c>
      <c r="AB637" s="198" t="s">
        <v>1171</v>
      </c>
      <c r="AC637" s="198" t="s">
        <v>1171</v>
      </c>
      <c r="AD637" s="198" t="s">
        <v>1171</v>
      </c>
      <c r="AE637" s="198" t="s">
        <v>1171</v>
      </c>
      <c r="AF637" s="198" t="s">
        <v>1171</v>
      </c>
      <c r="AG637" s="198" t="s">
        <v>1171</v>
      </c>
      <c r="AH637" s="198" t="s">
        <v>1171</v>
      </c>
      <c r="AI637" s="198" t="s">
        <v>1171</v>
      </c>
      <c r="AJ637" s="198" t="s">
        <v>1171</v>
      </c>
      <c r="AK637" s="181" t="s">
        <v>3438</v>
      </c>
      <c r="AL637" s="10" t="s">
        <v>4145</v>
      </c>
      <c r="AM637" s="10" t="s">
        <v>7007</v>
      </c>
      <c r="AN637" s="9" t="s">
        <v>6124</v>
      </c>
      <c r="AO637" s="295" t="s">
        <v>6252</v>
      </c>
      <c r="AP637" s="6" t="s">
        <v>1460</v>
      </c>
      <c r="AQ637" s="6" t="s">
        <v>6454</v>
      </c>
      <c r="AR637" s="509" t="s">
        <v>1460</v>
      </c>
      <c r="AS637" s="509" t="s">
        <v>6966</v>
      </c>
      <c r="AT637" s="509" t="s">
        <v>1460</v>
      </c>
      <c r="AU637" s="509" t="s">
        <v>6966</v>
      </c>
      <c r="AV637" s="137" t="s">
        <v>1824</v>
      </c>
      <c r="AW637" s="131">
        <v>44529</v>
      </c>
      <c r="AX637" s="364" t="s">
        <v>2317</v>
      </c>
      <c r="AY637" s="131">
        <v>44529</v>
      </c>
      <c r="AZ637" s="105" t="s">
        <v>6449</v>
      </c>
      <c r="BA637" s="30" t="s">
        <v>6447</v>
      </c>
      <c r="BB637" s="30" t="s">
        <v>1460</v>
      </c>
      <c r="BC637" s="30" t="s">
        <v>1460</v>
      </c>
      <c r="BD637" s="367" t="s">
        <v>7350</v>
      </c>
      <c r="BE637" s="348" t="s">
        <v>3497</v>
      </c>
      <c r="BF637" s="29" t="s">
        <v>1460</v>
      </c>
    </row>
    <row r="638" spans="1:58" s="14" customFormat="1" ht="90" hidden="1" customHeight="1" x14ac:dyDescent="0.3">
      <c r="A638" s="68" t="s">
        <v>3421</v>
      </c>
      <c r="B638" s="355" t="s">
        <v>3437</v>
      </c>
      <c r="C638" s="168">
        <v>44183</v>
      </c>
      <c r="D638" s="131" t="s">
        <v>7077</v>
      </c>
      <c r="E638" s="457" t="s">
        <v>1289</v>
      </c>
      <c r="F638" s="12" t="s">
        <v>3737</v>
      </c>
      <c r="G638" s="355" t="s">
        <v>3368</v>
      </c>
      <c r="H638" s="355" t="s">
        <v>3369</v>
      </c>
      <c r="I638" s="355" t="s">
        <v>3370</v>
      </c>
      <c r="J638" s="169" t="s">
        <v>3371</v>
      </c>
      <c r="K638" s="162">
        <v>1</v>
      </c>
      <c r="L638" s="168">
        <v>44228</v>
      </c>
      <c r="M638" s="496">
        <v>44651</v>
      </c>
      <c r="N638" s="466">
        <f t="shared" ref="N638:N669" si="21">+WEEKNUM(M638-L638)</f>
        <v>9</v>
      </c>
      <c r="O638" s="426">
        <v>1</v>
      </c>
      <c r="P638" s="365" t="s">
        <v>15</v>
      </c>
      <c r="Q638" s="365" t="s">
        <v>3442</v>
      </c>
      <c r="R638" s="516" t="s">
        <v>7224</v>
      </c>
      <c r="S638" s="561">
        <f t="shared" si="19"/>
        <v>195</v>
      </c>
      <c r="T638" s="76"/>
      <c r="U638" s="76"/>
      <c r="V638" s="198" t="s">
        <v>1171</v>
      </c>
      <c r="W638" s="198" t="s">
        <v>1171</v>
      </c>
      <c r="X638" s="198" t="s">
        <v>1171</v>
      </c>
      <c r="Y638" s="198" t="s">
        <v>1171</v>
      </c>
      <c r="Z638" s="198" t="s">
        <v>1171</v>
      </c>
      <c r="AA638" s="198" t="s">
        <v>1171</v>
      </c>
      <c r="AB638" s="198" t="s">
        <v>1171</v>
      </c>
      <c r="AC638" s="198" t="s">
        <v>1171</v>
      </c>
      <c r="AD638" s="198" t="s">
        <v>1171</v>
      </c>
      <c r="AE638" s="198" t="s">
        <v>1171</v>
      </c>
      <c r="AF638" s="198" t="s">
        <v>1171</v>
      </c>
      <c r="AG638" s="198" t="s">
        <v>1171</v>
      </c>
      <c r="AH638" s="198" t="s">
        <v>1171</v>
      </c>
      <c r="AI638" s="198" t="s">
        <v>1171</v>
      </c>
      <c r="AJ638" s="198" t="s">
        <v>1171</v>
      </c>
      <c r="AK638" s="181" t="s">
        <v>3438</v>
      </c>
      <c r="AL638" s="10" t="s">
        <v>4145</v>
      </c>
      <c r="AM638" s="10" t="s">
        <v>7007</v>
      </c>
      <c r="AN638" s="9" t="s">
        <v>6124</v>
      </c>
      <c r="AO638" s="295" t="s">
        <v>6252</v>
      </c>
      <c r="AP638" s="10" t="s">
        <v>6589</v>
      </c>
      <c r="AQ638" s="6" t="s">
        <v>6603</v>
      </c>
      <c r="AR638" s="181" t="s">
        <v>7216</v>
      </c>
      <c r="AS638" s="509" t="s">
        <v>7226</v>
      </c>
      <c r="AT638" s="4" t="s">
        <v>1460</v>
      </c>
      <c r="AU638" s="4" t="s">
        <v>7993</v>
      </c>
      <c r="AV638" s="137" t="s">
        <v>874</v>
      </c>
      <c r="AW638" s="512">
        <v>44663</v>
      </c>
      <c r="AX638" s="364" t="s">
        <v>1021</v>
      </c>
      <c r="AY638" s="129"/>
      <c r="AZ638" s="80"/>
      <c r="BA638" s="80"/>
      <c r="BB638" s="80"/>
      <c r="BC638" s="80"/>
      <c r="BD638" s="511" t="s">
        <v>1193</v>
      </c>
      <c r="BE638" s="129"/>
      <c r="BF638" s="80"/>
    </row>
    <row r="639" spans="1:58" s="14" customFormat="1" ht="90" hidden="1" customHeight="1" x14ac:dyDescent="0.25">
      <c r="A639" s="68" t="s">
        <v>3422</v>
      </c>
      <c r="B639" s="355" t="s">
        <v>3437</v>
      </c>
      <c r="C639" s="429">
        <v>44183</v>
      </c>
      <c r="D639" s="131" t="s">
        <v>7077</v>
      </c>
      <c r="E639" s="289" t="s">
        <v>1289</v>
      </c>
      <c r="F639" s="152" t="s">
        <v>3737</v>
      </c>
      <c r="G639" s="290" t="s">
        <v>3368</v>
      </c>
      <c r="H639" s="290" t="s">
        <v>3369</v>
      </c>
      <c r="I639" s="290" t="s">
        <v>3372</v>
      </c>
      <c r="J639" s="294" t="s">
        <v>3373</v>
      </c>
      <c r="K639" s="293">
        <v>1</v>
      </c>
      <c r="L639" s="429">
        <v>44419</v>
      </c>
      <c r="M639" s="429">
        <v>44530</v>
      </c>
      <c r="N639" s="485">
        <f t="shared" si="21"/>
        <v>16</v>
      </c>
      <c r="O639" s="499">
        <v>0</v>
      </c>
      <c r="P639" s="365" t="s">
        <v>15</v>
      </c>
      <c r="Q639" s="365"/>
      <c r="R639" s="6" t="s">
        <v>6450</v>
      </c>
      <c r="S639" s="561">
        <f t="shared" si="19"/>
        <v>331</v>
      </c>
      <c r="T639" s="76"/>
      <c r="U639" s="76"/>
      <c r="V639" s="198" t="s">
        <v>1171</v>
      </c>
      <c r="W639" s="198" t="s">
        <v>1171</v>
      </c>
      <c r="X639" s="198" t="s">
        <v>1171</v>
      </c>
      <c r="Y639" s="198" t="s">
        <v>1171</v>
      </c>
      <c r="Z639" s="198" t="s">
        <v>1171</v>
      </c>
      <c r="AA639" s="198" t="s">
        <v>1171</v>
      </c>
      <c r="AB639" s="198" t="s">
        <v>1171</v>
      </c>
      <c r="AC639" s="198" t="s">
        <v>1171</v>
      </c>
      <c r="AD639" s="198" t="s">
        <v>1171</v>
      </c>
      <c r="AE639" s="198" t="s">
        <v>1171</v>
      </c>
      <c r="AF639" s="198" t="s">
        <v>1171</v>
      </c>
      <c r="AG639" s="198" t="s">
        <v>1171</v>
      </c>
      <c r="AH639" s="198" t="s">
        <v>1171</v>
      </c>
      <c r="AI639" s="198" t="s">
        <v>1171</v>
      </c>
      <c r="AJ639" s="198" t="s">
        <v>1171</v>
      </c>
      <c r="AK639" s="181" t="s">
        <v>3438</v>
      </c>
      <c r="AL639" s="79" t="s">
        <v>4146</v>
      </c>
      <c r="AM639" s="79" t="s">
        <v>7008</v>
      </c>
      <c r="AN639" s="79" t="s">
        <v>6122</v>
      </c>
      <c r="AO639" s="265" t="s">
        <v>6129</v>
      </c>
      <c r="AP639" s="6" t="s">
        <v>1460</v>
      </c>
      <c r="AQ639" s="6" t="s">
        <v>6487</v>
      </c>
      <c r="AR639" s="509" t="s">
        <v>1460</v>
      </c>
      <c r="AS639" s="509" t="s">
        <v>6966</v>
      </c>
      <c r="AT639" s="509" t="s">
        <v>1460</v>
      </c>
      <c r="AU639" s="509" t="s">
        <v>6966</v>
      </c>
      <c r="AV639" s="137" t="s">
        <v>1824</v>
      </c>
      <c r="AW639" s="131">
        <v>44529</v>
      </c>
      <c r="AX639" s="364" t="s">
        <v>2317</v>
      </c>
      <c r="AY639" s="131">
        <v>44529</v>
      </c>
      <c r="AZ639" s="105" t="s">
        <v>6505</v>
      </c>
      <c r="BA639" s="30" t="s">
        <v>6447</v>
      </c>
      <c r="BB639" s="30" t="s">
        <v>1460</v>
      </c>
      <c r="BC639" s="30" t="s">
        <v>1460</v>
      </c>
      <c r="BD639" s="367" t="s">
        <v>7350</v>
      </c>
      <c r="BE639" s="348" t="s">
        <v>3497</v>
      </c>
      <c r="BF639" s="29" t="s">
        <v>1460</v>
      </c>
    </row>
    <row r="640" spans="1:58" s="14" customFormat="1" ht="90" hidden="1" customHeight="1" x14ac:dyDescent="0.3">
      <c r="A640" s="68" t="s">
        <v>3422</v>
      </c>
      <c r="B640" s="355" t="s">
        <v>3437</v>
      </c>
      <c r="C640" s="429">
        <v>44183</v>
      </c>
      <c r="D640" s="131" t="s">
        <v>7077</v>
      </c>
      <c r="E640" s="289" t="s">
        <v>1289</v>
      </c>
      <c r="F640" s="152" t="s">
        <v>3737</v>
      </c>
      <c r="G640" s="351" t="s">
        <v>3368</v>
      </c>
      <c r="H640" s="351" t="s">
        <v>3369</v>
      </c>
      <c r="I640" s="351" t="s">
        <v>3372</v>
      </c>
      <c r="J640" s="497" t="s">
        <v>3373</v>
      </c>
      <c r="K640" s="390">
        <v>1</v>
      </c>
      <c r="L640" s="308">
        <v>44419</v>
      </c>
      <c r="M640" s="498">
        <v>44651</v>
      </c>
      <c r="N640" s="485">
        <f t="shared" si="21"/>
        <v>34</v>
      </c>
      <c r="O640" s="426">
        <v>1</v>
      </c>
      <c r="P640" s="64" t="s">
        <v>15</v>
      </c>
      <c r="Q640" s="101"/>
      <c r="R640" s="516" t="s">
        <v>7227</v>
      </c>
      <c r="S640" s="561">
        <f t="shared" si="19"/>
        <v>230</v>
      </c>
      <c r="T640" s="76"/>
      <c r="U640" s="76"/>
      <c r="V640" s="198" t="s">
        <v>1171</v>
      </c>
      <c r="W640" s="198" t="s">
        <v>1171</v>
      </c>
      <c r="X640" s="198" t="s">
        <v>1171</v>
      </c>
      <c r="Y640" s="198" t="s">
        <v>1171</v>
      </c>
      <c r="Z640" s="198" t="s">
        <v>1171</v>
      </c>
      <c r="AA640" s="198" t="s">
        <v>1171</v>
      </c>
      <c r="AB640" s="198" t="s">
        <v>1171</v>
      </c>
      <c r="AC640" s="198" t="s">
        <v>1171</v>
      </c>
      <c r="AD640" s="198" t="s">
        <v>1171</v>
      </c>
      <c r="AE640" s="198" t="s">
        <v>1171</v>
      </c>
      <c r="AF640" s="198" t="s">
        <v>1171</v>
      </c>
      <c r="AG640" s="198" t="s">
        <v>1171</v>
      </c>
      <c r="AH640" s="198" t="s">
        <v>1171</v>
      </c>
      <c r="AI640" s="198" t="s">
        <v>1171</v>
      </c>
      <c r="AJ640" s="198" t="s">
        <v>1171</v>
      </c>
      <c r="AK640" s="181" t="s">
        <v>3438</v>
      </c>
      <c r="AL640" s="79" t="s">
        <v>4146</v>
      </c>
      <c r="AM640" s="79" t="s">
        <v>7008</v>
      </c>
      <c r="AN640" s="79" t="s">
        <v>6122</v>
      </c>
      <c r="AO640" s="265" t="s">
        <v>6129</v>
      </c>
      <c r="AP640" s="10" t="s">
        <v>6590</v>
      </c>
      <c r="AQ640" s="6" t="s">
        <v>6602</v>
      </c>
      <c r="AR640" s="181" t="s">
        <v>7214</v>
      </c>
      <c r="AS640" s="509" t="s">
        <v>7249</v>
      </c>
      <c r="AT640" s="4" t="s">
        <v>1460</v>
      </c>
      <c r="AU640" s="4" t="s">
        <v>7993</v>
      </c>
      <c r="AV640" s="137" t="s">
        <v>874</v>
      </c>
      <c r="AW640" s="512">
        <v>44663</v>
      </c>
      <c r="AX640" s="364" t="s">
        <v>1021</v>
      </c>
      <c r="AY640" s="129"/>
      <c r="AZ640" s="80"/>
      <c r="BA640" s="80"/>
      <c r="BB640" s="80"/>
      <c r="BC640" s="80"/>
      <c r="BD640" s="511" t="s">
        <v>1193</v>
      </c>
      <c r="BE640" s="129"/>
      <c r="BF640" s="80"/>
    </row>
    <row r="641" spans="1:58" s="14" customFormat="1" ht="90" hidden="1" customHeight="1" x14ac:dyDescent="0.25">
      <c r="A641" s="68" t="s">
        <v>3423</v>
      </c>
      <c r="B641" s="355" t="s">
        <v>3437</v>
      </c>
      <c r="C641" s="168">
        <v>44183</v>
      </c>
      <c r="D641" s="131" t="s">
        <v>7077</v>
      </c>
      <c r="E641" s="457" t="s">
        <v>1292</v>
      </c>
      <c r="F641" s="12" t="s">
        <v>3738</v>
      </c>
      <c r="G641" s="355" t="s">
        <v>3374</v>
      </c>
      <c r="H641" s="355" t="s">
        <v>3375</v>
      </c>
      <c r="I641" s="355" t="s">
        <v>3376</v>
      </c>
      <c r="J641" s="169" t="s">
        <v>1734</v>
      </c>
      <c r="K641" s="162">
        <v>1</v>
      </c>
      <c r="L641" s="168">
        <v>44228</v>
      </c>
      <c r="M641" s="168">
        <v>44561</v>
      </c>
      <c r="N641" s="466">
        <f t="shared" si="21"/>
        <v>48</v>
      </c>
      <c r="O641" s="500">
        <v>0</v>
      </c>
      <c r="P641" s="88" t="s">
        <v>15</v>
      </c>
      <c r="Q641" s="88" t="s">
        <v>3443</v>
      </c>
      <c r="R641" s="6" t="s">
        <v>6450</v>
      </c>
      <c r="S641" s="561">
        <f t="shared" si="19"/>
        <v>331</v>
      </c>
      <c r="T641" s="76"/>
      <c r="U641" s="76"/>
      <c r="V641" s="198" t="s">
        <v>1171</v>
      </c>
      <c r="W641" s="198" t="s">
        <v>1171</v>
      </c>
      <c r="X641" s="198" t="s">
        <v>1171</v>
      </c>
      <c r="Y641" s="198" t="s">
        <v>1171</v>
      </c>
      <c r="Z641" s="198" t="s">
        <v>1171</v>
      </c>
      <c r="AA641" s="198" t="s">
        <v>1171</v>
      </c>
      <c r="AB641" s="198" t="s">
        <v>1171</v>
      </c>
      <c r="AC641" s="198" t="s">
        <v>1171</v>
      </c>
      <c r="AD641" s="198" t="s">
        <v>1171</v>
      </c>
      <c r="AE641" s="198" t="s">
        <v>1171</v>
      </c>
      <c r="AF641" s="198" t="s">
        <v>1171</v>
      </c>
      <c r="AG641" s="198" t="s">
        <v>1171</v>
      </c>
      <c r="AH641" s="198" t="s">
        <v>1171</v>
      </c>
      <c r="AI641" s="198" t="s">
        <v>1171</v>
      </c>
      <c r="AJ641" s="198" t="s">
        <v>1171</v>
      </c>
      <c r="AK641" s="181" t="s">
        <v>3438</v>
      </c>
      <c r="AL641" s="244"/>
      <c r="AM641" s="244" t="s">
        <v>7009</v>
      </c>
      <c r="AN641" s="244" t="s">
        <v>6125</v>
      </c>
      <c r="AO641" s="244" t="s">
        <v>6132</v>
      </c>
      <c r="AP641" s="6" t="s">
        <v>1460</v>
      </c>
      <c r="AQ641" s="6" t="s">
        <v>6454</v>
      </c>
      <c r="AR641" s="509" t="s">
        <v>1460</v>
      </c>
      <c r="AS641" s="509" t="s">
        <v>6966</v>
      </c>
      <c r="AT641" s="509" t="s">
        <v>1460</v>
      </c>
      <c r="AU641" s="509" t="s">
        <v>6966</v>
      </c>
      <c r="AV641" s="137" t="s">
        <v>1824</v>
      </c>
      <c r="AW641" s="131">
        <v>44529</v>
      </c>
      <c r="AX641" s="364" t="s">
        <v>2317</v>
      </c>
      <c r="AY641" s="131">
        <v>44529</v>
      </c>
      <c r="AZ641" s="105" t="s">
        <v>6451</v>
      </c>
      <c r="BA641" s="30" t="s">
        <v>6447</v>
      </c>
      <c r="BB641" s="30" t="s">
        <v>1460</v>
      </c>
      <c r="BC641" s="30" t="s">
        <v>1460</v>
      </c>
      <c r="BD641" s="367" t="s">
        <v>7350</v>
      </c>
      <c r="BE641" s="348" t="s">
        <v>3497</v>
      </c>
      <c r="BF641" s="29" t="s">
        <v>1460</v>
      </c>
    </row>
    <row r="642" spans="1:58" s="14" customFormat="1" ht="90" hidden="1" customHeight="1" x14ac:dyDescent="0.3">
      <c r="A642" s="68" t="s">
        <v>3423</v>
      </c>
      <c r="B642" s="355" t="s">
        <v>3437</v>
      </c>
      <c r="C642" s="168">
        <v>44183</v>
      </c>
      <c r="D642" s="131" t="s">
        <v>7077</v>
      </c>
      <c r="E642" s="457" t="s">
        <v>1292</v>
      </c>
      <c r="F642" s="12" t="s">
        <v>3738</v>
      </c>
      <c r="G642" s="351" t="s">
        <v>3374</v>
      </c>
      <c r="H642" s="351" t="s">
        <v>3375</v>
      </c>
      <c r="I642" s="351" t="s">
        <v>3376</v>
      </c>
      <c r="J642" s="497" t="s">
        <v>1734</v>
      </c>
      <c r="K642" s="390">
        <v>1</v>
      </c>
      <c r="L642" s="308">
        <v>44228</v>
      </c>
      <c r="M642" s="498">
        <v>44651</v>
      </c>
      <c r="N642" s="466">
        <f t="shared" si="21"/>
        <v>9</v>
      </c>
      <c r="O642" s="426">
        <v>1</v>
      </c>
      <c r="P642" s="88" t="s">
        <v>15</v>
      </c>
      <c r="Q642" s="88" t="s">
        <v>3443</v>
      </c>
      <c r="R642" s="516" t="s">
        <v>7261</v>
      </c>
      <c r="S642" s="561">
        <f t="shared" si="19"/>
        <v>274</v>
      </c>
      <c r="T642" s="76"/>
      <c r="U642" s="76"/>
      <c r="V642" s="198" t="s">
        <v>1171</v>
      </c>
      <c r="W642" s="198" t="s">
        <v>1171</v>
      </c>
      <c r="X642" s="198" t="s">
        <v>1171</v>
      </c>
      <c r="Y642" s="198" t="s">
        <v>1171</v>
      </c>
      <c r="Z642" s="198" t="s">
        <v>1171</v>
      </c>
      <c r="AA642" s="198" t="s">
        <v>1171</v>
      </c>
      <c r="AB642" s="198" t="s">
        <v>1171</v>
      </c>
      <c r="AC642" s="198" t="s">
        <v>1171</v>
      </c>
      <c r="AD642" s="198" t="s">
        <v>1171</v>
      </c>
      <c r="AE642" s="198" t="s">
        <v>1171</v>
      </c>
      <c r="AF642" s="198" t="s">
        <v>1171</v>
      </c>
      <c r="AG642" s="198" t="s">
        <v>1171</v>
      </c>
      <c r="AH642" s="198" t="s">
        <v>1171</v>
      </c>
      <c r="AI642" s="198" t="s">
        <v>1171</v>
      </c>
      <c r="AJ642" s="198" t="s">
        <v>1171</v>
      </c>
      <c r="AK642" s="181" t="s">
        <v>3438</v>
      </c>
      <c r="AL642" s="244"/>
      <c r="AM642" s="244" t="s">
        <v>7009</v>
      </c>
      <c r="AN642" s="244" t="s">
        <v>6125</v>
      </c>
      <c r="AO642" s="244" t="s">
        <v>6132</v>
      </c>
      <c r="AP642" s="10" t="s">
        <v>6591</v>
      </c>
      <c r="AQ642" s="6" t="s">
        <v>6604</v>
      </c>
      <c r="AR642" s="181" t="s">
        <v>7217</v>
      </c>
      <c r="AS642" s="509" t="s">
        <v>7262</v>
      </c>
      <c r="AT642" s="4" t="s">
        <v>1460</v>
      </c>
      <c r="AU642" s="4" t="s">
        <v>7993</v>
      </c>
      <c r="AV642" s="137" t="s">
        <v>874</v>
      </c>
      <c r="AW642" s="512">
        <v>44664</v>
      </c>
      <c r="AX642" s="364" t="s">
        <v>1021</v>
      </c>
      <c r="AY642" s="129"/>
      <c r="AZ642" s="80"/>
      <c r="BA642" s="80"/>
      <c r="BB642" s="80"/>
      <c r="BC642" s="80"/>
      <c r="BD642" s="511" t="s">
        <v>1193</v>
      </c>
      <c r="BE642" s="129"/>
      <c r="BF642" s="80"/>
    </row>
    <row r="643" spans="1:58" s="14" customFormat="1" ht="90" hidden="1" customHeight="1" x14ac:dyDescent="0.25">
      <c r="A643" s="68" t="s">
        <v>3424</v>
      </c>
      <c r="B643" s="355" t="s">
        <v>3437</v>
      </c>
      <c r="C643" s="168">
        <v>44183</v>
      </c>
      <c r="D643" s="131" t="s">
        <v>7077</v>
      </c>
      <c r="E643" s="457" t="s">
        <v>1292</v>
      </c>
      <c r="F643" s="12" t="s">
        <v>3738</v>
      </c>
      <c r="G643" s="355" t="s">
        <v>3374</v>
      </c>
      <c r="H643" s="355" t="s">
        <v>3375</v>
      </c>
      <c r="I643" s="355" t="s">
        <v>3377</v>
      </c>
      <c r="J643" s="169" t="s">
        <v>1734</v>
      </c>
      <c r="K643" s="162">
        <v>1</v>
      </c>
      <c r="L643" s="168">
        <v>44228</v>
      </c>
      <c r="M643" s="168">
        <v>44561</v>
      </c>
      <c r="N643" s="466">
        <f t="shared" si="21"/>
        <v>48</v>
      </c>
      <c r="O643" s="500">
        <v>0</v>
      </c>
      <c r="P643" s="88" t="s">
        <v>15</v>
      </c>
      <c r="Q643" s="88" t="s">
        <v>3439</v>
      </c>
      <c r="R643" s="6" t="s">
        <v>6450</v>
      </c>
      <c r="S643" s="561">
        <f t="shared" ref="S643:S706" si="22">LEN(R643)</f>
        <v>331</v>
      </c>
      <c r="T643" s="76"/>
      <c r="U643" s="76"/>
      <c r="V643" s="198" t="s">
        <v>1171</v>
      </c>
      <c r="W643" s="198" t="s">
        <v>1171</v>
      </c>
      <c r="X643" s="198" t="s">
        <v>1171</v>
      </c>
      <c r="Y643" s="198" t="s">
        <v>1171</v>
      </c>
      <c r="Z643" s="198" t="s">
        <v>1171</v>
      </c>
      <c r="AA643" s="198" t="s">
        <v>1171</v>
      </c>
      <c r="AB643" s="198" t="s">
        <v>1171</v>
      </c>
      <c r="AC643" s="198" t="s">
        <v>1171</v>
      </c>
      <c r="AD643" s="198" t="s">
        <v>1171</v>
      </c>
      <c r="AE643" s="198" t="s">
        <v>1171</v>
      </c>
      <c r="AF643" s="198" t="s">
        <v>1171</v>
      </c>
      <c r="AG643" s="198" t="s">
        <v>1171</v>
      </c>
      <c r="AH643" s="198" t="s">
        <v>1171</v>
      </c>
      <c r="AI643" s="198" t="s">
        <v>1171</v>
      </c>
      <c r="AJ643" s="198" t="s">
        <v>1171</v>
      </c>
      <c r="AK643" s="181" t="s">
        <v>3438</v>
      </c>
      <c r="AL643" s="244"/>
      <c r="AM643" s="244" t="s">
        <v>7010</v>
      </c>
      <c r="AN643" s="244" t="s">
        <v>6125</v>
      </c>
      <c r="AO643" s="244" t="s">
        <v>6133</v>
      </c>
      <c r="AP643" s="6" t="s">
        <v>1460</v>
      </c>
      <c r="AQ643" s="6" t="s">
        <v>6487</v>
      </c>
      <c r="AR643" s="509" t="s">
        <v>1460</v>
      </c>
      <c r="AS643" s="509" t="s">
        <v>6966</v>
      </c>
      <c r="AT643" s="509" t="s">
        <v>1460</v>
      </c>
      <c r="AU643" s="509" t="s">
        <v>6966</v>
      </c>
      <c r="AV643" s="137" t="s">
        <v>1824</v>
      </c>
      <c r="AW643" s="131">
        <v>44529</v>
      </c>
      <c r="AX643" s="364" t="s">
        <v>2317</v>
      </c>
      <c r="AY643" s="131">
        <v>44529</v>
      </c>
      <c r="AZ643" s="105" t="s">
        <v>6505</v>
      </c>
      <c r="BA643" s="30" t="s">
        <v>6447</v>
      </c>
      <c r="BB643" s="30" t="s">
        <v>1460</v>
      </c>
      <c r="BC643" s="30" t="s">
        <v>1460</v>
      </c>
      <c r="BD643" s="367" t="s">
        <v>7350</v>
      </c>
      <c r="BE643" s="348" t="s">
        <v>3497</v>
      </c>
      <c r="BF643" s="29" t="s">
        <v>1460</v>
      </c>
    </row>
    <row r="644" spans="1:58" s="14" customFormat="1" ht="90" hidden="1" customHeight="1" x14ac:dyDescent="0.3">
      <c r="A644" s="68" t="s">
        <v>3424</v>
      </c>
      <c r="B644" s="355" t="s">
        <v>3437</v>
      </c>
      <c r="C644" s="168">
        <v>44183</v>
      </c>
      <c r="D644" s="131" t="s">
        <v>7077</v>
      </c>
      <c r="E644" s="457" t="s">
        <v>1292</v>
      </c>
      <c r="F644" s="12" t="s">
        <v>3738</v>
      </c>
      <c r="G644" s="351" t="s">
        <v>3374</v>
      </c>
      <c r="H644" s="351" t="s">
        <v>3375</v>
      </c>
      <c r="I644" s="351" t="s">
        <v>3377</v>
      </c>
      <c r="J644" s="497" t="s">
        <v>1734</v>
      </c>
      <c r="K644" s="390">
        <v>1</v>
      </c>
      <c r="L644" s="308">
        <v>44228</v>
      </c>
      <c r="M644" s="523">
        <v>44651</v>
      </c>
      <c r="N644" s="466">
        <f t="shared" si="21"/>
        <v>9</v>
      </c>
      <c r="O644" s="426">
        <v>1</v>
      </c>
      <c r="P644" s="88" t="s">
        <v>15</v>
      </c>
      <c r="Q644" s="88" t="s">
        <v>3439</v>
      </c>
      <c r="R644" s="516" t="s">
        <v>7259</v>
      </c>
      <c r="S644" s="561">
        <f t="shared" si="22"/>
        <v>226</v>
      </c>
      <c r="T644" s="76"/>
      <c r="U644" s="76"/>
      <c r="V644" s="198" t="s">
        <v>1171</v>
      </c>
      <c r="W644" s="198" t="s">
        <v>1171</v>
      </c>
      <c r="X644" s="198" t="s">
        <v>1171</v>
      </c>
      <c r="Y644" s="198" t="s">
        <v>1171</v>
      </c>
      <c r="Z644" s="198" t="s">
        <v>1171</v>
      </c>
      <c r="AA644" s="198" t="s">
        <v>1171</v>
      </c>
      <c r="AB644" s="198" t="s">
        <v>1171</v>
      </c>
      <c r="AC644" s="198" t="s">
        <v>1171</v>
      </c>
      <c r="AD644" s="198" t="s">
        <v>1171</v>
      </c>
      <c r="AE644" s="198" t="s">
        <v>1171</v>
      </c>
      <c r="AF644" s="198" t="s">
        <v>1171</v>
      </c>
      <c r="AG644" s="198" t="s">
        <v>1171</v>
      </c>
      <c r="AH644" s="198" t="s">
        <v>1171</v>
      </c>
      <c r="AI644" s="198" t="s">
        <v>1171</v>
      </c>
      <c r="AJ644" s="198" t="s">
        <v>1171</v>
      </c>
      <c r="AK644" s="181" t="s">
        <v>3438</v>
      </c>
      <c r="AL644" s="244"/>
      <c r="AM644" s="244" t="s">
        <v>7010</v>
      </c>
      <c r="AN644" s="244" t="s">
        <v>6125</v>
      </c>
      <c r="AO644" s="244" t="s">
        <v>6133</v>
      </c>
      <c r="AP644" s="10" t="s">
        <v>6592</v>
      </c>
      <c r="AQ644" s="6" t="s">
        <v>6604</v>
      </c>
      <c r="AR644" s="509" t="s">
        <v>7218</v>
      </c>
      <c r="AS644" s="509" t="s">
        <v>7260</v>
      </c>
      <c r="AT644" s="4" t="s">
        <v>1460</v>
      </c>
      <c r="AU644" s="4" t="s">
        <v>7993</v>
      </c>
      <c r="AV644" s="137" t="s">
        <v>874</v>
      </c>
      <c r="AW644" s="512">
        <v>44664</v>
      </c>
      <c r="AX644" s="364" t="s">
        <v>1021</v>
      </c>
      <c r="AY644" s="129"/>
      <c r="AZ644" s="80"/>
      <c r="BA644" s="80"/>
      <c r="BB644" s="80"/>
      <c r="BC644" s="80"/>
      <c r="BD644" s="511" t="s">
        <v>1193</v>
      </c>
      <c r="BE644" s="129"/>
      <c r="BF644" s="80"/>
    </row>
    <row r="645" spans="1:58" s="14" customFormat="1" ht="90" hidden="1" customHeight="1" x14ac:dyDescent="0.25">
      <c r="A645" s="28" t="s">
        <v>3425</v>
      </c>
      <c r="B645" s="135" t="s">
        <v>3437</v>
      </c>
      <c r="C645" s="131">
        <v>44183</v>
      </c>
      <c r="D645" s="131" t="s">
        <v>7077</v>
      </c>
      <c r="E645" s="457" t="s">
        <v>1293</v>
      </c>
      <c r="F645" s="12" t="s">
        <v>3739</v>
      </c>
      <c r="G645" s="355" t="s">
        <v>3378</v>
      </c>
      <c r="H645" s="355" t="s">
        <v>3379</v>
      </c>
      <c r="I645" s="355" t="s">
        <v>3380</v>
      </c>
      <c r="J645" s="169" t="s">
        <v>1734</v>
      </c>
      <c r="K645" s="162">
        <v>1</v>
      </c>
      <c r="L645" s="168">
        <v>44228</v>
      </c>
      <c r="M645" s="168">
        <v>44317</v>
      </c>
      <c r="N645" s="52">
        <f t="shared" si="21"/>
        <v>13</v>
      </c>
      <c r="O645" s="282">
        <v>1</v>
      </c>
      <c r="P645" s="88" t="s">
        <v>15</v>
      </c>
      <c r="Q645" s="88"/>
      <c r="R645" s="31" t="s">
        <v>4177</v>
      </c>
      <c r="S645" s="561">
        <f t="shared" si="22"/>
        <v>171</v>
      </c>
      <c r="T645" s="76"/>
      <c r="U645" s="76"/>
      <c r="V645" s="198" t="s">
        <v>1171</v>
      </c>
      <c r="W645" s="198" t="s">
        <v>1171</v>
      </c>
      <c r="X645" s="198" t="s">
        <v>1171</v>
      </c>
      <c r="Y645" s="198" t="s">
        <v>1171</v>
      </c>
      <c r="Z645" s="198" t="s">
        <v>1171</v>
      </c>
      <c r="AA645" s="198" t="s">
        <v>1171</v>
      </c>
      <c r="AB645" s="198" t="s">
        <v>1171</v>
      </c>
      <c r="AC645" s="198" t="s">
        <v>1171</v>
      </c>
      <c r="AD645" s="198" t="s">
        <v>1171</v>
      </c>
      <c r="AE645" s="198" t="s">
        <v>1171</v>
      </c>
      <c r="AF645" s="198" t="s">
        <v>1171</v>
      </c>
      <c r="AG645" s="198" t="s">
        <v>1171</v>
      </c>
      <c r="AH645" s="198" t="s">
        <v>1171</v>
      </c>
      <c r="AI645" s="198" t="s">
        <v>1171</v>
      </c>
      <c r="AJ645" s="198" t="s">
        <v>1171</v>
      </c>
      <c r="AK645" s="181" t="s">
        <v>3438</v>
      </c>
      <c r="AL645" s="244" t="s">
        <v>4147</v>
      </c>
      <c r="AM645" s="244" t="s">
        <v>7011</v>
      </c>
      <c r="AN645" s="104" t="s">
        <v>3562</v>
      </c>
      <c r="AO645" s="104" t="s">
        <v>5587</v>
      </c>
      <c r="AP645" s="104" t="s">
        <v>1460</v>
      </c>
      <c r="AQ645" s="104" t="s">
        <v>5587</v>
      </c>
      <c r="AR645" s="104" t="s">
        <v>1460</v>
      </c>
      <c r="AS645" s="104" t="s">
        <v>5587</v>
      </c>
      <c r="AT645" s="104" t="s">
        <v>1460</v>
      </c>
      <c r="AU645" s="104" t="s">
        <v>5587</v>
      </c>
      <c r="AV645" s="639" t="s">
        <v>874</v>
      </c>
      <c r="AW645" s="512">
        <v>44398</v>
      </c>
      <c r="AX645" s="364" t="s">
        <v>1021</v>
      </c>
      <c r="AY645" s="348"/>
      <c r="AZ645" s="29"/>
      <c r="BA645" s="29"/>
      <c r="BB645" s="29"/>
      <c r="BC645" s="29"/>
      <c r="BD645" s="511" t="s">
        <v>1193</v>
      </c>
      <c r="BE645" s="348"/>
      <c r="BF645" s="29"/>
    </row>
    <row r="646" spans="1:58" s="14" customFormat="1" ht="90" hidden="1" customHeight="1" x14ac:dyDescent="0.25">
      <c r="A646" s="28" t="s">
        <v>3426</v>
      </c>
      <c r="B646" s="135" t="s">
        <v>3437</v>
      </c>
      <c r="C646" s="131">
        <v>44183</v>
      </c>
      <c r="D646" s="131" t="s">
        <v>7077</v>
      </c>
      <c r="E646" s="457" t="s">
        <v>1294</v>
      </c>
      <c r="F646" s="12" t="s">
        <v>3740</v>
      </c>
      <c r="G646" s="355" t="s">
        <v>3381</v>
      </c>
      <c r="H646" s="355" t="s">
        <v>3382</v>
      </c>
      <c r="I646" s="355" t="s">
        <v>3383</v>
      </c>
      <c r="J646" s="222" t="s">
        <v>3384</v>
      </c>
      <c r="K646" s="170">
        <v>1</v>
      </c>
      <c r="L646" s="168">
        <v>44198</v>
      </c>
      <c r="M646" s="168">
        <v>44377</v>
      </c>
      <c r="N646" s="52">
        <f t="shared" si="21"/>
        <v>26</v>
      </c>
      <c r="O646" s="283">
        <v>1</v>
      </c>
      <c r="P646" s="88" t="s">
        <v>15</v>
      </c>
      <c r="Q646" s="88" t="s">
        <v>3442</v>
      </c>
      <c r="R646" s="31" t="s">
        <v>6751</v>
      </c>
      <c r="S646" s="561">
        <f t="shared" si="22"/>
        <v>388</v>
      </c>
      <c r="T646" s="76"/>
      <c r="U646" s="76"/>
      <c r="V646" s="198" t="s">
        <v>1171</v>
      </c>
      <c r="W646" s="198" t="s">
        <v>1171</v>
      </c>
      <c r="X646" s="198" t="s">
        <v>1171</v>
      </c>
      <c r="Y646" s="198" t="s">
        <v>1171</v>
      </c>
      <c r="Z646" s="198" t="s">
        <v>1171</v>
      </c>
      <c r="AA646" s="198" t="s">
        <v>1171</v>
      </c>
      <c r="AB646" s="198" t="s">
        <v>1171</v>
      </c>
      <c r="AC646" s="198" t="s">
        <v>1171</v>
      </c>
      <c r="AD646" s="198" t="s">
        <v>1171</v>
      </c>
      <c r="AE646" s="198" t="s">
        <v>1171</v>
      </c>
      <c r="AF646" s="198" t="s">
        <v>1171</v>
      </c>
      <c r="AG646" s="198" t="s">
        <v>1171</v>
      </c>
      <c r="AH646" s="198" t="s">
        <v>1171</v>
      </c>
      <c r="AI646" s="198" t="s">
        <v>1171</v>
      </c>
      <c r="AJ646" s="198" t="s">
        <v>1171</v>
      </c>
      <c r="AK646" s="181" t="s">
        <v>3438</v>
      </c>
      <c r="AL646" s="181" t="s">
        <v>4148</v>
      </c>
      <c r="AM646" s="181" t="s">
        <v>7012</v>
      </c>
      <c r="AN646" s="104" t="s">
        <v>3562</v>
      </c>
      <c r="AO646" s="104" t="s">
        <v>5587</v>
      </c>
      <c r="AP646" s="104" t="s">
        <v>1460</v>
      </c>
      <c r="AQ646" s="104" t="s">
        <v>5587</v>
      </c>
      <c r="AR646" s="104" t="s">
        <v>1460</v>
      </c>
      <c r="AS646" s="104" t="s">
        <v>5587</v>
      </c>
      <c r="AT646" s="104" t="s">
        <v>1460</v>
      </c>
      <c r="AU646" s="104" t="s">
        <v>5587</v>
      </c>
      <c r="AV646" s="231" t="s">
        <v>874</v>
      </c>
      <c r="AW646" s="131">
        <v>44397</v>
      </c>
      <c r="AX646" s="364" t="s">
        <v>1021</v>
      </c>
      <c r="AY646" s="348"/>
      <c r="AZ646" s="29"/>
      <c r="BA646" s="29"/>
      <c r="BB646" s="29"/>
      <c r="BC646" s="29"/>
      <c r="BD646" s="511" t="s">
        <v>1193</v>
      </c>
      <c r="BE646" s="348"/>
      <c r="BF646" s="29"/>
    </row>
    <row r="647" spans="1:58" s="14" customFormat="1" ht="90" hidden="1" customHeight="1" x14ac:dyDescent="0.25">
      <c r="A647" s="28" t="s">
        <v>3427</v>
      </c>
      <c r="B647" s="135" t="s">
        <v>3437</v>
      </c>
      <c r="C647" s="131">
        <v>44183</v>
      </c>
      <c r="D647" s="131" t="s">
        <v>7077</v>
      </c>
      <c r="E647" s="457" t="s">
        <v>1294</v>
      </c>
      <c r="F647" s="12" t="s">
        <v>3740</v>
      </c>
      <c r="G647" s="355" t="s">
        <v>3381</v>
      </c>
      <c r="H647" s="355" t="s">
        <v>3382</v>
      </c>
      <c r="I647" s="355" t="s">
        <v>3385</v>
      </c>
      <c r="J647" s="169" t="s">
        <v>3386</v>
      </c>
      <c r="K647" s="170">
        <v>1</v>
      </c>
      <c r="L647" s="168">
        <v>44198</v>
      </c>
      <c r="M647" s="168">
        <v>44377</v>
      </c>
      <c r="N647" s="52">
        <f t="shared" si="21"/>
        <v>26</v>
      </c>
      <c r="O647" s="283">
        <v>1</v>
      </c>
      <c r="P647" s="88" t="s">
        <v>15</v>
      </c>
      <c r="Q647" s="88" t="s">
        <v>3442</v>
      </c>
      <c r="R647" s="31" t="s">
        <v>6728</v>
      </c>
      <c r="S647" s="561">
        <f t="shared" si="22"/>
        <v>228</v>
      </c>
      <c r="T647" s="76"/>
      <c r="U647" s="76"/>
      <c r="V647" s="198" t="s">
        <v>1171</v>
      </c>
      <c r="W647" s="198" t="s">
        <v>1171</v>
      </c>
      <c r="X647" s="198" t="s">
        <v>1171</v>
      </c>
      <c r="Y647" s="198" t="s">
        <v>1171</v>
      </c>
      <c r="Z647" s="198" t="s">
        <v>1171</v>
      </c>
      <c r="AA647" s="198" t="s">
        <v>1171</v>
      </c>
      <c r="AB647" s="198" t="s">
        <v>1171</v>
      </c>
      <c r="AC647" s="198" t="s">
        <v>1171</v>
      </c>
      <c r="AD647" s="198" t="s">
        <v>1171</v>
      </c>
      <c r="AE647" s="198" t="s">
        <v>1171</v>
      </c>
      <c r="AF647" s="198" t="s">
        <v>1171</v>
      </c>
      <c r="AG647" s="198" t="s">
        <v>1171</v>
      </c>
      <c r="AH647" s="198" t="s">
        <v>1171</v>
      </c>
      <c r="AI647" s="198" t="s">
        <v>1171</v>
      </c>
      <c r="AJ647" s="198" t="s">
        <v>1171</v>
      </c>
      <c r="AK647" s="181" t="s">
        <v>3438</v>
      </c>
      <c r="AL647" s="181" t="s">
        <v>4149</v>
      </c>
      <c r="AM647" s="181" t="s">
        <v>7013</v>
      </c>
      <c r="AN647" s="104" t="s">
        <v>3562</v>
      </c>
      <c r="AO647" s="104" t="s">
        <v>5587</v>
      </c>
      <c r="AP647" s="104" t="s">
        <v>1460</v>
      </c>
      <c r="AQ647" s="6" t="s">
        <v>5587</v>
      </c>
      <c r="AR647" s="104" t="s">
        <v>1460</v>
      </c>
      <c r="AS647" s="104" t="s">
        <v>5587</v>
      </c>
      <c r="AT647" s="104" t="s">
        <v>1460</v>
      </c>
      <c r="AU647" s="104" t="s">
        <v>5587</v>
      </c>
      <c r="AV647" s="137" t="s">
        <v>874</v>
      </c>
      <c r="AW647" s="131">
        <v>44397</v>
      </c>
      <c r="AX647" s="364" t="s">
        <v>1021</v>
      </c>
      <c r="AY647" s="348"/>
      <c r="AZ647" s="29"/>
      <c r="BA647" s="29"/>
      <c r="BB647" s="29"/>
      <c r="BC647" s="29"/>
      <c r="BD647" s="511" t="s">
        <v>1193</v>
      </c>
      <c r="BE647" s="348"/>
      <c r="BF647" s="29"/>
    </row>
    <row r="648" spans="1:58" s="14" customFormat="1" ht="90" hidden="1" customHeight="1" x14ac:dyDescent="0.25">
      <c r="A648" s="68" t="s">
        <v>3428</v>
      </c>
      <c r="B648" s="355" t="s">
        <v>3437</v>
      </c>
      <c r="C648" s="168">
        <v>44183</v>
      </c>
      <c r="D648" s="131" t="s">
        <v>7077</v>
      </c>
      <c r="E648" s="457" t="s">
        <v>1295</v>
      </c>
      <c r="F648" s="12" t="s">
        <v>3741</v>
      </c>
      <c r="G648" s="355" t="s">
        <v>3387</v>
      </c>
      <c r="H648" s="355" t="s">
        <v>3388</v>
      </c>
      <c r="I648" s="355" t="s">
        <v>3389</v>
      </c>
      <c r="J648" s="169" t="s">
        <v>3267</v>
      </c>
      <c r="K648" s="167">
        <v>2</v>
      </c>
      <c r="L648" s="168">
        <v>44228</v>
      </c>
      <c r="M648" s="168">
        <v>44560</v>
      </c>
      <c r="N648" s="466">
        <f t="shared" si="21"/>
        <v>48</v>
      </c>
      <c r="O648" s="426">
        <v>2</v>
      </c>
      <c r="P648" s="88" t="s">
        <v>849</v>
      </c>
      <c r="Q648" s="88" t="s">
        <v>2866</v>
      </c>
      <c r="R648" s="31" t="s">
        <v>5905</v>
      </c>
      <c r="S648" s="561">
        <f t="shared" si="22"/>
        <v>331</v>
      </c>
      <c r="T648" s="76"/>
      <c r="U648" s="76"/>
      <c r="V648" s="198" t="s">
        <v>1171</v>
      </c>
      <c r="W648" s="198" t="s">
        <v>1171</v>
      </c>
      <c r="X648" s="198" t="s">
        <v>1171</v>
      </c>
      <c r="Y648" s="198" t="s">
        <v>1171</v>
      </c>
      <c r="Z648" s="198" t="s">
        <v>1171</v>
      </c>
      <c r="AA648" s="198" t="s">
        <v>1171</v>
      </c>
      <c r="AB648" s="198" t="s">
        <v>1171</v>
      </c>
      <c r="AC648" s="198" t="s">
        <v>1171</v>
      </c>
      <c r="AD648" s="198" t="s">
        <v>1171</v>
      </c>
      <c r="AE648" s="198" t="s">
        <v>1171</v>
      </c>
      <c r="AF648" s="198" t="s">
        <v>1171</v>
      </c>
      <c r="AG648" s="198" t="s">
        <v>1171</v>
      </c>
      <c r="AH648" s="198" t="s">
        <v>1171</v>
      </c>
      <c r="AI648" s="198" t="s">
        <v>1171</v>
      </c>
      <c r="AJ648" s="198" t="s">
        <v>1171</v>
      </c>
      <c r="AK648" s="181" t="s">
        <v>3438</v>
      </c>
      <c r="AL648" s="265" t="s">
        <v>3955</v>
      </c>
      <c r="AM648" s="6" t="s">
        <v>7064</v>
      </c>
      <c r="AN648" s="181" t="s">
        <v>5774</v>
      </c>
      <c r="AO648" s="181" t="s">
        <v>6204</v>
      </c>
      <c r="AP648" s="6" t="s">
        <v>1460</v>
      </c>
      <c r="AQ648" s="509" t="s">
        <v>6961</v>
      </c>
      <c r="AR648" s="509" t="s">
        <v>1460</v>
      </c>
      <c r="AS648" s="509" t="s">
        <v>6961</v>
      </c>
      <c r="AT648" s="509" t="s">
        <v>1460</v>
      </c>
      <c r="AU648" s="509" t="s">
        <v>6961</v>
      </c>
      <c r="AV648" s="137" t="s">
        <v>4476</v>
      </c>
      <c r="AW648" s="131">
        <v>44481</v>
      </c>
      <c r="AX648" s="364" t="s">
        <v>1021</v>
      </c>
      <c r="AY648" s="348"/>
      <c r="AZ648" s="29"/>
      <c r="BA648" s="29"/>
      <c r="BB648" s="29"/>
      <c r="BC648" s="29"/>
      <c r="BD648" s="511" t="s">
        <v>1193</v>
      </c>
      <c r="BE648" s="348"/>
      <c r="BF648" s="29"/>
    </row>
    <row r="649" spans="1:58" s="14" customFormat="1" ht="90" hidden="1" customHeight="1" x14ac:dyDescent="0.25">
      <c r="A649" s="68" t="s">
        <v>3429</v>
      </c>
      <c r="B649" s="355" t="s">
        <v>3437</v>
      </c>
      <c r="C649" s="168">
        <v>44183</v>
      </c>
      <c r="D649" s="131" t="s">
        <v>7077</v>
      </c>
      <c r="E649" s="457" t="s">
        <v>1296</v>
      </c>
      <c r="F649" s="12" t="s">
        <v>3742</v>
      </c>
      <c r="G649" s="355" t="s">
        <v>4052</v>
      </c>
      <c r="H649" s="355" t="s">
        <v>6897</v>
      </c>
      <c r="I649" s="355" t="s">
        <v>6896</v>
      </c>
      <c r="J649" s="169" t="s">
        <v>871</v>
      </c>
      <c r="K649" s="167">
        <v>2</v>
      </c>
      <c r="L649" s="168">
        <v>44228</v>
      </c>
      <c r="M649" s="168">
        <v>44530</v>
      </c>
      <c r="N649" s="466">
        <f t="shared" si="21"/>
        <v>44</v>
      </c>
      <c r="O649" s="426">
        <v>2</v>
      </c>
      <c r="P649" s="365" t="s">
        <v>3962</v>
      </c>
      <c r="Q649" s="365"/>
      <c r="R649" s="31" t="s">
        <v>6898</v>
      </c>
      <c r="S649" s="561">
        <f t="shared" si="22"/>
        <v>258</v>
      </c>
      <c r="T649" s="76"/>
      <c r="U649" s="76"/>
      <c r="V649" s="198" t="s">
        <v>1171</v>
      </c>
      <c r="W649" s="198" t="s">
        <v>1171</v>
      </c>
      <c r="X649" s="198" t="s">
        <v>1171</v>
      </c>
      <c r="Y649" s="198" t="s">
        <v>1171</v>
      </c>
      <c r="Z649" s="198" t="s">
        <v>1171</v>
      </c>
      <c r="AA649" s="198" t="s">
        <v>1171</v>
      </c>
      <c r="AB649" s="198" t="s">
        <v>1171</v>
      </c>
      <c r="AC649" s="198" t="s">
        <v>1171</v>
      </c>
      <c r="AD649" s="198" t="s">
        <v>1171</v>
      </c>
      <c r="AE649" s="198" t="s">
        <v>1171</v>
      </c>
      <c r="AF649" s="198" t="s">
        <v>1171</v>
      </c>
      <c r="AG649" s="198" t="s">
        <v>1171</v>
      </c>
      <c r="AH649" s="198" t="s">
        <v>1171</v>
      </c>
      <c r="AI649" s="198" t="s">
        <v>1171</v>
      </c>
      <c r="AJ649" s="198" t="s">
        <v>1171</v>
      </c>
      <c r="AK649" s="181" t="s">
        <v>3438</v>
      </c>
      <c r="AL649" s="10" t="s">
        <v>4050</v>
      </c>
      <c r="AM649" s="6" t="s">
        <v>6257</v>
      </c>
      <c r="AN649" s="6"/>
      <c r="AO649" s="6" t="s">
        <v>6258</v>
      </c>
      <c r="AP649" s="509" t="s">
        <v>6599</v>
      </c>
      <c r="AQ649" s="509" t="s">
        <v>6900</v>
      </c>
      <c r="AR649" s="4" t="s">
        <v>1460</v>
      </c>
      <c r="AS649" s="4" t="s">
        <v>6958</v>
      </c>
      <c r="AT649" s="4" t="s">
        <v>1460</v>
      </c>
      <c r="AU649" s="4" t="s">
        <v>6958</v>
      </c>
      <c r="AV649" s="137" t="s">
        <v>874</v>
      </c>
      <c r="AW649" s="131">
        <v>44582</v>
      </c>
      <c r="AX649" s="364" t="s">
        <v>1021</v>
      </c>
      <c r="AY649" s="348"/>
      <c r="AZ649" s="29"/>
      <c r="BA649" s="29"/>
      <c r="BB649" s="29"/>
      <c r="BC649" s="29"/>
      <c r="BD649" s="511" t="s">
        <v>1193</v>
      </c>
      <c r="BE649" s="348"/>
      <c r="BF649" s="29"/>
    </row>
    <row r="650" spans="1:58" s="14" customFormat="1" ht="90" hidden="1" customHeight="1" x14ac:dyDescent="0.25">
      <c r="A650" s="68" t="s">
        <v>3430</v>
      </c>
      <c r="B650" s="290" t="s">
        <v>3437</v>
      </c>
      <c r="C650" s="429">
        <v>44183</v>
      </c>
      <c r="D650" s="131" t="s">
        <v>7077</v>
      </c>
      <c r="E650" s="289" t="s">
        <v>1299</v>
      </c>
      <c r="F650" s="152" t="s">
        <v>3743</v>
      </c>
      <c r="G650" s="290" t="s">
        <v>3387</v>
      </c>
      <c r="H650" s="290" t="s">
        <v>3388</v>
      </c>
      <c r="I650" s="290" t="s">
        <v>3389</v>
      </c>
      <c r="J650" s="294" t="s">
        <v>3267</v>
      </c>
      <c r="K650" s="296">
        <v>2</v>
      </c>
      <c r="L650" s="429">
        <v>44228</v>
      </c>
      <c r="M650" s="429">
        <v>44560</v>
      </c>
      <c r="N650" s="485">
        <f t="shared" si="21"/>
        <v>48</v>
      </c>
      <c r="O650" s="486">
        <v>2</v>
      </c>
      <c r="P650" s="101" t="s">
        <v>849</v>
      </c>
      <c r="Q650" s="101" t="s">
        <v>2866</v>
      </c>
      <c r="R650" s="267" t="s">
        <v>5905</v>
      </c>
      <c r="S650" s="561">
        <f t="shared" si="22"/>
        <v>331</v>
      </c>
      <c r="T650" s="76"/>
      <c r="U650" s="76"/>
      <c r="V650" s="198" t="s">
        <v>1171</v>
      </c>
      <c r="W650" s="198" t="s">
        <v>1171</v>
      </c>
      <c r="X650" s="198" t="s">
        <v>1171</v>
      </c>
      <c r="Y650" s="198" t="s">
        <v>1171</v>
      </c>
      <c r="Z650" s="198" t="s">
        <v>1171</v>
      </c>
      <c r="AA650" s="198" t="s">
        <v>1171</v>
      </c>
      <c r="AB650" s="198" t="s">
        <v>1171</v>
      </c>
      <c r="AC650" s="198" t="s">
        <v>1171</v>
      </c>
      <c r="AD650" s="198" t="s">
        <v>1171</v>
      </c>
      <c r="AE650" s="198" t="s">
        <v>1171</v>
      </c>
      <c r="AF650" s="198" t="s">
        <v>1171</v>
      </c>
      <c r="AG650" s="198" t="s">
        <v>1171</v>
      </c>
      <c r="AH650" s="198" t="s">
        <v>1171</v>
      </c>
      <c r="AI650" s="198" t="s">
        <v>1171</v>
      </c>
      <c r="AJ650" s="198" t="s">
        <v>1171</v>
      </c>
      <c r="AK650" s="181" t="s">
        <v>3438</v>
      </c>
      <c r="AL650" s="431" t="s">
        <v>3955</v>
      </c>
      <c r="AM650" s="104" t="s">
        <v>7064</v>
      </c>
      <c r="AN650" s="183" t="s">
        <v>5774</v>
      </c>
      <c r="AO650" s="183" t="s">
        <v>6204</v>
      </c>
      <c r="AP650" s="6" t="s">
        <v>1460</v>
      </c>
      <c r="AQ650" s="509" t="s">
        <v>6961</v>
      </c>
      <c r="AR650" s="509" t="s">
        <v>1460</v>
      </c>
      <c r="AS650" s="509" t="s">
        <v>6961</v>
      </c>
      <c r="AT650" s="509" t="s">
        <v>1460</v>
      </c>
      <c r="AU650" s="509" t="s">
        <v>6961</v>
      </c>
      <c r="AV650" s="137" t="s">
        <v>4476</v>
      </c>
      <c r="AW650" s="173">
        <v>44481</v>
      </c>
      <c r="AX650" s="364" t="s">
        <v>1021</v>
      </c>
      <c r="AY650" s="66"/>
      <c r="AZ650" s="108"/>
      <c r="BA650" s="108"/>
      <c r="BB650" s="108"/>
      <c r="BC650" s="108"/>
      <c r="BD650" s="511" t="s">
        <v>1193</v>
      </c>
      <c r="BE650" s="66"/>
      <c r="BF650" s="108"/>
    </row>
    <row r="651" spans="1:58" s="14" customFormat="1" ht="90" hidden="1" customHeight="1" x14ac:dyDescent="0.25">
      <c r="A651" s="536" t="s">
        <v>3431</v>
      </c>
      <c r="B651" s="355" t="s">
        <v>3437</v>
      </c>
      <c r="C651" s="168">
        <v>44183</v>
      </c>
      <c r="D651" s="131" t="s">
        <v>7077</v>
      </c>
      <c r="E651" s="457" t="s">
        <v>1325</v>
      </c>
      <c r="F651" s="12" t="s">
        <v>3744</v>
      </c>
      <c r="G651" s="355" t="s">
        <v>3390</v>
      </c>
      <c r="H651" s="355" t="s">
        <v>3391</v>
      </c>
      <c r="I651" s="355" t="s">
        <v>3392</v>
      </c>
      <c r="J651" s="169" t="s">
        <v>1803</v>
      </c>
      <c r="K651" s="167">
        <v>2</v>
      </c>
      <c r="L651" s="168">
        <v>44229</v>
      </c>
      <c r="M651" s="168">
        <v>44561</v>
      </c>
      <c r="N651" s="520">
        <f t="shared" si="21"/>
        <v>48</v>
      </c>
      <c r="O651" s="426">
        <v>2</v>
      </c>
      <c r="P651" s="517" t="s">
        <v>15</v>
      </c>
      <c r="Q651" s="517" t="s">
        <v>3444</v>
      </c>
      <c r="R651" s="514" t="s">
        <v>6923</v>
      </c>
      <c r="S651" s="561">
        <f t="shared" si="22"/>
        <v>333</v>
      </c>
      <c r="T651" s="76"/>
      <c r="U651" s="76"/>
      <c r="V651" s="198" t="s">
        <v>1171</v>
      </c>
      <c r="W651" s="198" t="s">
        <v>1171</v>
      </c>
      <c r="X651" s="198" t="s">
        <v>1171</v>
      </c>
      <c r="Y651" s="198" t="s">
        <v>1171</v>
      </c>
      <c r="Z651" s="198" t="s">
        <v>1171</v>
      </c>
      <c r="AA651" s="198" t="s">
        <v>1171</v>
      </c>
      <c r="AB651" s="198" t="s">
        <v>1171</v>
      </c>
      <c r="AC651" s="198" t="s">
        <v>1171</v>
      </c>
      <c r="AD651" s="198" t="s">
        <v>1171</v>
      </c>
      <c r="AE651" s="198" t="s">
        <v>1171</v>
      </c>
      <c r="AF651" s="198" t="s">
        <v>1171</v>
      </c>
      <c r="AG651" s="198" t="s">
        <v>1171</v>
      </c>
      <c r="AH651" s="198" t="s">
        <v>1171</v>
      </c>
      <c r="AI651" s="198" t="s">
        <v>1171</v>
      </c>
      <c r="AJ651" s="198" t="s">
        <v>1171</v>
      </c>
      <c r="AK651" s="181" t="s">
        <v>3438</v>
      </c>
      <c r="AL651" s="509" t="s">
        <v>4157</v>
      </c>
      <c r="AM651" s="509" t="s">
        <v>7014</v>
      </c>
      <c r="AN651" s="510" t="s">
        <v>6126</v>
      </c>
      <c r="AO651" s="509" t="s">
        <v>6134</v>
      </c>
      <c r="AP651" s="510" t="s">
        <v>6593</v>
      </c>
      <c r="AQ651" s="509" t="s">
        <v>6893</v>
      </c>
      <c r="AR651" s="4" t="s">
        <v>1460</v>
      </c>
      <c r="AS651" s="4" t="s">
        <v>6958</v>
      </c>
      <c r="AT651" s="4" t="s">
        <v>1460</v>
      </c>
      <c r="AU651" s="4" t="s">
        <v>6958</v>
      </c>
      <c r="AV651" s="137" t="s">
        <v>874</v>
      </c>
      <c r="AW651" s="512">
        <v>44582</v>
      </c>
      <c r="AX651" s="364" t="s">
        <v>1021</v>
      </c>
      <c r="AY651" s="348"/>
      <c r="AZ651" s="29"/>
      <c r="BA651" s="29"/>
      <c r="BB651" s="29"/>
      <c r="BC651" s="29"/>
      <c r="BD651" s="511" t="s">
        <v>1193</v>
      </c>
      <c r="BE651" s="348"/>
      <c r="BF651" s="29"/>
    </row>
    <row r="652" spans="1:58" s="14" customFormat="1" ht="90" hidden="1" customHeight="1" x14ac:dyDescent="0.25">
      <c r="A652" s="483" t="s">
        <v>3432</v>
      </c>
      <c r="B652" s="290" t="s">
        <v>3437</v>
      </c>
      <c r="C652" s="429">
        <v>44183</v>
      </c>
      <c r="D652" s="131" t="s">
        <v>7077</v>
      </c>
      <c r="E652" s="289" t="s">
        <v>1326</v>
      </c>
      <c r="F652" s="152" t="s">
        <v>3745</v>
      </c>
      <c r="G652" s="290" t="s">
        <v>3393</v>
      </c>
      <c r="H652" s="290" t="s">
        <v>3394</v>
      </c>
      <c r="I652" s="290" t="s">
        <v>3395</v>
      </c>
      <c r="J652" s="294" t="s">
        <v>671</v>
      </c>
      <c r="K652" s="296">
        <v>1</v>
      </c>
      <c r="L652" s="429">
        <v>44229</v>
      </c>
      <c r="M652" s="429">
        <v>44377</v>
      </c>
      <c r="N652" s="485">
        <f t="shared" si="21"/>
        <v>22</v>
      </c>
      <c r="O652" s="499">
        <v>0</v>
      </c>
      <c r="P652" s="64" t="s">
        <v>15</v>
      </c>
      <c r="Q652" s="64"/>
      <c r="R652" s="104" t="s">
        <v>6453</v>
      </c>
      <c r="S652" s="561">
        <f t="shared" si="22"/>
        <v>331</v>
      </c>
      <c r="T652" s="76"/>
      <c r="U652" s="76"/>
      <c r="V652" s="198" t="s">
        <v>1171</v>
      </c>
      <c r="W652" s="198" t="s">
        <v>1171</v>
      </c>
      <c r="X652" s="198" t="s">
        <v>1171</v>
      </c>
      <c r="Y652" s="198" t="s">
        <v>1171</v>
      </c>
      <c r="Z652" s="198" t="s">
        <v>1171</v>
      </c>
      <c r="AA652" s="198" t="s">
        <v>1171</v>
      </c>
      <c r="AB652" s="198" t="s">
        <v>1171</v>
      </c>
      <c r="AC652" s="198" t="s">
        <v>1171</v>
      </c>
      <c r="AD652" s="198" t="s">
        <v>1171</v>
      </c>
      <c r="AE652" s="198" t="s">
        <v>1171</v>
      </c>
      <c r="AF652" s="198" t="s">
        <v>1171</v>
      </c>
      <c r="AG652" s="198" t="s">
        <v>1171</v>
      </c>
      <c r="AH652" s="198" t="s">
        <v>1171</v>
      </c>
      <c r="AI652" s="198" t="s">
        <v>1171</v>
      </c>
      <c r="AJ652" s="198" t="s">
        <v>1171</v>
      </c>
      <c r="AK652" s="6" t="s">
        <v>3438</v>
      </c>
      <c r="AL652" s="104" t="s">
        <v>4150</v>
      </c>
      <c r="AM652" s="537" t="s">
        <v>7016</v>
      </c>
      <c r="AN652" s="537" t="s">
        <v>6127</v>
      </c>
      <c r="AO652" s="537" t="s">
        <v>6253</v>
      </c>
      <c r="AP652" s="104" t="s">
        <v>1460</v>
      </c>
      <c r="AQ652" s="104" t="s">
        <v>6454</v>
      </c>
      <c r="AR652" s="509" t="s">
        <v>1460</v>
      </c>
      <c r="AS652" s="509" t="s">
        <v>6966</v>
      </c>
      <c r="AT652" s="509" t="s">
        <v>1460</v>
      </c>
      <c r="AU652" s="509" t="s">
        <v>6966</v>
      </c>
      <c r="AV652" s="636" t="s">
        <v>1824</v>
      </c>
      <c r="AW652" s="173">
        <v>44529</v>
      </c>
      <c r="AX652" s="364" t="s">
        <v>2317</v>
      </c>
      <c r="AY652" s="173">
        <v>44529</v>
      </c>
      <c r="AZ652" s="538" t="s">
        <v>6449</v>
      </c>
      <c r="BA652" s="33" t="s">
        <v>6447</v>
      </c>
      <c r="BB652" s="30" t="s">
        <v>1460</v>
      </c>
      <c r="BC652" s="30" t="s">
        <v>1460</v>
      </c>
      <c r="BD652" s="367" t="s">
        <v>7350</v>
      </c>
      <c r="BE652" s="348" t="s">
        <v>3497</v>
      </c>
      <c r="BF652" s="29" t="s">
        <v>1460</v>
      </c>
    </row>
    <row r="653" spans="1:58" s="14" customFormat="1" ht="90" hidden="1" customHeight="1" x14ac:dyDescent="0.3">
      <c r="A653" s="68" t="s">
        <v>3432</v>
      </c>
      <c r="B653" s="355" t="s">
        <v>3437</v>
      </c>
      <c r="C653" s="168">
        <v>44183</v>
      </c>
      <c r="D653" s="131" t="s">
        <v>7077</v>
      </c>
      <c r="E653" s="457" t="s">
        <v>1326</v>
      </c>
      <c r="F653" s="12" t="s">
        <v>3745</v>
      </c>
      <c r="G653" s="355" t="s">
        <v>3393</v>
      </c>
      <c r="H653" s="355" t="s">
        <v>3394</v>
      </c>
      <c r="I653" s="355" t="s">
        <v>3395</v>
      </c>
      <c r="J653" s="169" t="s">
        <v>671</v>
      </c>
      <c r="K653" s="167">
        <v>1</v>
      </c>
      <c r="L653" s="168">
        <v>44229</v>
      </c>
      <c r="M653" s="496">
        <v>44651</v>
      </c>
      <c r="N653" s="466">
        <f t="shared" si="21"/>
        <v>9</v>
      </c>
      <c r="O653" s="426">
        <v>1</v>
      </c>
      <c r="P653" s="365" t="s">
        <v>15</v>
      </c>
      <c r="Q653" s="365"/>
      <c r="R653" s="516" t="s">
        <v>7254</v>
      </c>
      <c r="S653" s="561">
        <f t="shared" si="22"/>
        <v>317</v>
      </c>
      <c r="T653" s="76"/>
      <c r="U653" s="76"/>
      <c r="V653" s="198" t="s">
        <v>1171</v>
      </c>
      <c r="W653" s="198" t="s">
        <v>1171</v>
      </c>
      <c r="X653" s="198" t="s">
        <v>1171</v>
      </c>
      <c r="Y653" s="198" t="s">
        <v>1171</v>
      </c>
      <c r="Z653" s="198" t="s">
        <v>1171</v>
      </c>
      <c r="AA653" s="198" t="s">
        <v>1171</v>
      </c>
      <c r="AB653" s="198" t="s">
        <v>1171</v>
      </c>
      <c r="AC653" s="198" t="s">
        <v>1171</v>
      </c>
      <c r="AD653" s="198" t="s">
        <v>1171</v>
      </c>
      <c r="AE653" s="198" t="s">
        <v>1171</v>
      </c>
      <c r="AF653" s="198" t="s">
        <v>1171</v>
      </c>
      <c r="AG653" s="198" t="s">
        <v>1171</v>
      </c>
      <c r="AH653" s="198" t="s">
        <v>1171</v>
      </c>
      <c r="AI653" s="198" t="s">
        <v>1171</v>
      </c>
      <c r="AJ653" s="198" t="s">
        <v>1171</v>
      </c>
      <c r="AK653" s="6" t="s">
        <v>3438</v>
      </c>
      <c r="AL653" s="6" t="s">
        <v>4150</v>
      </c>
      <c r="AM653" s="261" t="s">
        <v>7016</v>
      </c>
      <c r="AN653" s="261" t="s">
        <v>6127</v>
      </c>
      <c r="AO653" s="261" t="s">
        <v>6253</v>
      </c>
      <c r="AP653" s="10" t="s">
        <v>6594</v>
      </c>
      <c r="AQ653" s="6" t="s">
        <v>6610</v>
      </c>
      <c r="AR653" s="509" t="s">
        <v>7219</v>
      </c>
      <c r="AS653" s="509" t="s">
        <v>7251</v>
      </c>
      <c r="AT653" s="4" t="s">
        <v>1460</v>
      </c>
      <c r="AU653" s="4" t="s">
        <v>7993</v>
      </c>
      <c r="AV653" s="137" t="s">
        <v>874</v>
      </c>
      <c r="AW653" s="512">
        <v>44663</v>
      </c>
      <c r="AX653" s="364" t="s">
        <v>1021</v>
      </c>
      <c r="AY653" s="129"/>
      <c r="AZ653" s="80"/>
      <c r="BA653" s="80"/>
      <c r="BB653" s="80"/>
      <c r="BC653" s="80"/>
      <c r="BD653" s="511" t="s">
        <v>1193</v>
      </c>
      <c r="BE653" s="129"/>
      <c r="BF653" s="80"/>
    </row>
    <row r="654" spans="1:58" s="14" customFormat="1" ht="90" hidden="1" customHeight="1" x14ac:dyDescent="0.25">
      <c r="A654" s="483" t="s">
        <v>3433</v>
      </c>
      <c r="B654" s="290" t="s">
        <v>3437</v>
      </c>
      <c r="C654" s="429">
        <v>44183</v>
      </c>
      <c r="D654" s="131" t="s">
        <v>7077</v>
      </c>
      <c r="E654" s="289" t="s">
        <v>1326</v>
      </c>
      <c r="F654" s="152" t="s">
        <v>3745</v>
      </c>
      <c r="G654" s="290" t="s">
        <v>3396</v>
      </c>
      <c r="H654" s="290" t="s">
        <v>3394</v>
      </c>
      <c r="I654" s="290" t="s">
        <v>3397</v>
      </c>
      <c r="J654" s="294" t="s">
        <v>3398</v>
      </c>
      <c r="K654" s="296">
        <v>1</v>
      </c>
      <c r="L654" s="168">
        <v>44378</v>
      </c>
      <c r="M654" s="168">
        <v>44560</v>
      </c>
      <c r="N654" s="466">
        <f t="shared" si="21"/>
        <v>26</v>
      </c>
      <c r="O654" s="495">
        <v>0</v>
      </c>
      <c r="P654" s="365" t="s">
        <v>15</v>
      </c>
      <c r="Q654" s="88" t="s">
        <v>3442</v>
      </c>
      <c r="R654" s="6" t="s">
        <v>6453</v>
      </c>
      <c r="S654" s="561">
        <f t="shared" si="22"/>
        <v>331</v>
      </c>
      <c r="T654" s="76"/>
      <c r="U654" s="76"/>
      <c r="V654" s="198" t="s">
        <v>1171</v>
      </c>
      <c r="W654" s="198" t="s">
        <v>1171</v>
      </c>
      <c r="X654" s="198" t="s">
        <v>1171</v>
      </c>
      <c r="Y654" s="198" t="s">
        <v>1171</v>
      </c>
      <c r="Z654" s="198" t="s">
        <v>1171</v>
      </c>
      <c r="AA654" s="198" t="s">
        <v>1171</v>
      </c>
      <c r="AB654" s="198" t="s">
        <v>1171</v>
      </c>
      <c r="AC654" s="198" t="s">
        <v>1171</v>
      </c>
      <c r="AD654" s="198" t="s">
        <v>1171</v>
      </c>
      <c r="AE654" s="198" t="s">
        <v>1171</v>
      </c>
      <c r="AF654" s="198" t="s">
        <v>1171</v>
      </c>
      <c r="AG654" s="198" t="s">
        <v>1171</v>
      </c>
      <c r="AH654" s="198" t="s">
        <v>1171</v>
      </c>
      <c r="AI654" s="198" t="s">
        <v>1171</v>
      </c>
      <c r="AJ654" s="198" t="s">
        <v>1171</v>
      </c>
      <c r="AK654" s="183" t="s">
        <v>3438</v>
      </c>
      <c r="AL654" s="183" t="s">
        <v>4151</v>
      </c>
      <c r="AM654" s="509" t="s">
        <v>7015</v>
      </c>
      <c r="AN654" s="60" t="s">
        <v>6122</v>
      </c>
      <c r="AO654" s="265" t="s">
        <v>6129</v>
      </c>
      <c r="AP654" s="6" t="s">
        <v>1460</v>
      </c>
      <c r="AQ654" s="6" t="s">
        <v>6487</v>
      </c>
      <c r="AR654" s="509" t="s">
        <v>1460</v>
      </c>
      <c r="AS654" s="509" t="s">
        <v>6966</v>
      </c>
      <c r="AT654" s="509" t="s">
        <v>1460</v>
      </c>
      <c r="AU654" s="509" t="s">
        <v>6966</v>
      </c>
      <c r="AV654" s="137" t="s">
        <v>1824</v>
      </c>
      <c r="AW654" s="131">
        <v>44529</v>
      </c>
      <c r="AX654" s="364" t="s">
        <v>2317</v>
      </c>
      <c r="AY654" s="131">
        <v>44529</v>
      </c>
      <c r="AZ654" s="105" t="s">
        <v>6451</v>
      </c>
      <c r="BA654" s="30" t="s">
        <v>6447</v>
      </c>
      <c r="BB654" s="30" t="s">
        <v>1460</v>
      </c>
      <c r="BC654" s="30" t="s">
        <v>1460</v>
      </c>
      <c r="BD654" s="367" t="s">
        <v>7350</v>
      </c>
      <c r="BE654" s="348" t="s">
        <v>3497</v>
      </c>
      <c r="BF654" s="29" t="s">
        <v>1460</v>
      </c>
    </row>
    <row r="655" spans="1:58" s="14" customFormat="1" ht="90" hidden="1" customHeight="1" x14ac:dyDescent="0.3">
      <c r="A655" s="483" t="s">
        <v>3433</v>
      </c>
      <c r="B655" s="290" t="s">
        <v>3437</v>
      </c>
      <c r="C655" s="429">
        <v>44183</v>
      </c>
      <c r="D655" s="131" t="s">
        <v>7077</v>
      </c>
      <c r="E655" s="289" t="s">
        <v>1326</v>
      </c>
      <c r="F655" s="152" t="s">
        <v>3745</v>
      </c>
      <c r="G655" s="351" t="s">
        <v>3396</v>
      </c>
      <c r="H655" s="351" t="s">
        <v>3394</v>
      </c>
      <c r="I655" s="351" t="s">
        <v>3397</v>
      </c>
      <c r="J655" s="497" t="s">
        <v>3398</v>
      </c>
      <c r="K655" s="501">
        <v>1</v>
      </c>
      <c r="L655" s="308">
        <v>44378</v>
      </c>
      <c r="M655" s="496">
        <v>44651</v>
      </c>
      <c r="N655" s="466">
        <f t="shared" si="21"/>
        <v>39</v>
      </c>
      <c r="O655" s="426">
        <v>1</v>
      </c>
      <c r="P655" s="101" t="s">
        <v>15</v>
      </c>
      <c r="Q655" s="88" t="s">
        <v>3442</v>
      </c>
      <c r="R655" s="516" t="s">
        <v>7255</v>
      </c>
      <c r="S655" s="561">
        <f t="shared" si="22"/>
        <v>352</v>
      </c>
      <c r="T655" s="76"/>
      <c r="U655" s="76"/>
      <c r="V655" s="198" t="s">
        <v>1171</v>
      </c>
      <c r="W655" s="198" t="s">
        <v>1171</v>
      </c>
      <c r="X655" s="198" t="s">
        <v>1171</v>
      </c>
      <c r="Y655" s="198" t="s">
        <v>1171</v>
      </c>
      <c r="Z655" s="198" t="s">
        <v>1171</v>
      </c>
      <c r="AA655" s="198" t="s">
        <v>1171</v>
      </c>
      <c r="AB655" s="198" t="s">
        <v>1171</v>
      </c>
      <c r="AC655" s="198" t="s">
        <v>1171</v>
      </c>
      <c r="AD655" s="198" t="s">
        <v>1171</v>
      </c>
      <c r="AE655" s="198" t="s">
        <v>1171</v>
      </c>
      <c r="AF655" s="198" t="s">
        <v>1171</v>
      </c>
      <c r="AG655" s="198" t="s">
        <v>1171</v>
      </c>
      <c r="AH655" s="198" t="s">
        <v>1171</v>
      </c>
      <c r="AI655" s="198" t="s">
        <v>1171</v>
      </c>
      <c r="AJ655" s="198" t="s">
        <v>1171</v>
      </c>
      <c r="AK655" s="183" t="s">
        <v>3438</v>
      </c>
      <c r="AL655" s="183" t="s">
        <v>4151</v>
      </c>
      <c r="AM655" s="183" t="s">
        <v>7015</v>
      </c>
      <c r="AN655" s="60" t="s">
        <v>6122</v>
      </c>
      <c r="AO655" s="265" t="s">
        <v>6129</v>
      </c>
      <c r="AP655" s="10" t="s">
        <v>6595</v>
      </c>
      <c r="AQ655" s="6" t="s">
        <v>6605</v>
      </c>
      <c r="AR655" s="181" t="s">
        <v>7220</v>
      </c>
      <c r="AS655" s="509" t="s">
        <v>7252</v>
      </c>
      <c r="AT655" s="4" t="s">
        <v>1460</v>
      </c>
      <c r="AU655" s="4" t="s">
        <v>7993</v>
      </c>
      <c r="AV655" s="137" t="s">
        <v>874</v>
      </c>
      <c r="AW655" s="512">
        <v>44663</v>
      </c>
      <c r="AX655" s="364" t="s">
        <v>1021</v>
      </c>
      <c r="AY655" s="129"/>
      <c r="AZ655" s="80"/>
      <c r="BA655" s="80"/>
      <c r="BB655" s="80"/>
      <c r="BC655" s="80"/>
      <c r="BD655" s="511" t="s">
        <v>1193</v>
      </c>
      <c r="BE655" s="129"/>
      <c r="BF655" s="80"/>
    </row>
    <row r="656" spans="1:58" s="14" customFormat="1" ht="90" hidden="1" customHeight="1" x14ac:dyDescent="0.25">
      <c r="A656" s="68" t="s">
        <v>3434</v>
      </c>
      <c r="B656" s="355" t="s">
        <v>3437</v>
      </c>
      <c r="C656" s="168">
        <v>44183</v>
      </c>
      <c r="D656" s="131" t="s">
        <v>7077</v>
      </c>
      <c r="E656" s="457" t="s">
        <v>1326</v>
      </c>
      <c r="F656" s="12" t="s">
        <v>3745</v>
      </c>
      <c r="G656" s="355" t="s">
        <v>3396</v>
      </c>
      <c r="H656" s="355" t="s">
        <v>3394</v>
      </c>
      <c r="I656" s="355" t="s">
        <v>3399</v>
      </c>
      <c r="J656" s="169" t="s">
        <v>3400</v>
      </c>
      <c r="K656" s="167">
        <v>1</v>
      </c>
      <c r="L656" s="168">
        <v>44440</v>
      </c>
      <c r="M656" s="168">
        <v>44561</v>
      </c>
      <c r="N656" s="466">
        <f t="shared" si="21"/>
        <v>18</v>
      </c>
      <c r="O656" s="500">
        <v>0</v>
      </c>
      <c r="P656" s="88" t="s">
        <v>15</v>
      </c>
      <c r="Q656" s="88"/>
      <c r="R656" s="6" t="s">
        <v>6453</v>
      </c>
      <c r="S656" s="561">
        <f t="shared" si="22"/>
        <v>331</v>
      </c>
      <c r="T656" s="76"/>
      <c r="U656" s="76"/>
      <c r="V656" s="198" t="s">
        <v>1171</v>
      </c>
      <c r="W656" s="198" t="s">
        <v>1171</v>
      </c>
      <c r="X656" s="198" t="s">
        <v>1171</v>
      </c>
      <c r="Y656" s="198" t="s">
        <v>1171</v>
      </c>
      <c r="Z656" s="198" t="s">
        <v>1171</v>
      </c>
      <c r="AA656" s="198" t="s">
        <v>1171</v>
      </c>
      <c r="AB656" s="198" t="s">
        <v>1171</v>
      </c>
      <c r="AC656" s="198" t="s">
        <v>1171</v>
      </c>
      <c r="AD656" s="198" t="s">
        <v>1171</v>
      </c>
      <c r="AE656" s="198" t="s">
        <v>1171</v>
      </c>
      <c r="AF656" s="198" t="s">
        <v>1171</v>
      </c>
      <c r="AG656" s="198" t="s">
        <v>1171</v>
      </c>
      <c r="AH656" s="198" t="s">
        <v>1171</v>
      </c>
      <c r="AI656" s="198" t="s">
        <v>1171</v>
      </c>
      <c r="AJ656" s="198" t="s">
        <v>1171</v>
      </c>
      <c r="AK656" s="181" t="s">
        <v>3438</v>
      </c>
      <c r="AL656" s="181" t="s">
        <v>4152</v>
      </c>
      <c r="AM656" s="181" t="s">
        <v>7017</v>
      </c>
      <c r="AN656" s="244" t="s">
        <v>6122</v>
      </c>
      <c r="AO656" s="265" t="s">
        <v>6128</v>
      </c>
      <c r="AP656" s="6" t="s">
        <v>1460</v>
      </c>
      <c r="AQ656" s="6" t="s">
        <v>6487</v>
      </c>
      <c r="AR656" s="509" t="s">
        <v>1460</v>
      </c>
      <c r="AS656" s="509" t="s">
        <v>6966</v>
      </c>
      <c r="AT656" s="509" t="s">
        <v>1460</v>
      </c>
      <c r="AU656" s="509" t="s">
        <v>6966</v>
      </c>
      <c r="AV656" s="137" t="s">
        <v>1824</v>
      </c>
      <c r="AW656" s="131">
        <v>44529</v>
      </c>
      <c r="AX656" s="364" t="s">
        <v>2317</v>
      </c>
      <c r="AY656" s="131">
        <v>44529</v>
      </c>
      <c r="AZ656" s="105" t="s">
        <v>6451</v>
      </c>
      <c r="BA656" s="30" t="s">
        <v>6447</v>
      </c>
      <c r="BB656" s="30" t="s">
        <v>1460</v>
      </c>
      <c r="BC656" s="30" t="s">
        <v>1460</v>
      </c>
      <c r="BD656" s="367" t="s">
        <v>7350</v>
      </c>
      <c r="BE656" s="348" t="s">
        <v>3497</v>
      </c>
      <c r="BF656" s="29" t="s">
        <v>1460</v>
      </c>
    </row>
    <row r="657" spans="1:58" s="14" customFormat="1" ht="90" hidden="1" customHeight="1" x14ac:dyDescent="0.3">
      <c r="A657" s="68" t="s">
        <v>3434</v>
      </c>
      <c r="B657" s="355" t="s">
        <v>3437</v>
      </c>
      <c r="C657" s="168">
        <v>44183</v>
      </c>
      <c r="D657" s="131" t="s">
        <v>7077</v>
      </c>
      <c r="E657" s="457" t="s">
        <v>1326</v>
      </c>
      <c r="F657" s="12" t="s">
        <v>3745</v>
      </c>
      <c r="G657" s="351" t="s">
        <v>3396</v>
      </c>
      <c r="H657" s="351" t="s">
        <v>3394</v>
      </c>
      <c r="I657" s="351" t="s">
        <v>3399</v>
      </c>
      <c r="J657" s="497" t="s">
        <v>3400</v>
      </c>
      <c r="K657" s="501">
        <v>1</v>
      </c>
      <c r="L657" s="308">
        <v>44440</v>
      </c>
      <c r="M657" s="522">
        <v>44651</v>
      </c>
      <c r="N657" s="466">
        <f t="shared" si="21"/>
        <v>31</v>
      </c>
      <c r="O657" s="426">
        <v>1</v>
      </c>
      <c r="P657" s="88" t="s">
        <v>15</v>
      </c>
      <c r="Q657" s="88"/>
      <c r="R657" s="516" t="s">
        <v>7256</v>
      </c>
      <c r="S657" s="561">
        <f t="shared" si="22"/>
        <v>376</v>
      </c>
      <c r="T657" s="76"/>
      <c r="U657" s="76"/>
      <c r="V657" s="198" t="s">
        <v>1171</v>
      </c>
      <c r="W657" s="198" t="s">
        <v>1171</v>
      </c>
      <c r="X657" s="198" t="s">
        <v>1171</v>
      </c>
      <c r="Y657" s="198" t="s">
        <v>1171</v>
      </c>
      <c r="Z657" s="198" t="s">
        <v>1171</v>
      </c>
      <c r="AA657" s="198" t="s">
        <v>1171</v>
      </c>
      <c r="AB657" s="198" t="s">
        <v>1171</v>
      </c>
      <c r="AC657" s="198" t="s">
        <v>1171</v>
      </c>
      <c r="AD657" s="198" t="s">
        <v>1171</v>
      </c>
      <c r="AE657" s="198" t="s">
        <v>1171</v>
      </c>
      <c r="AF657" s="198" t="s">
        <v>1171</v>
      </c>
      <c r="AG657" s="198" t="s">
        <v>1171</v>
      </c>
      <c r="AH657" s="198" t="s">
        <v>1171</v>
      </c>
      <c r="AI657" s="198" t="s">
        <v>1171</v>
      </c>
      <c r="AJ657" s="198" t="s">
        <v>1171</v>
      </c>
      <c r="AK657" s="181" t="s">
        <v>3438</v>
      </c>
      <c r="AL657" s="181" t="s">
        <v>4152</v>
      </c>
      <c r="AM657" s="181" t="s">
        <v>7018</v>
      </c>
      <c r="AN657" s="244" t="s">
        <v>6122</v>
      </c>
      <c r="AO657" s="265" t="s">
        <v>6128</v>
      </c>
      <c r="AP657" s="10" t="s">
        <v>6595</v>
      </c>
      <c r="AQ657" s="6" t="s">
        <v>6606</v>
      </c>
      <c r="AR657" s="509" t="s">
        <v>7221</v>
      </c>
      <c r="AS657" s="509" t="s">
        <v>7253</v>
      </c>
      <c r="AT657" s="4" t="s">
        <v>1460</v>
      </c>
      <c r="AU657" s="4" t="s">
        <v>7993</v>
      </c>
      <c r="AV657" s="137" t="s">
        <v>874</v>
      </c>
      <c r="AW657" s="512">
        <v>44663</v>
      </c>
      <c r="AX657" s="364" t="s">
        <v>1021</v>
      </c>
      <c r="AY657" s="129"/>
      <c r="AZ657" s="80"/>
      <c r="BA657" s="80"/>
      <c r="BB657" s="80"/>
      <c r="BC657" s="80"/>
      <c r="BD657" s="511" t="s">
        <v>1193</v>
      </c>
      <c r="BE657" s="129"/>
      <c r="BF657" s="80"/>
    </row>
    <row r="658" spans="1:58" s="14" customFormat="1" ht="90" hidden="1" customHeight="1" x14ac:dyDescent="0.25">
      <c r="A658" s="68" t="s">
        <v>3435</v>
      </c>
      <c r="B658" s="355" t="s">
        <v>3437</v>
      </c>
      <c r="C658" s="168">
        <v>44183</v>
      </c>
      <c r="D658" s="131" t="s">
        <v>7077</v>
      </c>
      <c r="E658" s="457" t="s">
        <v>1327</v>
      </c>
      <c r="F658" s="12" t="s">
        <v>3746</v>
      </c>
      <c r="G658" s="355" t="s">
        <v>3401</v>
      </c>
      <c r="H658" s="355" t="s">
        <v>3402</v>
      </c>
      <c r="I658" s="355" t="s">
        <v>3366</v>
      </c>
      <c r="J658" s="169" t="s">
        <v>3367</v>
      </c>
      <c r="K658" s="167">
        <v>1</v>
      </c>
      <c r="L658" s="168">
        <v>44229</v>
      </c>
      <c r="M658" s="168">
        <v>44561</v>
      </c>
      <c r="N658" s="520">
        <f t="shared" si="21"/>
        <v>48</v>
      </c>
      <c r="O658" s="521">
        <v>0</v>
      </c>
      <c r="P658" s="517" t="s">
        <v>15</v>
      </c>
      <c r="Q658" s="517"/>
      <c r="R658" s="509" t="s">
        <v>6450</v>
      </c>
      <c r="S658" s="561">
        <f t="shared" si="22"/>
        <v>331</v>
      </c>
      <c r="T658" s="76"/>
      <c r="U658" s="76"/>
      <c r="V658" s="198" t="s">
        <v>1171</v>
      </c>
      <c r="W658" s="198" t="s">
        <v>1171</v>
      </c>
      <c r="X658" s="198" t="s">
        <v>1171</v>
      </c>
      <c r="Y658" s="198" t="s">
        <v>1171</v>
      </c>
      <c r="Z658" s="198" t="s">
        <v>1171</v>
      </c>
      <c r="AA658" s="198" t="s">
        <v>1171</v>
      </c>
      <c r="AB658" s="198" t="s">
        <v>1171</v>
      </c>
      <c r="AC658" s="198" t="s">
        <v>1171</v>
      </c>
      <c r="AD658" s="198" t="s">
        <v>1171</v>
      </c>
      <c r="AE658" s="198" t="s">
        <v>1171</v>
      </c>
      <c r="AF658" s="198" t="s">
        <v>1171</v>
      </c>
      <c r="AG658" s="198" t="s">
        <v>1171</v>
      </c>
      <c r="AH658" s="198" t="s">
        <v>1171</v>
      </c>
      <c r="AI658" s="198" t="s">
        <v>1171</v>
      </c>
      <c r="AJ658" s="198" t="s">
        <v>1171</v>
      </c>
      <c r="AK658" s="181" t="s">
        <v>3438</v>
      </c>
      <c r="AL658" s="181" t="s">
        <v>4153</v>
      </c>
      <c r="AM658" s="189" t="s">
        <v>7065</v>
      </c>
      <c r="AN658" s="510" t="s">
        <v>6122</v>
      </c>
      <c r="AO658" s="515" t="s">
        <v>6128</v>
      </c>
      <c r="AP658" s="509" t="s">
        <v>1460</v>
      </c>
      <c r="AQ658" s="509" t="s">
        <v>6487</v>
      </c>
      <c r="AR658" s="509" t="s">
        <v>1460</v>
      </c>
      <c r="AS658" s="509" t="s">
        <v>6966</v>
      </c>
      <c r="AT658" s="509" t="s">
        <v>1460</v>
      </c>
      <c r="AU658" s="509" t="s">
        <v>6966</v>
      </c>
      <c r="AV658" s="137" t="s">
        <v>1824</v>
      </c>
      <c r="AW658" s="131">
        <v>44529</v>
      </c>
      <c r="AX658" s="364" t="s">
        <v>2317</v>
      </c>
      <c r="AY658" s="131">
        <v>44529</v>
      </c>
      <c r="AZ658" s="105" t="s">
        <v>6451</v>
      </c>
      <c r="BA658" s="30" t="s">
        <v>6447</v>
      </c>
      <c r="BB658" s="30" t="s">
        <v>1460</v>
      </c>
      <c r="BC658" s="30" t="s">
        <v>1460</v>
      </c>
      <c r="BD658" s="367" t="s">
        <v>7350</v>
      </c>
      <c r="BE658" s="348" t="s">
        <v>3497</v>
      </c>
      <c r="BF658" s="29" t="s">
        <v>1460</v>
      </c>
    </row>
    <row r="659" spans="1:58" s="14" customFormat="1" ht="90" hidden="1" customHeight="1" x14ac:dyDescent="0.3">
      <c r="A659" s="68" t="s">
        <v>3435</v>
      </c>
      <c r="B659" s="355" t="s">
        <v>3437</v>
      </c>
      <c r="C659" s="168">
        <v>44183</v>
      </c>
      <c r="D659" s="131" t="s">
        <v>7077</v>
      </c>
      <c r="E659" s="457" t="s">
        <v>1327</v>
      </c>
      <c r="F659" s="12" t="s">
        <v>3746</v>
      </c>
      <c r="G659" s="351" t="s">
        <v>3401</v>
      </c>
      <c r="H659" s="351" t="s">
        <v>3402</v>
      </c>
      <c r="I659" s="351" t="s">
        <v>3366</v>
      </c>
      <c r="J659" s="497" t="s">
        <v>3367</v>
      </c>
      <c r="K659" s="501">
        <v>1</v>
      </c>
      <c r="L659" s="308">
        <v>44229</v>
      </c>
      <c r="M659" s="496">
        <v>44651</v>
      </c>
      <c r="N659" s="466">
        <f t="shared" si="21"/>
        <v>9</v>
      </c>
      <c r="O659" s="426">
        <v>1</v>
      </c>
      <c r="P659" s="517" t="s">
        <v>15</v>
      </c>
      <c r="Q659" s="517"/>
      <c r="R659" s="511" t="s">
        <v>7258</v>
      </c>
      <c r="S659" s="561">
        <f t="shared" si="22"/>
        <v>311</v>
      </c>
      <c r="T659" s="76"/>
      <c r="U659" s="76"/>
      <c r="V659" s="198" t="s">
        <v>1171</v>
      </c>
      <c r="W659" s="198" t="s">
        <v>1171</v>
      </c>
      <c r="X659" s="198" t="s">
        <v>1171</v>
      </c>
      <c r="Y659" s="198" t="s">
        <v>1171</v>
      </c>
      <c r="Z659" s="198" t="s">
        <v>1171</v>
      </c>
      <c r="AA659" s="198" t="s">
        <v>1171</v>
      </c>
      <c r="AB659" s="198" t="s">
        <v>1171</v>
      </c>
      <c r="AC659" s="198" t="s">
        <v>1171</v>
      </c>
      <c r="AD659" s="198" t="s">
        <v>1171</v>
      </c>
      <c r="AE659" s="198" t="s">
        <v>1171</v>
      </c>
      <c r="AF659" s="198" t="s">
        <v>1171</v>
      </c>
      <c r="AG659" s="198" t="s">
        <v>1171</v>
      </c>
      <c r="AH659" s="198" t="s">
        <v>1171</v>
      </c>
      <c r="AI659" s="198" t="s">
        <v>1171</v>
      </c>
      <c r="AJ659" s="198" t="s">
        <v>1171</v>
      </c>
      <c r="AK659" s="181" t="s">
        <v>3438</v>
      </c>
      <c r="AL659" s="181" t="s">
        <v>4153</v>
      </c>
      <c r="AM659" s="189" t="s">
        <v>7065</v>
      </c>
      <c r="AN659" s="244" t="s">
        <v>6122</v>
      </c>
      <c r="AO659" s="265" t="s">
        <v>6128</v>
      </c>
      <c r="AP659" s="10" t="s">
        <v>6588</v>
      </c>
      <c r="AQ659" s="6" t="s">
        <v>6607</v>
      </c>
      <c r="AR659" s="509" t="s">
        <v>7223</v>
      </c>
      <c r="AS659" s="509" t="s">
        <v>7257</v>
      </c>
      <c r="AT659" s="4" t="s">
        <v>1460</v>
      </c>
      <c r="AU659" s="4" t="s">
        <v>7993</v>
      </c>
      <c r="AV659" s="137" t="s">
        <v>874</v>
      </c>
      <c r="AW659" s="512">
        <v>44664</v>
      </c>
      <c r="AX659" s="364" t="s">
        <v>1021</v>
      </c>
      <c r="AY659" s="129"/>
      <c r="AZ659" s="80"/>
      <c r="BA659" s="80"/>
      <c r="BB659" s="80"/>
      <c r="BC659" s="80"/>
      <c r="BD659" s="511" t="s">
        <v>1193</v>
      </c>
      <c r="BE659" s="129"/>
      <c r="BF659" s="80"/>
    </row>
    <row r="660" spans="1:58" s="14" customFormat="1" ht="90" hidden="1" customHeight="1" x14ac:dyDescent="0.25">
      <c r="A660" s="68" t="s">
        <v>3436</v>
      </c>
      <c r="B660" s="355" t="s">
        <v>3437</v>
      </c>
      <c r="C660" s="168">
        <v>44183</v>
      </c>
      <c r="D660" s="131" t="s">
        <v>7077</v>
      </c>
      <c r="E660" s="457" t="s">
        <v>1287</v>
      </c>
      <c r="F660" s="12" t="s">
        <v>3747</v>
      </c>
      <c r="G660" s="355" t="s">
        <v>6316</v>
      </c>
      <c r="H660" s="355" t="s">
        <v>4036</v>
      </c>
      <c r="I660" s="355" t="s">
        <v>3403</v>
      </c>
      <c r="J660" s="169" t="s">
        <v>3404</v>
      </c>
      <c r="K660" s="167">
        <v>2</v>
      </c>
      <c r="L660" s="168">
        <v>44228</v>
      </c>
      <c r="M660" s="168">
        <v>44469</v>
      </c>
      <c r="N660" s="466">
        <f t="shared" si="21"/>
        <v>35</v>
      </c>
      <c r="O660" s="426">
        <v>2</v>
      </c>
      <c r="P660" s="365" t="s">
        <v>849</v>
      </c>
      <c r="Q660" s="365" t="s">
        <v>2866</v>
      </c>
      <c r="R660" s="31" t="s">
        <v>6752</v>
      </c>
      <c r="S660" s="561">
        <f t="shared" si="22"/>
        <v>307</v>
      </c>
      <c r="T660" s="35"/>
      <c r="U660" s="35"/>
      <c r="V660" s="197" t="s">
        <v>1171</v>
      </c>
      <c r="W660" s="197" t="s">
        <v>1171</v>
      </c>
      <c r="X660" s="197" t="s">
        <v>1171</v>
      </c>
      <c r="Y660" s="197" t="s">
        <v>1171</v>
      </c>
      <c r="Z660" s="197" t="s">
        <v>1171</v>
      </c>
      <c r="AA660" s="197" t="s">
        <v>1171</v>
      </c>
      <c r="AB660" s="197" t="s">
        <v>1171</v>
      </c>
      <c r="AC660" s="197" t="s">
        <v>1171</v>
      </c>
      <c r="AD660" s="197" t="s">
        <v>1171</v>
      </c>
      <c r="AE660" s="197" t="s">
        <v>1171</v>
      </c>
      <c r="AF660" s="197" t="s">
        <v>1171</v>
      </c>
      <c r="AG660" s="197" t="s">
        <v>1171</v>
      </c>
      <c r="AH660" s="197" t="s">
        <v>1171</v>
      </c>
      <c r="AI660" s="197" t="s">
        <v>1171</v>
      </c>
      <c r="AJ660" s="197" t="s">
        <v>1171</v>
      </c>
      <c r="AK660" s="6" t="s">
        <v>3438</v>
      </c>
      <c r="AL660" s="10" t="s">
        <v>3956</v>
      </c>
      <c r="AM660" s="6" t="s">
        <v>7066</v>
      </c>
      <c r="AN660" s="6" t="s">
        <v>6114</v>
      </c>
      <c r="AO660" s="6" t="s">
        <v>6121</v>
      </c>
      <c r="AP660" s="6" t="s">
        <v>1460</v>
      </c>
      <c r="AQ660" s="6" t="s">
        <v>6445</v>
      </c>
      <c r="AR660" s="509" t="s">
        <v>1460</v>
      </c>
      <c r="AS660" s="509" t="s">
        <v>6445</v>
      </c>
      <c r="AT660" s="509" t="s">
        <v>1460</v>
      </c>
      <c r="AU660" s="509" t="s">
        <v>6445</v>
      </c>
      <c r="AV660" s="137" t="s">
        <v>874</v>
      </c>
      <c r="AW660" s="131">
        <v>44481</v>
      </c>
      <c r="AX660" s="364" t="s">
        <v>1021</v>
      </c>
      <c r="AY660" s="348"/>
      <c r="AZ660" s="29"/>
      <c r="BA660" s="29"/>
      <c r="BB660" s="29"/>
      <c r="BC660" s="29"/>
      <c r="BD660" s="511" t="s">
        <v>1193</v>
      </c>
      <c r="BE660" s="348"/>
      <c r="BF660" s="29"/>
    </row>
    <row r="661" spans="1:58" ht="90" hidden="1" customHeight="1" x14ac:dyDescent="0.3">
      <c r="A661" s="68" t="s">
        <v>3535</v>
      </c>
      <c r="B661" s="299" t="s">
        <v>1813</v>
      </c>
      <c r="C661" s="446">
        <v>43630</v>
      </c>
      <c r="D661" s="44" t="s">
        <v>7472</v>
      </c>
      <c r="E661" s="457" t="s">
        <v>1283</v>
      </c>
      <c r="F661" s="139" t="s">
        <v>6317</v>
      </c>
      <c r="G661" s="139" t="s">
        <v>3531</v>
      </c>
      <c r="H661" s="229" t="s">
        <v>3532</v>
      </c>
      <c r="I661" s="139" t="s">
        <v>3533</v>
      </c>
      <c r="J661" s="59" t="s">
        <v>3534</v>
      </c>
      <c r="K661" s="347">
        <v>1</v>
      </c>
      <c r="L661" s="168">
        <v>44136</v>
      </c>
      <c r="M661" s="168">
        <v>44501</v>
      </c>
      <c r="N661" s="520">
        <f t="shared" si="21"/>
        <v>53</v>
      </c>
      <c r="O661" s="426">
        <v>1</v>
      </c>
      <c r="P661" s="832" t="s">
        <v>51</v>
      </c>
      <c r="Q661" s="511" t="s">
        <v>5999</v>
      </c>
      <c r="R661" s="511" t="s">
        <v>6785</v>
      </c>
      <c r="S661" s="561">
        <f t="shared" si="22"/>
        <v>262</v>
      </c>
      <c r="T661" s="130"/>
      <c r="U661" s="130"/>
      <c r="V661" s="27" t="s">
        <v>1171</v>
      </c>
      <c r="W661" s="27" t="s">
        <v>1171</v>
      </c>
      <c r="X661" s="27" t="s">
        <v>1171</v>
      </c>
      <c r="Y661" s="27" t="s">
        <v>1171</v>
      </c>
      <c r="Z661" s="27" t="s">
        <v>1171</v>
      </c>
      <c r="AA661" s="27" t="s">
        <v>1171</v>
      </c>
      <c r="AB661" s="27" t="s">
        <v>1171</v>
      </c>
      <c r="AC661" s="27" t="s">
        <v>1171</v>
      </c>
      <c r="AD661" s="27" t="s">
        <v>1171</v>
      </c>
      <c r="AE661" s="27" t="s">
        <v>1171</v>
      </c>
      <c r="AF661" s="27" t="s">
        <v>1171</v>
      </c>
      <c r="AG661" s="27" t="s">
        <v>1171</v>
      </c>
      <c r="AH661" s="27" t="s">
        <v>1171</v>
      </c>
      <c r="AI661" s="27" t="s">
        <v>1171</v>
      </c>
      <c r="AJ661" s="27" t="s">
        <v>1171</v>
      </c>
      <c r="AK661" s="27" t="s">
        <v>1171</v>
      </c>
      <c r="AL661" s="4" t="s">
        <v>4167</v>
      </c>
      <c r="AM661" s="514" t="s">
        <v>7019</v>
      </c>
      <c r="AN661" s="832" t="s">
        <v>4167</v>
      </c>
      <c r="AO661" s="514" t="s">
        <v>6000</v>
      </c>
      <c r="AP661" s="511" t="s">
        <v>6784</v>
      </c>
      <c r="AQ661" s="513" t="s">
        <v>6823</v>
      </c>
      <c r="AR661" s="4" t="s">
        <v>1460</v>
      </c>
      <c r="AS661" s="4" t="s">
        <v>6958</v>
      </c>
      <c r="AT661" s="4" t="s">
        <v>1460</v>
      </c>
      <c r="AU661" s="4" t="s">
        <v>6958</v>
      </c>
      <c r="AV661" s="137" t="s">
        <v>874</v>
      </c>
      <c r="AW661" s="131">
        <v>44568</v>
      </c>
      <c r="AX661" s="364" t="s">
        <v>7356</v>
      </c>
      <c r="AY661" s="131">
        <v>44498</v>
      </c>
      <c r="AZ661" s="514" t="s">
        <v>6929</v>
      </c>
      <c r="BA661" s="193" t="s">
        <v>6926</v>
      </c>
      <c r="BB661" s="193" t="s">
        <v>6927</v>
      </c>
      <c r="BC661" s="509" t="s">
        <v>7360</v>
      </c>
      <c r="BD661" s="511" t="s">
        <v>2544</v>
      </c>
      <c r="BE661" s="138" t="s">
        <v>3497</v>
      </c>
      <c r="BF661" s="29"/>
    </row>
    <row r="662" spans="1:58" ht="90" hidden="1" customHeight="1" x14ac:dyDescent="0.3">
      <c r="A662" s="68" t="s">
        <v>3542</v>
      </c>
      <c r="B662" s="299" t="s">
        <v>1813</v>
      </c>
      <c r="C662" s="446">
        <v>43630</v>
      </c>
      <c r="D662" s="44" t="s">
        <v>7077</v>
      </c>
      <c r="E662" s="456" t="s">
        <v>1300</v>
      </c>
      <c r="F662" s="47" t="s">
        <v>8011</v>
      </c>
      <c r="G662" s="139" t="s">
        <v>3536</v>
      </c>
      <c r="H662" s="229" t="s">
        <v>3537</v>
      </c>
      <c r="I662" s="229" t="s">
        <v>3538</v>
      </c>
      <c r="J662" s="59" t="s">
        <v>3539</v>
      </c>
      <c r="K662" s="162">
        <v>3</v>
      </c>
      <c r="L662" s="168">
        <v>44013</v>
      </c>
      <c r="M662" s="168">
        <v>44561</v>
      </c>
      <c r="N662" s="466">
        <f t="shared" si="21"/>
        <v>27</v>
      </c>
      <c r="O662" s="426">
        <v>3</v>
      </c>
      <c r="P662" s="31" t="s">
        <v>179</v>
      </c>
      <c r="Q662" s="130"/>
      <c r="R662" s="220" t="s">
        <v>6729</v>
      </c>
      <c r="S662" s="561">
        <f t="shared" si="22"/>
        <v>259</v>
      </c>
      <c r="T662" s="130"/>
      <c r="U662" s="130"/>
      <c r="V662" s="176" t="s">
        <v>1171</v>
      </c>
      <c r="W662" s="176" t="s">
        <v>1171</v>
      </c>
      <c r="X662" s="176" t="s">
        <v>1171</v>
      </c>
      <c r="Y662" s="176" t="s">
        <v>1171</v>
      </c>
      <c r="Z662" s="176" t="s">
        <v>1171</v>
      </c>
      <c r="AA662" s="176" t="s">
        <v>1171</v>
      </c>
      <c r="AB662" s="176" t="s">
        <v>1171</v>
      </c>
      <c r="AC662" s="176" t="s">
        <v>1171</v>
      </c>
      <c r="AD662" s="176" t="s">
        <v>1171</v>
      </c>
      <c r="AE662" s="176" t="s">
        <v>1171</v>
      </c>
      <c r="AF662" s="176" t="s">
        <v>1171</v>
      </c>
      <c r="AG662" s="176" t="s">
        <v>1171</v>
      </c>
      <c r="AH662" s="176" t="s">
        <v>1171</v>
      </c>
      <c r="AI662" s="176" t="s">
        <v>6619</v>
      </c>
      <c r="AJ662" s="176" t="s">
        <v>1171</v>
      </c>
      <c r="AK662" s="176" t="s">
        <v>6619</v>
      </c>
      <c r="AL662" s="176" t="s">
        <v>3600</v>
      </c>
      <c r="AM662" s="175" t="s">
        <v>3918</v>
      </c>
      <c r="AN662" s="104" t="s">
        <v>5913</v>
      </c>
      <c r="AO662" s="6" t="s">
        <v>6205</v>
      </c>
      <c r="AP662" s="6" t="s">
        <v>1460</v>
      </c>
      <c r="AQ662" s="509" t="s">
        <v>6961</v>
      </c>
      <c r="AR662" s="509" t="s">
        <v>1460</v>
      </c>
      <c r="AS662" s="509" t="s">
        <v>6961</v>
      </c>
      <c r="AT662" s="509" t="s">
        <v>1460</v>
      </c>
      <c r="AU662" s="509" t="s">
        <v>6961</v>
      </c>
      <c r="AV662" s="636" t="s">
        <v>4476</v>
      </c>
      <c r="AW662" s="131">
        <v>44491</v>
      </c>
      <c r="AX662" s="759" t="s">
        <v>1021</v>
      </c>
      <c r="AY662" s="129"/>
      <c r="AZ662" s="80"/>
      <c r="BA662" s="80"/>
      <c r="BB662" s="80"/>
      <c r="BC662" s="80"/>
      <c r="BD662" s="511" t="s">
        <v>1193</v>
      </c>
      <c r="BE662" s="129"/>
      <c r="BF662" s="80"/>
    </row>
    <row r="663" spans="1:58" ht="90" hidden="1" customHeight="1" x14ac:dyDescent="0.3">
      <c r="A663" s="68" t="s">
        <v>3543</v>
      </c>
      <c r="B663" s="299" t="s">
        <v>1813</v>
      </c>
      <c r="C663" s="446">
        <v>43630</v>
      </c>
      <c r="D663" s="44" t="s">
        <v>7077</v>
      </c>
      <c r="E663" s="456" t="s">
        <v>1300</v>
      </c>
      <c r="F663" s="47" t="s">
        <v>8011</v>
      </c>
      <c r="G663" s="139" t="s">
        <v>3536</v>
      </c>
      <c r="H663" s="229" t="s">
        <v>3537</v>
      </c>
      <c r="I663" s="139" t="s">
        <v>3540</v>
      </c>
      <c r="J663" s="59" t="s">
        <v>3541</v>
      </c>
      <c r="K663" s="162">
        <v>1</v>
      </c>
      <c r="L663" s="168">
        <v>44013</v>
      </c>
      <c r="M663" s="168">
        <v>44561</v>
      </c>
      <c r="N663" s="466">
        <f t="shared" si="21"/>
        <v>27</v>
      </c>
      <c r="O663" s="426">
        <v>1</v>
      </c>
      <c r="P663" s="31" t="s">
        <v>134</v>
      </c>
      <c r="Q663" s="130"/>
      <c r="R663" s="220" t="s">
        <v>6622</v>
      </c>
      <c r="S663" s="561">
        <f t="shared" si="22"/>
        <v>199</v>
      </c>
      <c r="T663" s="130"/>
      <c r="U663" s="130"/>
      <c r="V663" s="176" t="s">
        <v>1171</v>
      </c>
      <c r="W663" s="176" t="s">
        <v>1171</v>
      </c>
      <c r="X663" s="176" t="s">
        <v>1171</v>
      </c>
      <c r="Y663" s="176" t="s">
        <v>1171</v>
      </c>
      <c r="Z663" s="176" t="s">
        <v>1171</v>
      </c>
      <c r="AA663" s="176" t="s">
        <v>1171</v>
      </c>
      <c r="AB663" s="176" t="s">
        <v>1171</v>
      </c>
      <c r="AC663" s="176" t="s">
        <v>1171</v>
      </c>
      <c r="AD663" s="176" t="s">
        <v>1171</v>
      </c>
      <c r="AE663" s="176" t="s">
        <v>1171</v>
      </c>
      <c r="AF663" s="176" t="s">
        <v>1171</v>
      </c>
      <c r="AG663" s="176" t="s">
        <v>1171</v>
      </c>
      <c r="AH663" s="176" t="s">
        <v>1171</v>
      </c>
      <c r="AI663" s="176" t="s">
        <v>6621</v>
      </c>
      <c r="AJ663" s="176" t="s">
        <v>1171</v>
      </c>
      <c r="AK663" s="176" t="s">
        <v>6621</v>
      </c>
      <c r="AL663" s="176" t="s">
        <v>3601</v>
      </c>
      <c r="AM663" s="175" t="s">
        <v>6620</v>
      </c>
      <c r="AN663" s="175" t="s">
        <v>5917</v>
      </c>
      <c r="AO663" s="6" t="s">
        <v>6113</v>
      </c>
      <c r="AP663" s="79" t="s">
        <v>6561</v>
      </c>
      <c r="AQ663" s="104" t="s">
        <v>6627</v>
      </c>
      <c r="AR663" s="4" t="s">
        <v>1460</v>
      </c>
      <c r="AS663" s="4" t="s">
        <v>6958</v>
      </c>
      <c r="AT663" s="4" t="s">
        <v>1460</v>
      </c>
      <c r="AU663" s="4" t="s">
        <v>6958</v>
      </c>
      <c r="AV663" s="636" t="s">
        <v>874</v>
      </c>
      <c r="AW663" s="131">
        <v>44573</v>
      </c>
      <c r="AX663" s="759" t="s">
        <v>1021</v>
      </c>
      <c r="AY663" s="129"/>
      <c r="AZ663" s="80"/>
      <c r="BA663" s="80"/>
      <c r="BB663" s="80"/>
      <c r="BC663" s="80"/>
      <c r="BD663" s="511" t="s">
        <v>1193</v>
      </c>
      <c r="BE663" s="129"/>
      <c r="BF663" s="80"/>
    </row>
    <row r="664" spans="1:58" ht="90" hidden="1" customHeight="1" x14ac:dyDescent="0.3">
      <c r="A664" s="458" t="s">
        <v>3560</v>
      </c>
      <c r="B664" s="139" t="s">
        <v>1813</v>
      </c>
      <c r="C664" s="160">
        <v>43630</v>
      </c>
      <c r="D664" s="44" t="s">
        <v>7076</v>
      </c>
      <c r="E664" s="458" t="s">
        <v>1295</v>
      </c>
      <c r="F664" s="47" t="s">
        <v>8033</v>
      </c>
      <c r="G664" s="20" t="s">
        <v>3556</v>
      </c>
      <c r="H664" s="20" t="s">
        <v>3557</v>
      </c>
      <c r="I664" s="20" t="s">
        <v>3558</v>
      </c>
      <c r="J664" s="240" t="s">
        <v>3905</v>
      </c>
      <c r="K664" s="347">
        <v>1</v>
      </c>
      <c r="L664" s="160">
        <v>44348</v>
      </c>
      <c r="M664" s="160">
        <v>44438</v>
      </c>
      <c r="N664" s="466">
        <f t="shared" si="21"/>
        <v>13</v>
      </c>
      <c r="O664" s="426">
        <v>1</v>
      </c>
      <c r="P664" s="26" t="s">
        <v>69</v>
      </c>
      <c r="Q664" s="47"/>
      <c r="R664" s="4" t="s">
        <v>5953</v>
      </c>
      <c r="S664" s="561">
        <f t="shared" si="22"/>
        <v>181</v>
      </c>
      <c r="T664" s="47"/>
      <c r="U664" s="47"/>
      <c r="V664" s="47"/>
      <c r="W664" s="47"/>
      <c r="X664" s="47"/>
      <c r="Y664" s="47"/>
      <c r="Z664" s="47"/>
      <c r="AA664" s="47"/>
      <c r="AB664" s="47"/>
      <c r="AC664" s="47"/>
      <c r="AD664" s="47"/>
      <c r="AE664" s="47"/>
      <c r="AF664" s="47"/>
      <c r="AG664" s="47"/>
      <c r="AH664" s="47"/>
      <c r="AI664" s="47"/>
      <c r="AJ664" s="47"/>
      <c r="AK664" s="39" t="s">
        <v>3562</v>
      </c>
      <c r="AL664" s="39" t="s">
        <v>5951</v>
      </c>
      <c r="AM664" s="4" t="s">
        <v>3827</v>
      </c>
      <c r="AN664" s="6" t="s">
        <v>5911</v>
      </c>
      <c r="AO664" s="4" t="s">
        <v>6033</v>
      </c>
      <c r="AP664" s="6" t="s">
        <v>1460</v>
      </c>
      <c r="AQ664" s="6" t="s">
        <v>6445</v>
      </c>
      <c r="AR664" s="509" t="s">
        <v>1460</v>
      </c>
      <c r="AS664" s="509" t="s">
        <v>6445</v>
      </c>
      <c r="AT664" s="509" t="s">
        <v>1460</v>
      </c>
      <c r="AU664" s="509" t="s">
        <v>6445</v>
      </c>
      <c r="AV664" s="636" t="s">
        <v>1017</v>
      </c>
      <c r="AW664" s="131">
        <v>44482</v>
      </c>
      <c r="AX664" s="364" t="s">
        <v>1021</v>
      </c>
      <c r="AY664" s="564"/>
      <c r="AZ664" s="39"/>
      <c r="BA664" s="47"/>
      <c r="BB664" s="47"/>
      <c r="BC664" s="47"/>
      <c r="BD664" s="511" t="s">
        <v>1193</v>
      </c>
      <c r="BE664" s="564"/>
      <c r="BF664" s="47"/>
    </row>
    <row r="665" spans="1:58" ht="90" hidden="1" customHeight="1" x14ac:dyDescent="0.3">
      <c r="A665" s="458" t="s">
        <v>3561</v>
      </c>
      <c r="B665" s="139" t="s">
        <v>1813</v>
      </c>
      <c r="C665" s="160">
        <v>43630</v>
      </c>
      <c r="D665" s="44" t="s">
        <v>7076</v>
      </c>
      <c r="E665" s="458" t="s">
        <v>1295</v>
      </c>
      <c r="F665" s="47" t="s">
        <v>8033</v>
      </c>
      <c r="G665" s="20" t="s">
        <v>3556</v>
      </c>
      <c r="H665" s="20" t="s">
        <v>3557</v>
      </c>
      <c r="I665" s="20" t="s">
        <v>3559</v>
      </c>
      <c r="J665" s="355" t="s">
        <v>1742</v>
      </c>
      <c r="K665" s="347">
        <v>2</v>
      </c>
      <c r="L665" s="160">
        <v>44348</v>
      </c>
      <c r="M665" s="160">
        <v>44561</v>
      </c>
      <c r="N665" s="466">
        <f t="shared" si="21"/>
        <v>31</v>
      </c>
      <c r="O665" s="426">
        <v>2</v>
      </c>
      <c r="P665" s="26" t="s">
        <v>69</v>
      </c>
      <c r="Q665" s="47"/>
      <c r="R665" s="4" t="s">
        <v>6623</v>
      </c>
      <c r="S665" s="561">
        <f t="shared" si="22"/>
        <v>335</v>
      </c>
      <c r="T665" s="47"/>
      <c r="U665" s="47"/>
      <c r="V665" s="47"/>
      <c r="W665" s="47"/>
      <c r="X665" s="47"/>
      <c r="Y665" s="47"/>
      <c r="Z665" s="47"/>
      <c r="AA665" s="47"/>
      <c r="AB665" s="47"/>
      <c r="AC665" s="47"/>
      <c r="AD665" s="47"/>
      <c r="AE665" s="47"/>
      <c r="AF665" s="47"/>
      <c r="AG665" s="47"/>
      <c r="AH665" s="47"/>
      <c r="AI665" s="47"/>
      <c r="AJ665" s="47"/>
      <c r="AK665" s="39" t="s">
        <v>3562</v>
      </c>
      <c r="AL665" s="39" t="s">
        <v>5952</v>
      </c>
      <c r="AM665" s="4" t="s">
        <v>3827</v>
      </c>
      <c r="AN665" s="4" t="s">
        <v>5912</v>
      </c>
      <c r="AO665" s="4" t="s">
        <v>5955</v>
      </c>
      <c r="AP665" s="79" t="s">
        <v>6562</v>
      </c>
      <c r="AQ665" s="63" t="s">
        <v>6628</v>
      </c>
      <c r="AR665" s="4" t="s">
        <v>1460</v>
      </c>
      <c r="AS665" s="4" t="s">
        <v>6958</v>
      </c>
      <c r="AT665" s="4" t="s">
        <v>1460</v>
      </c>
      <c r="AU665" s="4" t="s">
        <v>6958</v>
      </c>
      <c r="AV665" s="636" t="s">
        <v>874</v>
      </c>
      <c r="AW665" s="131">
        <v>44573</v>
      </c>
      <c r="AX665" s="364" t="s">
        <v>1021</v>
      </c>
      <c r="AY665" s="564"/>
      <c r="AZ665" s="39"/>
      <c r="BA665" s="47"/>
      <c r="BB665" s="47"/>
      <c r="BC665" s="47"/>
      <c r="BD665" s="511" t="s">
        <v>1193</v>
      </c>
      <c r="BE665" s="564"/>
      <c r="BF665" s="47"/>
    </row>
    <row r="666" spans="1:58" ht="90" hidden="1" customHeight="1" x14ac:dyDescent="0.3">
      <c r="A666" s="458" t="s">
        <v>3573</v>
      </c>
      <c r="B666" s="299" t="s">
        <v>1813</v>
      </c>
      <c r="C666" s="446">
        <v>43630</v>
      </c>
      <c r="D666" s="44" t="s">
        <v>7076</v>
      </c>
      <c r="E666" s="68" t="s">
        <v>1296</v>
      </c>
      <c r="F666" s="48" t="s">
        <v>6318</v>
      </c>
      <c r="G666" s="20" t="s">
        <v>3556</v>
      </c>
      <c r="H666" s="20" t="s">
        <v>3557</v>
      </c>
      <c r="I666" s="20" t="s">
        <v>3558</v>
      </c>
      <c r="J666" s="240" t="s">
        <v>3905</v>
      </c>
      <c r="K666" s="347">
        <v>1</v>
      </c>
      <c r="L666" s="160">
        <v>44348</v>
      </c>
      <c r="M666" s="160">
        <v>44438</v>
      </c>
      <c r="N666" s="466">
        <f t="shared" si="21"/>
        <v>13</v>
      </c>
      <c r="O666" s="426">
        <v>1</v>
      </c>
      <c r="P666" s="26" t="s">
        <v>69</v>
      </c>
      <c r="Q666" s="39" t="s">
        <v>3562</v>
      </c>
      <c r="R666" s="4" t="s">
        <v>5953</v>
      </c>
      <c r="S666" s="561">
        <f t="shared" si="22"/>
        <v>181</v>
      </c>
      <c r="T666" s="47"/>
      <c r="U666" s="47"/>
      <c r="V666" s="47"/>
      <c r="W666" s="29" t="s">
        <v>1193</v>
      </c>
      <c r="X666" s="47"/>
      <c r="Y666" s="47"/>
      <c r="Z666" s="274"/>
      <c r="AA666" s="269"/>
      <c r="AB666" s="269"/>
      <c r="AC666" s="269"/>
      <c r="AD666" s="269"/>
      <c r="AE666" s="269"/>
      <c r="AF666" s="269"/>
      <c r="AG666" s="201"/>
      <c r="AH666" s="201"/>
      <c r="AI666" s="201"/>
      <c r="AJ666" s="201"/>
      <c r="AK666" s="39" t="s">
        <v>3562</v>
      </c>
      <c r="AL666" s="39" t="s">
        <v>3562</v>
      </c>
      <c r="AM666" s="4" t="s">
        <v>3917</v>
      </c>
      <c r="AN666" s="509" t="s">
        <v>5911</v>
      </c>
      <c r="AO666" s="4" t="s">
        <v>6033</v>
      </c>
      <c r="AP666" s="509" t="s">
        <v>1460</v>
      </c>
      <c r="AQ666" s="509" t="s">
        <v>6445</v>
      </c>
      <c r="AR666" s="509" t="s">
        <v>1460</v>
      </c>
      <c r="AS666" s="509" t="s">
        <v>6445</v>
      </c>
      <c r="AT666" s="509" t="s">
        <v>1460</v>
      </c>
      <c r="AU666" s="509" t="s">
        <v>6445</v>
      </c>
      <c r="AV666" s="137" t="s">
        <v>1017</v>
      </c>
      <c r="AW666" s="131">
        <v>44482</v>
      </c>
      <c r="AX666" s="764" t="s">
        <v>1021</v>
      </c>
      <c r="AY666" s="564"/>
      <c r="AZ666" s="39"/>
      <c r="BA666" s="47"/>
      <c r="BB666" s="47"/>
      <c r="BC666" s="47"/>
      <c r="BD666" s="511" t="s">
        <v>1193</v>
      </c>
      <c r="BE666" s="564"/>
      <c r="BF666" s="47"/>
    </row>
    <row r="667" spans="1:58" ht="90" hidden="1" customHeight="1" x14ac:dyDescent="0.3">
      <c r="A667" s="458" t="s">
        <v>3574</v>
      </c>
      <c r="B667" s="299" t="s">
        <v>1813</v>
      </c>
      <c r="C667" s="446">
        <v>43630</v>
      </c>
      <c r="D667" s="44" t="s">
        <v>7076</v>
      </c>
      <c r="E667" s="68" t="s">
        <v>1296</v>
      </c>
      <c r="F667" s="48" t="s">
        <v>6318</v>
      </c>
      <c r="G667" s="20" t="s">
        <v>3556</v>
      </c>
      <c r="H667" s="20" t="s">
        <v>3557</v>
      </c>
      <c r="I667" s="20" t="s">
        <v>3559</v>
      </c>
      <c r="J667" s="355" t="s">
        <v>1742</v>
      </c>
      <c r="K667" s="347">
        <v>2</v>
      </c>
      <c r="L667" s="160">
        <v>44348</v>
      </c>
      <c r="M667" s="160">
        <v>44561</v>
      </c>
      <c r="N667" s="466">
        <f t="shared" si="21"/>
        <v>31</v>
      </c>
      <c r="O667" s="426">
        <v>2</v>
      </c>
      <c r="P667" s="26" t="s">
        <v>69</v>
      </c>
      <c r="Q667" s="39" t="s">
        <v>3562</v>
      </c>
      <c r="R667" s="4" t="s">
        <v>6623</v>
      </c>
      <c r="S667" s="561">
        <f t="shared" si="22"/>
        <v>335</v>
      </c>
      <c r="T667" s="47"/>
      <c r="U667" s="47"/>
      <c r="V667" s="47"/>
      <c r="W667" s="29" t="s">
        <v>1193</v>
      </c>
      <c r="X667" s="47"/>
      <c r="Y667" s="47"/>
      <c r="Z667" s="274"/>
      <c r="AA667" s="269"/>
      <c r="AB667" s="269"/>
      <c r="AC667" s="269"/>
      <c r="AD667" s="269"/>
      <c r="AE667" s="269"/>
      <c r="AF667" s="269"/>
      <c r="AG667" s="201"/>
      <c r="AH667" s="201"/>
      <c r="AI667" s="201"/>
      <c r="AJ667" s="201"/>
      <c r="AK667" s="39" t="s">
        <v>3562</v>
      </c>
      <c r="AL667" s="39" t="s">
        <v>5952</v>
      </c>
      <c r="AM667" s="4" t="s">
        <v>3917</v>
      </c>
      <c r="AN667" s="4" t="s">
        <v>5912</v>
      </c>
      <c r="AO667" s="4" t="s">
        <v>5955</v>
      </c>
      <c r="AP667" s="765" t="s">
        <v>6562</v>
      </c>
      <c r="AQ667" s="4" t="s">
        <v>6628</v>
      </c>
      <c r="AR667" s="4" t="s">
        <v>1460</v>
      </c>
      <c r="AS667" s="4" t="s">
        <v>6958</v>
      </c>
      <c r="AT667" s="4" t="s">
        <v>1460</v>
      </c>
      <c r="AU667" s="4" t="s">
        <v>6958</v>
      </c>
      <c r="AV667" s="137" t="s">
        <v>874</v>
      </c>
      <c r="AW667" s="131">
        <v>44573</v>
      </c>
      <c r="AX667" s="764" t="s">
        <v>1021</v>
      </c>
      <c r="AY667" s="564"/>
      <c r="AZ667" s="39"/>
      <c r="BA667" s="47"/>
      <c r="BB667" s="47"/>
      <c r="BC667" s="47"/>
      <c r="BD667" s="511" t="s">
        <v>1193</v>
      </c>
      <c r="BE667" s="564"/>
      <c r="BF667" s="47"/>
    </row>
    <row r="668" spans="1:58" ht="90" hidden="1" customHeight="1" x14ac:dyDescent="0.3">
      <c r="A668" s="458" t="s">
        <v>3575</v>
      </c>
      <c r="B668" s="299" t="s">
        <v>1813</v>
      </c>
      <c r="C668" s="446">
        <v>43630</v>
      </c>
      <c r="D668" s="44" t="s">
        <v>7076</v>
      </c>
      <c r="E668" s="68" t="s">
        <v>1297</v>
      </c>
      <c r="F668" s="48" t="s">
        <v>6319</v>
      </c>
      <c r="G668" s="20" t="s">
        <v>3556</v>
      </c>
      <c r="H668" s="20" t="s">
        <v>3557</v>
      </c>
      <c r="I668" s="20" t="s">
        <v>3558</v>
      </c>
      <c r="J668" s="240" t="s">
        <v>3905</v>
      </c>
      <c r="K668" s="347">
        <v>1</v>
      </c>
      <c r="L668" s="160">
        <v>44348</v>
      </c>
      <c r="M668" s="160">
        <v>44438</v>
      </c>
      <c r="N668" s="466">
        <f t="shared" si="21"/>
        <v>13</v>
      </c>
      <c r="O668" s="426">
        <v>1</v>
      </c>
      <c r="P668" s="26" t="s">
        <v>69</v>
      </c>
      <c r="Q668" s="39" t="s">
        <v>3562</v>
      </c>
      <c r="R668" s="4" t="s">
        <v>5953</v>
      </c>
      <c r="S668" s="561">
        <f t="shared" si="22"/>
        <v>181</v>
      </c>
      <c r="T668" s="47"/>
      <c r="U668" s="47"/>
      <c r="V668" s="47"/>
      <c r="W668" s="29" t="s">
        <v>1193</v>
      </c>
      <c r="X668" s="47"/>
      <c r="Y668" s="47"/>
      <c r="Z668" s="274"/>
      <c r="AA668" s="269"/>
      <c r="AB668" s="269"/>
      <c r="AC668" s="269"/>
      <c r="AD668" s="269"/>
      <c r="AE668" s="269"/>
      <c r="AF668" s="269"/>
      <c r="AG668" s="269"/>
      <c r="AH668" s="269"/>
      <c r="AI668" s="269"/>
      <c r="AJ668" s="269"/>
      <c r="AK668" s="773" t="s">
        <v>3562</v>
      </c>
      <c r="AL668" s="773" t="s">
        <v>3562</v>
      </c>
      <c r="AM668" s="63" t="s">
        <v>3828</v>
      </c>
      <c r="AN668" s="104" t="s">
        <v>5911</v>
      </c>
      <c r="AO668" s="63" t="s">
        <v>6033</v>
      </c>
      <c r="AP668" s="104" t="s">
        <v>1460</v>
      </c>
      <c r="AQ668" s="104" t="s">
        <v>6445</v>
      </c>
      <c r="AR668" s="104" t="s">
        <v>1460</v>
      </c>
      <c r="AS668" s="104" t="s">
        <v>6445</v>
      </c>
      <c r="AT668" s="104" t="s">
        <v>1460</v>
      </c>
      <c r="AU668" s="104" t="s">
        <v>6445</v>
      </c>
      <c r="AV668" s="636" t="s">
        <v>1017</v>
      </c>
      <c r="AW668" s="173">
        <v>44482</v>
      </c>
      <c r="AX668" s="557" t="s">
        <v>1021</v>
      </c>
      <c r="AY668" s="774"/>
      <c r="AZ668" s="773"/>
      <c r="BA668" s="775"/>
      <c r="BB668" s="775"/>
      <c r="BC668" s="775"/>
      <c r="BD668" s="516" t="s">
        <v>1193</v>
      </c>
      <c r="BE668" s="774"/>
      <c r="BF668" s="775"/>
    </row>
    <row r="669" spans="1:58" ht="90" hidden="1" customHeight="1" x14ac:dyDescent="0.3">
      <c r="A669" s="458" t="s">
        <v>3576</v>
      </c>
      <c r="B669" s="299" t="s">
        <v>1813</v>
      </c>
      <c r="C669" s="446">
        <v>43630</v>
      </c>
      <c r="D669" s="44" t="s">
        <v>7076</v>
      </c>
      <c r="E669" s="68" t="s">
        <v>1297</v>
      </c>
      <c r="F669" s="48" t="s">
        <v>6319</v>
      </c>
      <c r="G669" s="20" t="s">
        <v>3556</v>
      </c>
      <c r="H669" s="20" t="s">
        <v>3557</v>
      </c>
      <c r="I669" s="20" t="s">
        <v>3559</v>
      </c>
      <c r="J669" s="355" t="s">
        <v>1742</v>
      </c>
      <c r="K669" s="347">
        <v>2</v>
      </c>
      <c r="L669" s="160">
        <v>44348</v>
      </c>
      <c r="M669" s="160">
        <v>44561</v>
      </c>
      <c r="N669" s="466">
        <f t="shared" si="21"/>
        <v>31</v>
      </c>
      <c r="O669" s="426">
        <v>2</v>
      </c>
      <c r="P669" s="26" t="s">
        <v>69</v>
      </c>
      <c r="Q669" s="39" t="s">
        <v>3562</v>
      </c>
      <c r="R669" s="4" t="s">
        <v>6623</v>
      </c>
      <c r="S669" s="561">
        <f t="shared" si="22"/>
        <v>335</v>
      </c>
      <c r="T669" s="49"/>
      <c r="U669" s="49"/>
      <c r="V669" s="49"/>
      <c r="W669" s="106" t="s">
        <v>1193</v>
      </c>
      <c r="X669" s="49"/>
      <c r="Y669" s="49"/>
      <c r="Z669" s="274"/>
      <c r="AA669" s="269"/>
      <c r="AB669" s="269"/>
      <c r="AC669" s="269"/>
      <c r="AD669" s="269"/>
      <c r="AE669" s="269"/>
      <c r="AF669" s="269"/>
      <c r="AG669" s="269"/>
      <c r="AH669" s="269"/>
      <c r="AI669" s="269"/>
      <c r="AJ669" s="269"/>
      <c r="AK669" s="391" t="s">
        <v>3562</v>
      </c>
      <c r="AL669" s="391" t="s">
        <v>3562</v>
      </c>
      <c r="AM669" s="83" t="s">
        <v>3828</v>
      </c>
      <c r="AN669" s="4" t="s">
        <v>5912</v>
      </c>
      <c r="AO669" s="83" t="s">
        <v>5954</v>
      </c>
      <c r="AP669" s="79" t="s">
        <v>6562</v>
      </c>
      <c r="AQ669" s="63" t="s">
        <v>6628</v>
      </c>
      <c r="AR669" s="4" t="s">
        <v>1460</v>
      </c>
      <c r="AS669" s="4" t="s">
        <v>6958</v>
      </c>
      <c r="AT669" s="4" t="s">
        <v>1460</v>
      </c>
      <c r="AU669" s="4" t="s">
        <v>6958</v>
      </c>
      <c r="AV669" s="636" t="s">
        <v>874</v>
      </c>
      <c r="AW669" s="131">
        <v>44573</v>
      </c>
      <c r="AX669" s="364" t="s">
        <v>1021</v>
      </c>
      <c r="AY669" s="565"/>
      <c r="AZ669" s="391"/>
      <c r="BA669" s="49"/>
      <c r="BB669" s="49"/>
      <c r="BC669" s="49"/>
      <c r="BD669" s="511" t="s">
        <v>1193</v>
      </c>
      <c r="BE669" s="565"/>
      <c r="BF669" s="49"/>
    </row>
    <row r="670" spans="1:58" ht="90" hidden="1" customHeight="1" x14ac:dyDescent="0.3">
      <c r="A670" s="458" t="s">
        <v>3577</v>
      </c>
      <c r="B670" s="299" t="s">
        <v>1813</v>
      </c>
      <c r="C670" s="446">
        <v>43630</v>
      </c>
      <c r="D670" s="44" t="s">
        <v>7076</v>
      </c>
      <c r="E670" s="68" t="s">
        <v>1298</v>
      </c>
      <c r="F670" s="509" t="s">
        <v>8094</v>
      </c>
      <c r="G670" s="20" t="s">
        <v>3556</v>
      </c>
      <c r="H670" s="20" t="s">
        <v>3557</v>
      </c>
      <c r="I670" s="20" t="s">
        <v>3558</v>
      </c>
      <c r="J670" s="240" t="s">
        <v>3905</v>
      </c>
      <c r="K670" s="347">
        <v>1</v>
      </c>
      <c r="L670" s="160">
        <v>44348</v>
      </c>
      <c r="M670" s="160">
        <v>44438</v>
      </c>
      <c r="N670" s="466">
        <f t="shared" ref="N670:N690" si="23">+WEEKNUM(M670-L670)</f>
        <v>13</v>
      </c>
      <c r="O670" s="426">
        <v>1</v>
      </c>
      <c r="P670" s="26" t="s">
        <v>69</v>
      </c>
      <c r="Q670" s="39" t="s">
        <v>3562</v>
      </c>
      <c r="R670" s="4" t="s">
        <v>5953</v>
      </c>
      <c r="S670" s="561">
        <f t="shared" si="22"/>
        <v>181</v>
      </c>
      <c r="T670" s="47"/>
      <c r="U670" s="47"/>
      <c r="V670" s="47"/>
      <c r="W670" s="29" t="s">
        <v>1193</v>
      </c>
      <c r="X670" s="47"/>
      <c r="Y670" s="47"/>
      <c r="Z670" s="266"/>
      <c r="AA670" s="201"/>
      <c r="AB670" s="201"/>
      <c r="AC670" s="201"/>
      <c r="AD670" s="201"/>
      <c r="AE670" s="201"/>
      <c r="AF670" s="201"/>
      <c r="AG670" s="201"/>
      <c r="AH670" s="201"/>
      <c r="AI670" s="201"/>
      <c r="AJ670" s="201"/>
      <c r="AK670" s="39" t="s">
        <v>3562</v>
      </c>
      <c r="AL670" s="39" t="s">
        <v>3562</v>
      </c>
      <c r="AM670" s="4" t="s">
        <v>3829</v>
      </c>
      <c r="AN670" s="6" t="s">
        <v>5911</v>
      </c>
      <c r="AO670" s="4" t="s">
        <v>6033</v>
      </c>
      <c r="AP670" s="6" t="s">
        <v>1460</v>
      </c>
      <c r="AQ670" s="6" t="s">
        <v>6445</v>
      </c>
      <c r="AR670" s="509" t="s">
        <v>1460</v>
      </c>
      <c r="AS670" s="509" t="s">
        <v>6445</v>
      </c>
      <c r="AT670" s="509" t="s">
        <v>1460</v>
      </c>
      <c r="AU670" s="509" t="s">
        <v>6445</v>
      </c>
      <c r="AV670" s="636" t="s">
        <v>1017</v>
      </c>
      <c r="AW670" s="131">
        <v>44482</v>
      </c>
      <c r="AX670" s="364" t="s">
        <v>1021</v>
      </c>
      <c r="AY670" s="564"/>
      <c r="AZ670" s="39"/>
      <c r="BA670" s="47"/>
      <c r="BB670" s="47"/>
      <c r="BC670" s="47"/>
      <c r="BD670" s="511" t="s">
        <v>1193</v>
      </c>
      <c r="BE670" s="564"/>
      <c r="BF670" s="47"/>
    </row>
    <row r="671" spans="1:58" ht="90" hidden="1" customHeight="1" x14ac:dyDescent="0.3">
      <c r="A671" s="458" t="s">
        <v>3578</v>
      </c>
      <c r="B671" s="299" t="s">
        <v>1813</v>
      </c>
      <c r="C671" s="446">
        <v>43630</v>
      </c>
      <c r="D671" s="44" t="s">
        <v>7076</v>
      </c>
      <c r="E671" s="68" t="s">
        <v>1298</v>
      </c>
      <c r="F671" s="509" t="s">
        <v>8094</v>
      </c>
      <c r="G671" s="20" t="s">
        <v>3556</v>
      </c>
      <c r="H671" s="20" t="s">
        <v>3557</v>
      </c>
      <c r="I671" s="20" t="s">
        <v>3559</v>
      </c>
      <c r="J671" s="355" t="s">
        <v>1742</v>
      </c>
      <c r="K671" s="347">
        <v>2</v>
      </c>
      <c r="L671" s="160">
        <v>44348</v>
      </c>
      <c r="M671" s="160">
        <v>44561</v>
      </c>
      <c r="N671" s="466">
        <f t="shared" si="23"/>
        <v>31</v>
      </c>
      <c r="O671" s="426">
        <v>2</v>
      </c>
      <c r="P671" s="26" t="s">
        <v>69</v>
      </c>
      <c r="Q671" s="39" t="s">
        <v>3562</v>
      </c>
      <c r="R671" s="4" t="s">
        <v>6623</v>
      </c>
      <c r="S671" s="561">
        <f t="shared" si="22"/>
        <v>335</v>
      </c>
      <c r="T671" s="47"/>
      <c r="U671" s="47"/>
      <c r="V671" s="47"/>
      <c r="W671" s="29" t="s">
        <v>1193</v>
      </c>
      <c r="X671" s="47"/>
      <c r="Y671" s="47"/>
      <c r="Z671" s="266"/>
      <c r="AA671" s="201"/>
      <c r="AB671" s="201"/>
      <c r="AC671" s="201"/>
      <c r="AD671" s="201"/>
      <c r="AE671" s="201"/>
      <c r="AF671" s="201"/>
      <c r="AG671" s="201"/>
      <c r="AH671" s="201"/>
      <c r="AI671" s="201"/>
      <c r="AJ671" s="201"/>
      <c r="AK671" s="39" t="s">
        <v>3562</v>
      </c>
      <c r="AL671" s="39" t="s">
        <v>3562</v>
      </c>
      <c r="AM671" s="4" t="s">
        <v>3829</v>
      </c>
      <c r="AN671" s="4" t="s">
        <v>5912</v>
      </c>
      <c r="AO671" s="83" t="s">
        <v>5954</v>
      </c>
      <c r="AP671" s="79" t="s">
        <v>6562</v>
      </c>
      <c r="AQ671" s="63" t="s">
        <v>6628</v>
      </c>
      <c r="AR671" s="4" t="s">
        <v>1460</v>
      </c>
      <c r="AS671" s="4" t="s">
        <v>6958</v>
      </c>
      <c r="AT671" s="4" t="s">
        <v>1460</v>
      </c>
      <c r="AU671" s="4" t="s">
        <v>6958</v>
      </c>
      <c r="AV671" s="636" t="s">
        <v>874</v>
      </c>
      <c r="AW671" s="131">
        <v>44573</v>
      </c>
      <c r="AX671" s="364" t="s">
        <v>1021</v>
      </c>
      <c r="AY671" s="564"/>
      <c r="AZ671" s="39"/>
      <c r="BA671" s="47"/>
      <c r="BB671" s="47"/>
      <c r="BC671" s="47"/>
      <c r="BD671" s="511" t="s">
        <v>1193</v>
      </c>
      <c r="BE671" s="564"/>
      <c r="BF671" s="47"/>
    </row>
    <row r="672" spans="1:58" ht="90" hidden="1" customHeight="1" x14ac:dyDescent="0.3">
      <c r="A672" s="458" t="s">
        <v>3580</v>
      </c>
      <c r="B672" s="299" t="s">
        <v>1813</v>
      </c>
      <c r="C672" s="446">
        <v>43630</v>
      </c>
      <c r="D672" s="44" t="s">
        <v>7076</v>
      </c>
      <c r="E672" s="68" t="s">
        <v>1299</v>
      </c>
      <c r="F672" s="139" t="s">
        <v>6320</v>
      </c>
      <c r="G672" s="20" t="s">
        <v>3556</v>
      </c>
      <c r="H672" s="20" t="s">
        <v>3557</v>
      </c>
      <c r="I672" s="20" t="s">
        <v>3558</v>
      </c>
      <c r="J672" s="240" t="s">
        <v>3905</v>
      </c>
      <c r="K672" s="347">
        <v>1</v>
      </c>
      <c r="L672" s="160">
        <v>44348</v>
      </c>
      <c r="M672" s="160">
        <v>44438</v>
      </c>
      <c r="N672" s="466">
        <f t="shared" si="23"/>
        <v>13</v>
      </c>
      <c r="O672" s="426">
        <v>1</v>
      </c>
      <c r="P672" s="26" t="s">
        <v>69</v>
      </c>
      <c r="Q672" s="39" t="s">
        <v>3562</v>
      </c>
      <c r="R672" s="4" t="s">
        <v>5953</v>
      </c>
      <c r="S672" s="561">
        <f t="shared" si="22"/>
        <v>181</v>
      </c>
      <c r="T672" s="47"/>
      <c r="U672" s="47"/>
      <c r="V672" s="47"/>
      <c r="W672" s="29" t="s">
        <v>1193</v>
      </c>
      <c r="X672" s="47"/>
      <c r="Y672" s="47"/>
      <c r="Z672" s="266"/>
      <c r="AA672" s="201"/>
      <c r="AB672" s="201"/>
      <c r="AC672" s="201"/>
      <c r="AD672" s="201"/>
      <c r="AE672" s="201"/>
      <c r="AF672" s="201"/>
      <c r="AG672" s="201"/>
      <c r="AH672" s="201"/>
      <c r="AI672" s="201"/>
      <c r="AJ672" s="201"/>
      <c r="AK672" s="39" t="s">
        <v>3562</v>
      </c>
      <c r="AL672" s="39" t="s">
        <v>3562</v>
      </c>
      <c r="AM672" s="4" t="s">
        <v>3830</v>
      </c>
      <c r="AN672" s="6" t="s">
        <v>5911</v>
      </c>
      <c r="AO672" s="4" t="s">
        <v>6033</v>
      </c>
      <c r="AP672" s="6" t="s">
        <v>1460</v>
      </c>
      <c r="AQ672" s="6" t="s">
        <v>6445</v>
      </c>
      <c r="AR672" s="509" t="s">
        <v>1460</v>
      </c>
      <c r="AS672" s="509" t="s">
        <v>6445</v>
      </c>
      <c r="AT672" s="509" t="s">
        <v>1460</v>
      </c>
      <c r="AU672" s="509" t="s">
        <v>6445</v>
      </c>
      <c r="AV672" s="636" t="s">
        <v>1017</v>
      </c>
      <c r="AW672" s="131">
        <v>44482</v>
      </c>
      <c r="AX672" s="364" t="s">
        <v>1021</v>
      </c>
      <c r="AY672" s="564"/>
      <c r="AZ672" s="39"/>
      <c r="BA672" s="47"/>
      <c r="BB672" s="47"/>
      <c r="BC672" s="47"/>
      <c r="BD672" s="511" t="s">
        <v>1193</v>
      </c>
      <c r="BE672" s="564"/>
      <c r="BF672" s="47"/>
    </row>
    <row r="673" spans="1:58" ht="90" hidden="1" customHeight="1" x14ac:dyDescent="0.3">
      <c r="A673" s="458" t="s">
        <v>3581</v>
      </c>
      <c r="B673" s="299" t="s">
        <v>1813</v>
      </c>
      <c r="C673" s="446">
        <v>43630</v>
      </c>
      <c r="D673" s="44" t="s">
        <v>7076</v>
      </c>
      <c r="E673" s="68" t="s">
        <v>1299</v>
      </c>
      <c r="F673" s="139" t="s">
        <v>6320</v>
      </c>
      <c r="G673" s="20" t="s">
        <v>3556</v>
      </c>
      <c r="H673" s="20" t="s">
        <v>3557</v>
      </c>
      <c r="I673" s="20" t="s">
        <v>3559</v>
      </c>
      <c r="J673" s="355" t="s">
        <v>1742</v>
      </c>
      <c r="K673" s="347">
        <v>2</v>
      </c>
      <c r="L673" s="160">
        <v>44348</v>
      </c>
      <c r="M673" s="160">
        <v>44561</v>
      </c>
      <c r="N673" s="466">
        <f t="shared" si="23"/>
        <v>31</v>
      </c>
      <c r="O673" s="426">
        <v>2</v>
      </c>
      <c r="P673" s="26" t="s">
        <v>69</v>
      </c>
      <c r="Q673" s="39" t="s">
        <v>3562</v>
      </c>
      <c r="R673" s="4" t="s">
        <v>6623</v>
      </c>
      <c r="S673" s="561">
        <f t="shared" si="22"/>
        <v>335</v>
      </c>
      <c r="T673" s="47"/>
      <c r="U673" s="47"/>
      <c r="V673" s="47"/>
      <c r="W673" s="29" t="s">
        <v>1193</v>
      </c>
      <c r="X673" s="47"/>
      <c r="Y673" s="47"/>
      <c r="Z673" s="266"/>
      <c r="AA673" s="201"/>
      <c r="AB673" s="201"/>
      <c r="AC673" s="201"/>
      <c r="AD673" s="201"/>
      <c r="AE673" s="201"/>
      <c r="AF673" s="201"/>
      <c r="AG673" s="201"/>
      <c r="AH673" s="201"/>
      <c r="AI673" s="201"/>
      <c r="AJ673" s="201"/>
      <c r="AK673" s="39" t="s">
        <v>3562</v>
      </c>
      <c r="AL673" s="39" t="s">
        <v>3562</v>
      </c>
      <c r="AM673" s="4" t="s">
        <v>3830</v>
      </c>
      <c r="AN673" s="4" t="s">
        <v>5912</v>
      </c>
      <c r="AO673" s="4" t="s">
        <v>5954</v>
      </c>
      <c r="AP673" s="79" t="s">
        <v>6562</v>
      </c>
      <c r="AQ673" s="63" t="s">
        <v>6628</v>
      </c>
      <c r="AR673" s="4" t="s">
        <v>1460</v>
      </c>
      <c r="AS673" s="4" t="s">
        <v>6958</v>
      </c>
      <c r="AT673" s="4" t="s">
        <v>1460</v>
      </c>
      <c r="AU673" s="4" t="s">
        <v>6958</v>
      </c>
      <c r="AV673" s="636" t="s">
        <v>874</v>
      </c>
      <c r="AW673" s="131">
        <v>44573</v>
      </c>
      <c r="AX673" s="364" t="s">
        <v>1021</v>
      </c>
      <c r="AY673" s="564"/>
      <c r="AZ673" s="47"/>
      <c r="BA673" s="47"/>
      <c r="BB673" s="47"/>
      <c r="BC673" s="47"/>
      <c r="BD673" s="511" t="s">
        <v>1193</v>
      </c>
      <c r="BE673" s="564"/>
      <c r="BF673" s="47"/>
    </row>
    <row r="674" spans="1:58" ht="90" hidden="1" customHeight="1" x14ac:dyDescent="0.3">
      <c r="A674" s="458" t="s">
        <v>3754</v>
      </c>
      <c r="B674" s="299" t="s">
        <v>2856</v>
      </c>
      <c r="C674" s="168">
        <v>44109</v>
      </c>
      <c r="D674" s="168" t="s">
        <v>7077</v>
      </c>
      <c r="E674" s="216" t="s">
        <v>1298</v>
      </c>
      <c r="F674" s="12" t="s">
        <v>3687</v>
      </c>
      <c r="G674" s="139" t="s">
        <v>2690</v>
      </c>
      <c r="H674" s="12" t="s">
        <v>3750</v>
      </c>
      <c r="I674" s="12" t="s">
        <v>6342</v>
      </c>
      <c r="J674" s="59" t="s">
        <v>3751</v>
      </c>
      <c r="K674" s="217">
        <v>31</v>
      </c>
      <c r="L674" s="442">
        <v>44317</v>
      </c>
      <c r="M674" s="214">
        <v>44561</v>
      </c>
      <c r="N674" s="466">
        <f t="shared" si="23"/>
        <v>35</v>
      </c>
      <c r="O674" s="526">
        <v>31</v>
      </c>
      <c r="P674" s="365" t="s">
        <v>2857</v>
      </c>
      <c r="Q674" s="130"/>
      <c r="R674" s="4" t="s">
        <v>6753</v>
      </c>
      <c r="S674" s="561">
        <f t="shared" si="22"/>
        <v>261</v>
      </c>
      <c r="T674" s="130"/>
      <c r="U674" s="130"/>
      <c r="V674" s="266"/>
      <c r="W674" s="266"/>
      <c r="X674" s="266"/>
      <c r="Y674" s="266"/>
      <c r="Z674" s="266"/>
      <c r="AA674" s="201"/>
      <c r="AB674" s="201"/>
      <c r="AC674" s="201"/>
      <c r="AD674" s="201"/>
      <c r="AE674" s="201"/>
      <c r="AF674" s="201"/>
      <c r="AG674" s="201"/>
      <c r="AH674" s="201"/>
      <c r="AI674" s="201"/>
      <c r="AJ674" s="201"/>
      <c r="AK674" s="127" t="s">
        <v>1460</v>
      </c>
      <c r="AL674" s="139" t="s">
        <v>3788</v>
      </c>
      <c r="AM674" s="4" t="s">
        <v>3831</v>
      </c>
      <c r="AN674" s="10" t="s">
        <v>6161</v>
      </c>
      <c r="AO674" s="4" t="s">
        <v>6192</v>
      </c>
      <c r="AP674" s="226" t="s">
        <v>6546</v>
      </c>
      <c r="AQ674" s="4" t="s">
        <v>6746</v>
      </c>
      <c r="AR674" s="4" t="s">
        <v>1460</v>
      </c>
      <c r="AS674" s="4" t="s">
        <v>6958</v>
      </c>
      <c r="AT674" s="4" t="s">
        <v>1460</v>
      </c>
      <c r="AU674" s="4" t="s">
        <v>6958</v>
      </c>
      <c r="AV674" s="137" t="s">
        <v>874</v>
      </c>
      <c r="AW674" s="131">
        <v>44579</v>
      </c>
      <c r="AX674" s="364" t="s">
        <v>1021</v>
      </c>
      <c r="AY674" s="129"/>
      <c r="AZ674" s="80"/>
      <c r="BA674" s="80"/>
      <c r="BB674" s="80"/>
      <c r="BC674" s="80"/>
      <c r="BD674" s="511" t="s">
        <v>1193</v>
      </c>
      <c r="BE674" s="129"/>
      <c r="BF674" s="80"/>
    </row>
    <row r="675" spans="1:58" ht="90" hidden="1" customHeight="1" x14ac:dyDescent="0.3">
      <c r="A675" s="458" t="s">
        <v>3755</v>
      </c>
      <c r="B675" s="299" t="s">
        <v>2856</v>
      </c>
      <c r="C675" s="168">
        <v>44109</v>
      </c>
      <c r="D675" s="168" t="s">
        <v>7077</v>
      </c>
      <c r="E675" s="216" t="s">
        <v>1298</v>
      </c>
      <c r="F675" s="12" t="s">
        <v>3687</v>
      </c>
      <c r="G675" s="139" t="s">
        <v>2690</v>
      </c>
      <c r="H675" s="12" t="s">
        <v>3750</v>
      </c>
      <c r="I675" s="12" t="s">
        <v>3752</v>
      </c>
      <c r="J675" s="59" t="s">
        <v>3753</v>
      </c>
      <c r="K675" s="217">
        <v>31</v>
      </c>
      <c r="L675" s="442">
        <v>44317</v>
      </c>
      <c r="M675" s="214">
        <v>44561</v>
      </c>
      <c r="N675" s="466">
        <f t="shared" si="23"/>
        <v>35</v>
      </c>
      <c r="O675" s="526">
        <v>31</v>
      </c>
      <c r="P675" s="365" t="s">
        <v>2857</v>
      </c>
      <c r="Q675" s="435"/>
      <c r="R675" s="4" t="s">
        <v>6872</v>
      </c>
      <c r="S675" s="561">
        <f t="shared" si="22"/>
        <v>219</v>
      </c>
      <c r="T675" s="130"/>
      <c r="U675" s="130"/>
      <c r="V675" s="266"/>
      <c r="W675" s="266"/>
      <c r="X675" s="266"/>
      <c r="Y675" s="266"/>
      <c r="Z675" s="266"/>
      <c r="AA675" s="201"/>
      <c r="AB675" s="201"/>
      <c r="AC675" s="201"/>
      <c r="AD675" s="201"/>
      <c r="AE675" s="201"/>
      <c r="AF675" s="201"/>
      <c r="AG675" s="201"/>
      <c r="AH675" s="201"/>
      <c r="AI675" s="201"/>
      <c r="AJ675" s="201"/>
      <c r="AK675" s="127" t="s">
        <v>1460</v>
      </c>
      <c r="AL675" s="139" t="s">
        <v>3788</v>
      </c>
      <c r="AM675" s="4" t="s">
        <v>3831</v>
      </c>
      <c r="AN675" s="10" t="s">
        <v>6162</v>
      </c>
      <c r="AO675" s="4" t="s">
        <v>6193</v>
      </c>
      <c r="AP675" s="226" t="s">
        <v>6547</v>
      </c>
      <c r="AQ675" s="4" t="s">
        <v>6878</v>
      </c>
      <c r="AR675" s="4" t="s">
        <v>1460</v>
      </c>
      <c r="AS675" s="4" t="s">
        <v>6958</v>
      </c>
      <c r="AT675" s="4" t="s">
        <v>1460</v>
      </c>
      <c r="AU675" s="4" t="s">
        <v>6958</v>
      </c>
      <c r="AV675" s="137" t="s">
        <v>874</v>
      </c>
      <c r="AW675" s="131">
        <v>44582</v>
      </c>
      <c r="AX675" s="364" t="s">
        <v>1021</v>
      </c>
      <c r="AY675" s="129"/>
      <c r="AZ675" s="80"/>
      <c r="BA675" s="80"/>
      <c r="BB675" s="80"/>
      <c r="BC675" s="80"/>
      <c r="BD675" s="511" t="s">
        <v>1193</v>
      </c>
      <c r="BE675" s="129"/>
      <c r="BF675" s="80"/>
    </row>
    <row r="676" spans="1:58" ht="90" hidden="1" customHeight="1" x14ac:dyDescent="0.3">
      <c r="A676" s="458" t="s">
        <v>3835</v>
      </c>
      <c r="B676" s="226" t="s">
        <v>1813</v>
      </c>
      <c r="C676" s="446">
        <v>43630</v>
      </c>
      <c r="D676" s="44" t="s">
        <v>7366</v>
      </c>
      <c r="E676" s="457" t="s">
        <v>1331</v>
      </c>
      <c r="F676" s="254" t="s">
        <v>3889</v>
      </c>
      <c r="G676" s="246" t="s">
        <v>794</v>
      </c>
      <c r="H676" s="246" t="s">
        <v>3833</v>
      </c>
      <c r="I676" s="246" t="s">
        <v>3834</v>
      </c>
      <c r="J676" s="441" t="s">
        <v>238</v>
      </c>
      <c r="K676" s="253">
        <v>1</v>
      </c>
      <c r="L676" s="442">
        <v>43668</v>
      </c>
      <c r="M676" s="442">
        <v>44561</v>
      </c>
      <c r="N676" s="466">
        <f t="shared" si="23"/>
        <v>24</v>
      </c>
      <c r="O676" s="422">
        <v>1</v>
      </c>
      <c r="P676" s="275" t="s">
        <v>55</v>
      </c>
      <c r="Q676" s="268"/>
      <c r="R676" s="63" t="s">
        <v>6070</v>
      </c>
      <c r="S676" s="561">
        <f t="shared" si="22"/>
        <v>221</v>
      </c>
      <c r="T676" s="130"/>
      <c r="U676" s="130"/>
      <c r="V676" s="266"/>
      <c r="W676" s="266"/>
      <c r="X676" s="266"/>
      <c r="Y676" s="266"/>
      <c r="Z676" s="266"/>
      <c r="AA676" s="201"/>
      <c r="AB676" s="201"/>
      <c r="AC676" s="201"/>
      <c r="AD676" s="201"/>
      <c r="AE676" s="201"/>
      <c r="AF676" s="201"/>
      <c r="AG676" s="201"/>
      <c r="AH676" s="201"/>
      <c r="AI676" s="201"/>
      <c r="AJ676" s="201"/>
      <c r="AK676" s="174" t="s">
        <v>1460</v>
      </c>
      <c r="AL676" s="9" t="s">
        <v>3880</v>
      </c>
      <c r="AM676" s="4" t="s">
        <v>4029</v>
      </c>
      <c r="AN676" s="420" t="s">
        <v>6051</v>
      </c>
      <c r="AO676" s="4" t="s">
        <v>6069</v>
      </c>
      <c r="AP676" s="6" t="s">
        <v>1460</v>
      </c>
      <c r="AQ676" s="509" t="s">
        <v>6961</v>
      </c>
      <c r="AR676" s="509" t="s">
        <v>1460</v>
      </c>
      <c r="AS676" s="509" t="s">
        <v>6961</v>
      </c>
      <c r="AT676" s="509" t="s">
        <v>1460</v>
      </c>
      <c r="AU676" s="509" t="s">
        <v>6961</v>
      </c>
      <c r="AV676" s="137" t="s">
        <v>4476</v>
      </c>
      <c r="AW676" s="131">
        <v>44487</v>
      </c>
      <c r="AX676" s="364" t="s">
        <v>1021</v>
      </c>
      <c r="AY676" s="129"/>
      <c r="AZ676" s="80"/>
      <c r="BA676" s="80"/>
      <c r="BB676" s="80"/>
      <c r="BC676" s="80"/>
      <c r="BD676" s="511" t="s">
        <v>1193</v>
      </c>
      <c r="BE676" s="129"/>
      <c r="BF676" s="80"/>
    </row>
    <row r="677" spans="1:58" ht="90" hidden="1" customHeight="1" x14ac:dyDescent="0.3">
      <c r="A677" s="458" t="s">
        <v>3838</v>
      </c>
      <c r="B677" s="299" t="s">
        <v>1813</v>
      </c>
      <c r="C677" s="446">
        <v>43630</v>
      </c>
      <c r="D677" s="44" t="s">
        <v>7076</v>
      </c>
      <c r="E677" s="68" t="s">
        <v>1332</v>
      </c>
      <c r="F677" s="48" t="s">
        <v>6321</v>
      </c>
      <c r="G677" s="823" t="s">
        <v>3839</v>
      </c>
      <c r="H677" s="823" t="s">
        <v>3840</v>
      </c>
      <c r="I677" s="823" t="s">
        <v>3841</v>
      </c>
      <c r="J677" s="835" t="s">
        <v>238</v>
      </c>
      <c r="K677" s="247">
        <v>1</v>
      </c>
      <c r="L677" s="836">
        <v>43710</v>
      </c>
      <c r="M677" s="836">
        <v>44560</v>
      </c>
      <c r="N677" s="520">
        <f t="shared" si="23"/>
        <v>18</v>
      </c>
      <c r="O677" s="585">
        <v>1</v>
      </c>
      <c r="P677" s="256" t="s">
        <v>4070</v>
      </c>
      <c r="Q677" s="35" t="s">
        <v>55</v>
      </c>
      <c r="R677" s="4" t="s">
        <v>6005</v>
      </c>
      <c r="S677" s="561">
        <f t="shared" si="22"/>
        <v>216</v>
      </c>
      <c r="T677" s="130"/>
      <c r="U677" s="130"/>
      <c r="V677" s="266"/>
      <c r="W677" s="266"/>
      <c r="X677" s="266"/>
      <c r="Y677" s="266"/>
      <c r="Z677" s="266"/>
      <c r="AA677" s="201"/>
      <c r="AB677" s="201"/>
      <c r="AC677" s="201"/>
      <c r="AD677" s="201"/>
      <c r="AE677" s="201"/>
      <c r="AF677" s="201"/>
      <c r="AG677" s="201"/>
      <c r="AH677" s="201"/>
      <c r="AI677" s="201"/>
      <c r="AJ677" s="201"/>
      <c r="AK677" s="127" t="s">
        <v>1460</v>
      </c>
      <c r="AL677" s="824" t="s">
        <v>3882</v>
      </c>
      <c r="AM677" s="4" t="s">
        <v>6968</v>
      </c>
      <c r="AN677" s="816" t="s">
        <v>5980</v>
      </c>
      <c r="AO677" s="4" t="s">
        <v>6034</v>
      </c>
      <c r="AP677" s="6" t="s">
        <v>1460</v>
      </c>
      <c r="AQ677" s="509" t="s">
        <v>6961</v>
      </c>
      <c r="AR677" s="509" t="s">
        <v>1460</v>
      </c>
      <c r="AS677" s="509" t="s">
        <v>6961</v>
      </c>
      <c r="AT677" s="509" t="s">
        <v>1460</v>
      </c>
      <c r="AU677" s="509" t="s">
        <v>6961</v>
      </c>
      <c r="AV677" s="137" t="s">
        <v>4476</v>
      </c>
      <c r="AW677" s="131">
        <v>44484</v>
      </c>
      <c r="AX677" s="364" t="s">
        <v>1021</v>
      </c>
      <c r="AY677" s="129"/>
      <c r="AZ677" s="80"/>
      <c r="BA677" s="80"/>
      <c r="BB677" s="80"/>
      <c r="BC677" s="80"/>
      <c r="BD677" s="511" t="s">
        <v>1193</v>
      </c>
      <c r="BE677" s="129"/>
      <c r="BF677" s="80"/>
    </row>
    <row r="678" spans="1:58" ht="90" hidden="1" customHeight="1" x14ac:dyDescent="0.3">
      <c r="A678" s="458" t="s">
        <v>3846</v>
      </c>
      <c r="B678" s="355" t="s">
        <v>1044</v>
      </c>
      <c r="C678" s="160">
        <v>43812</v>
      </c>
      <c r="D678" s="151" t="s">
        <v>7077</v>
      </c>
      <c r="E678" s="68" t="s">
        <v>1283</v>
      </c>
      <c r="F678" s="152" t="s">
        <v>6322</v>
      </c>
      <c r="G678" s="248" t="s">
        <v>3847</v>
      </c>
      <c r="H678" s="248" t="s">
        <v>3848</v>
      </c>
      <c r="I678" s="248" t="s">
        <v>3849</v>
      </c>
      <c r="J678" s="249" t="s">
        <v>535</v>
      </c>
      <c r="K678" s="250">
        <v>1</v>
      </c>
      <c r="L678" s="251">
        <v>44287</v>
      </c>
      <c r="M678" s="251">
        <v>44561</v>
      </c>
      <c r="N678" s="466">
        <f t="shared" si="23"/>
        <v>40</v>
      </c>
      <c r="O678" s="518">
        <v>1</v>
      </c>
      <c r="P678" s="517" t="s">
        <v>55</v>
      </c>
      <c r="Q678" s="268"/>
      <c r="R678" s="4" t="s">
        <v>7204</v>
      </c>
      <c r="S678" s="561">
        <f t="shared" si="22"/>
        <v>247</v>
      </c>
      <c r="T678" s="130"/>
      <c r="U678" s="130"/>
      <c r="V678" s="266"/>
      <c r="W678" s="266"/>
      <c r="X678" s="266"/>
      <c r="Y678" s="266"/>
      <c r="Z678" s="266"/>
      <c r="AA678" s="201"/>
      <c r="AB678" s="201"/>
      <c r="AC678" s="201"/>
      <c r="AD678" s="201"/>
      <c r="AE678" s="201"/>
      <c r="AF678" s="201"/>
      <c r="AG678" s="201"/>
      <c r="AH678" s="201"/>
      <c r="AI678" s="201"/>
      <c r="AJ678" s="201"/>
      <c r="AK678" s="127" t="s">
        <v>1460</v>
      </c>
      <c r="AL678" s="9" t="s">
        <v>3883</v>
      </c>
      <c r="AM678" s="4" t="s">
        <v>6906</v>
      </c>
      <c r="AN678" s="421" t="s">
        <v>6052</v>
      </c>
      <c r="AO678" s="4" t="s">
        <v>6063</v>
      </c>
      <c r="AP678" s="4" t="s">
        <v>6832</v>
      </c>
      <c r="AQ678" s="4" t="s">
        <v>6911</v>
      </c>
      <c r="AR678" s="4" t="s">
        <v>7127</v>
      </c>
      <c r="AS678" s="4" t="s">
        <v>7208</v>
      </c>
      <c r="AT678" s="4" t="s">
        <v>1460</v>
      </c>
      <c r="AU678" s="4" t="s">
        <v>7993</v>
      </c>
      <c r="AV678" s="137" t="s">
        <v>1017</v>
      </c>
      <c r="AW678" s="131">
        <v>44662</v>
      </c>
      <c r="AX678" s="364" t="s">
        <v>1021</v>
      </c>
      <c r="AY678" s="129"/>
      <c r="AZ678" s="80"/>
      <c r="BA678" s="80"/>
      <c r="BB678" s="80"/>
      <c r="BC678" s="80"/>
      <c r="BD678" s="511" t="s">
        <v>1193</v>
      </c>
      <c r="BE678" s="129"/>
      <c r="BF678" s="80"/>
    </row>
    <row r="679" spans="1:58" ht="90" hidden="1" customHeight="1" x14ac:dyDescent="0.3">
      <c r="A679" s="458" t="s">
        <v>3865</v>
      </c>
      <c r="B679" s="355" t="s">
        <v>1821</v>
      </c>
      <c r="C679" s="168">
        <v>43991</v>
      </c>
      <c r="D679" s="131" t="s">
        <v>7077</v>
      </c>
      <c r="E679" s="456" t="s">
        <v>1283</v>
      </c>
      <c r="F679" s="139" t="s">
        <v>8023</v>
      </c>
      <c r="G679" s="248" t="s">
        <v>1677</v>
      </c>
      <c r="H679" s="246" t="s">
        <v>1678</v>
      </c>
      <c r="I679" s="246" t="s">
        <v>3864</v>
      </c>
      <c r="J679" s="441" t="s">
        <v>98</v>
      </c>
      <c r="K679" s="253">
        <v>6</v>
      </c>
      <c r="L679" s="352">
        <v>44348</v>
      </c>
      <c r="M679" s="352">
        <v>44561</v>
      </c>
      <c r="N679" s="466">
        <f t="shared" si="23"/>
        <v>31</v>
      </c>
      <c r="O679" s="518">
        <v>6</v>
      </c>
      <c r="P679" s="257" t="s">
        <v>55</v>
      </c>
      <c r="Q679" s="268"/>
      <c r="R679" s="4" t="s">
        <v>6860</v>
      </c>
      <c r="S679" s="561">
        <f t="shared" si="22"/>
        <v>183</v>
      </c>
      <c r="T679" s="130"/>
      <c r="U679" s="130"/>
      <c r="V679" s="266"/>
      <c r="W679" s="266"/>
      <c r="X679" s="266"/>
      <c r="Y679" s="266"/>
      <c r="Z679" s="266"/>
      <c r="AA679" s="201"/>
      <c r="AB679" s="201"/>
      <c r="AC679" s="201"/>
      <c r="AD679" s="201"/>
      <c r="AE679" s="201"/>
      <c r="AF679" s="201"/>
      <c r="AG679" s="201"/>
      <c r="AH679" s="201"/>
      <c r="AI679" s="201"/>
      <c r="AJ679" s="201"/>
      <c r="AK679" s="127" t="s">
        <v>1460</v>
      </c>
      <c r="AL679" s="10" t="s">
        <v>3884</v>
      </c>
      <c r="AM679" s="4" t="s">
        <v>3868</v>
      </c>
      <c r="AN679" s="419" t="s">
        <v>6053</v>
      </c>
      <c r="AO679" s="4" t="s">
        <v>6080</v>
      </c>
      <c r="AP679" s="4" t="s">
        <v>6833</v>
      </c>
      <c r="AQ679" s="4" t="s">
        <v>6855</v>
      </c>
      <c r="AR679" s="4" t="s">
        <v>1460</v>
      </c>
      <c r="AS679" s="4" t="s">
        <v>6958</v>
      </c>
      <c r="AT679" s="4" t="s">
        <v>1460</v>
      </c>
      <c r="AU679" s="4" t="s">
        <v>6958</v>
      </c>
      <c r="AV679" s="137" t="s">
        <v>874</v>
      </c>
      <c r="AW679" s="131">
        <v>44580</v>
      </c>
      <c r="AX679" s="776" t="s">
        <v>7356</v>
      </c>
      <c r="AY679" s="778">
        <v>44713</v>
      </c>
      <c r="AZ679" s="511" t="s">
        <v>8073</v>
      </c>
      <c r="BA679" s="511" t="s">
        <v>8070</v>
      </c>
      <c r="BB679" s="29" t="s">
        <v>7995</v>
      </c>
      <c r="BC679" s="29" t="s">
        <v>3192</v>
      </c>
      <c r="BD679" s="511" t="s">
        <v>2544</v>
      </c>
      <c r="BE679" s="348" t="s">
        <v>3498</v>
      </c>
      <c r="BF679" s="29" t="s">
        <v>8188</v>
      </c>
    </row>
    <row r="680" spans="1:58" ht="90" hidden="1" customHeight="1" x14ac:dyDescent="0.3">
      <c r="A680" s="488" t="s">
        <v>3866</v>
      </c>
      <c r="B680" s="290" t="s">
        <v>1821</v>
      </c>
      <c r="C680" s="429">
        <v>43991</v>
      </c>
      <c r="D680" s="131" t="s">
        <v>7077</v>
      </c>
      <c r="E680" s="459" t="s">
        <v>1283</v>
      </c>
      <c r="F680" s="139" t="s">
        <v>8023</v>
      </c>
      <c r="G680" s="388" t="s">
        <v>1677</v>
      </c>
      <c r="H680" s="388" t="s">
        <v>1678</v>
      </c>
      <c r="I680" s="388" t="s">
        <v>3864</v>
      </c>
      <c r="J680" s="389" t="s">
        <v>98</v>
      </c>
      <c r="K680" s="390">
        <v>8</v>
      </c>
      <c r="L680" s="826">
        <v>44378</v>
      </c>
      <c r="M680" s="826">
        <v>44561</v>
      </c>
      <c r="N680" s="520">
        <f t="shared" si="23"/>
        <v>27</v>
      </c>
      <c r="O680" s="539">
        <v>8</v>
      </c>
      <c r="P680" s="355" t="s">
        <v>26</v>
      </c>
      <c r="Q680" s="130"/>
      <c r="R680" s="514" t="s">
        <v>6919</v>
      </c>
      <c r="S680" s="561">
        <f t="shared" si="22"/>
        <v>301</v>
      </c>
      <c r="T680" s="130"/>
      <c r="U680" s="130"/>
      <c r="V680" s="266"/>
      <c r="W680" s="266"/>
      <c r="X680" s="266"/>
      <c r="Y680" s="266"/>
      <c r="Z680" s="266"/>
      <c r="AA680" s="201"/>
      <c r="AB680" s="201"/>
      <c r="AC680" s="201"/>
      <c r="AD680" s="201"/>
      <c r="AE680" s="201"/>
      <c r="AF680" s="201"/>
      <c r="AG680" s="201"/>
      <c r="AH680" s="201"/>
      <c r="AI680" s="201"/>
      <c r="AJ680" s="201"/>
      <c r="AK680" s="127" t="s">
        <v>1460</v>
      </c>
      <c r="AL680" s="29" t="s">
        <v>1460</v>
      </c>
      <c r="AM680" s="4" t="s">
        <v>6972</v>
      </c>
      <c r="AN680" s="816"/>
      <c r="AO680" s="4" t="s">
        <v>6006</v>
      </c>
      <c r="AP680" s="816" t="s">
        <v>6511</v>
      </c>
      <c r="AQ680" s="509" t="s">
        <v>6899</v>
      </c>
      <c r="AR680" s="4" t="s">
        <v>1460</v>
      </c>
      <c r="AS680" s="4" t="s">
        <v>6958</v>
      </c>
      <c r="AT680" s="4" t="s">
        <v>1460</v>
      </c>
      <c r="AU680" s="4" t="s">
        <v>6958</v>
      </c>
      <c r="AV680" s="137" t="s">
        <v>1017</v>
      </c>
      <c r="AW680" s="131">
        <v>44582</v>
      </c>
      <c r="AX680" s="776" t="s">
        <v>7356</v>
      </c>
      <c r="AY680" s="834">
        <v>44713</v>
      </c>
      <c r="AZ680" s="511" t="s">
        <v>8071</v>
      </c>
      <c r="BA680" s="511" t="s">
        <v>8070</v>
      </c>
      <c r="BB680" s="29" t="s">
        <v>7995</v>
      </c>
      <c r="BC680" s="29" t="s">
        <v>3192</v>
      </c>
      <c r="BD680" s="511" t="s">
        <v>2544</v>
      </c>
      <c r="BE680" s="348" t="s">
        <v>3498</v>
      </c>
      <c r="BF680" s="29" t="s">
        <v>8191</v>
      </c>
    </row>
    <row r="681" spans="1:58" ht="90" hidden="1" customHeight="1" x14ac:dyDescent="0.3">
      <c r="A681" s="458" t="s">
        <v>3867</v>
      </c>
      <c r="B681" s="355" t="s">
        <v>1821</v>
      </c>
      <c r="C681" s="168">
        <v>43991</v>
      </c>
      <c r="D681" s="131" t="s">
        <v>7077</v>
      </c>
      <c r="E681" s="456" t="s">
        <v>1283</v>
      </c>
      <c r="F681" s="139" t="s">
        <v>8023</v>
      </c>
      <c r="G681" s="227" t="s">
        <v>1677</v>
      </c>
      <c r="H681" s="227" t="s">
        <v>1678</v>
      </c>
      <c r="I681" s="227" t="s">
        <v>3864</v>
      </c>
      <c r="J681" s="240" t="s">
        <v>98</v>
      </c>
      <c r="K681" s="245">
        <v>6</v>
      </c>
      <c r="L681" s="352">
        <v>44348</v>
      </c>
      <c r="M681" s="352">
        <v>44561</v>
      </c>
      <c r="N681" s="466">
        <f t="shared" si="23"/>
        <v>31</v>
      </c>
      <c r="O681" s="518">
        <v>6</v>
      </c>
      <c r="P681" s="355" t="s">
        <v>130</v>
      </c>
      <c r="Q681" s="130"/>
      <c r="R681" s="4" t="s">
        <v>6739</v>
      </c>
      <c r="S681" s="561">
        <f t="shared" si="22"/>
        <v>176</v>
      </c>
      <c r="T681" s="130"/>
      <c r="U681" s="130"/>
      <c r="V681" s="266"/>
      <c r="W681" s="266"/>
      <c r="X681" s="266"/>
      <c r="Y681" s="266"/>
      <c r="Z681" s="266"/>
      <c r="AA681" s="201"/>
      <c r="AB681" s="201"/>
      <c r="AC681" s="201"/>
      <c r="AD681" s="201"/>
      <c r="AE681" s="201"/>
      <c r="AF681" s="201"/>
      <c r="AG681" s="201"/>
      <c r="AH681" s="201"/>
      <c r="AI681" s="201"/>
      <c r="AJ681" s="201"/>
      <c r="AK681" s="127" t="s">
        <v>1460</v>
      </c>
      <c r="AL681" s="175" t="s">
        <v>6181</v>
      </c>
      <c r="AM681" s="4" t="s">
        <v>6972</v>
      </c>
      <c r="AN681" s="10" t="s">
        <v>6163</v>
      </c>
      <c r="AO681" s="4" t="s">
        <v>6180</v>
      </c>
      <c r="AP681" s="226" t="s">
        <v>6548</v>
      </c>
      <c r="AQ681" s="4" t="s">
        <v>6738</v>
      </c>
      <c r="AR681" s="4" t="s">
        <v>1460</v>
      </c>
      <c r="AS681" s="4" t="s">
        <v>6958</v>
      </c>
      <c r="AT681" s="4" t="s">
        <v>1460</v>
      </c>
      <c r="AU681" s="4" t="s">
        <v>6958</v>
      </c>
      <c r="AV681" s="137" t="s">
        <v>874</v>
      </c>
      <c r="AW681" s="131">
        <v>44579</v>
      </c>
      <c r="AX681" s="776" t="s">
        <v>7356</v>
      </c>
      <c r="AY681" s="778">
        <v>44713</v>
      </c>
      <c r="AZ681" s="511" t="s">
        <v>8072</v>
      </c>
      <c r="BA681" s="511" t="s">
        <v>8070</v>
      </c>
      <c r="BB681" s="29" t="s">
        <v>7995</v>
      </c>
      <c r="BC681" s="29" t="s">
        <v>3192</v>
      </c>
      <c r="BD681" s="511" t="s">
        <v>2544</v>
      </c>
      <c r="BE681" s="348" t="s">
        <v>3498</v>
      </c>
      <c r="BF681" s="29" t="s">
        <v>8190</v>
      </c>
    </row>
    <row r="682" spans="1:58" ht="90" hidden="1" customHeight="1" x14ac:dyDescent="0.3">
      <c r="A682" s="458" t="s">
        <v>3975</v>
      </c>
      <c r="B682" s="299" t="s">
        <v>1850</v>
      </c>
      <c r="C682" s="446">
        <v>43670</v>
      </c>
      <c r="D682" s="44" t="s">
        <v>7077</v>
      </c>
      <c r="E682" s="68" t="s">
        <v>1373</v>
      </c>
      <c r="F682" s="199" t="s">
        <v>6323</v>
      </c>
      <c r="G682" s="815" t="s">
        <v>3977</v>
      </c>
      <c r="H682" s="815" t="s">
        <v>3978</v>
      </c>
      <c r="I682" s="815" t="s">
        <v>3979</v>
      </c>
      <c r="J682" s="351" t="s">
        <v>3980</v>
      </c>
      <c r="K682" s="813">
        <v>3</v>
      </c>
      <c r="L682" s="352">
        <v>43709</v>
      </c>
      <c r="M682" s="352">
        <v>44560</v>
      </c>
      <c r="N682" s="520">
        <f t="shared" si="23"/>
        <v>18</v>
      </c>
      <c r="O682" s="518">
        <v>3</v>
      </c>
      <c r="P682" s="275" t="s">
        <v>51</v>
      </c>
      <c r="Q682" s="434"/>
      <c r="R682" s="63" t="s">
        <v>6892</v>
      </c>
      <c r="S682" s="561">
        <f t="shared" si="22"/>
        <v>207</v>
      </c>
      <c r="T682" s="87" t="s">
        <v>1171</v>
      </c>
      <c r="U682" s="87" t="s">
        <v>1171</v>
      </c>
      <c r="V682" s="27" t="s">
        <v>1171</v>
      </c>
      <c r="W682" s="27" t="s">
        <v>1171</v>
      </c>
      <c r="X682" s="266"/>
      <c r="Y682" s="266"/>
      <c r="Z682" s="266"/>
      <c r="AA682" s="201"/>
      <c r="AB682" s="3" t="s">
        <v>1184</v>
      </c>
      <c r="AC682" s="3" t="s">
        <v>1174</v>
      </c>
      <c r="AD682" s="3" t="s">
        <v>1438</v>
      </c>
      <c r="AE682" s="3" t="s">
        <v>1609</v>
      </c>
      <c r="AF682" s="509" t="s">
        <v>1626</v>
      </c>
      <c r="AG682" s="20" t="s">
        <v>2521</v>
      </c>
      <c r="AH682" s="509" t="s">
        <v>2396</v>
      </c>
      <c r="AI682" s="509" t="s">
        <v>2522</v>
      </c>
      <c r="AJ682" s="509" t="s">
        <v>2972</v>
      </c>
      <c r="AK682" s="509" t="s">
        <v>3112</v>
      </c>
      <c r="AL682" s="4" t="s">
        <v>4154</v>
      </c>
      <c r="AM682" s="4" t="s">
        <v>6970</v>
      </c>
      <c r="AN682" s="413" t="s">
        <v>5981</v>
      </c>
      <c r="AO682" s="4" t="s">
        <v>6007</v>
      </c>
      <c r="AP682" s="819" t="s">
        <v>6769</v>
      </c>
      <c r="AQ682" s="509" t="s">
        <v>6879</v>
      </c>
      <c r="AR682" s="4" t="s">
        <v>1460</v>
      </c>
      <c r="AS682" s="4" t="s">
        <v>6958</v>
      </c>
      <c r="AT682" s="4" t="s">
        <v>1460</v>
      </c>
      <c r="AU682" s="4" t="s">
        <v>6958</v>
      </c>
      <c r="AV682" s="137" t="s">
        <v>874</v>
      </c>
      <c r="AW682" s="131">
        <v>44581</v>
      </c>
      <c r="AX682" s="364" t="s">
        <v>1021</v>
      </c>
      <c r="AY682" s="129"/>
      <c r="AZ682" s="80"/>
      <c r="BA682" s="80"/>
      <c r="BB682" s="80"/>
      <c r="BC682" s="80"/>
      <c r="BD682" s="511" t="s">
        <v>1193</v>
      </c>
      <c r="BE682" s="129"/>
      <c r="BF682" s="80"/>
    </row>
    <row r="683" spans="1:58" ht="90" hidden="1" customHeight="1" x14ac:dyDescent="0.3">
      <c r="A683" s="458" t="s">
        <v>3976</v>
      </c>
      <c r="B683" s="355" t="s">
        <v>1821</v>
      </c>
      <c r="C683" s="168">
        <v>43991</v>
      </c>
      <c r="D683" s="131" t="s">
        <v>7077</v>
      </c>
      <c r="E683" s="456" t="s">
        <v>1288</v>
      </c>
      <c r="F683" s="509" t="s">
        <v>5990</v>
      </c>
      <c r="G683" s="815" t="s">
        <v>1719</v>
      </c>
      <c r="H683" s="324" t="s">
        <v>1720</v>
      </c>
      <c r="I683" s="324" t="s">
        <v>1721</v>
      </c>
      <c r="J683" s="240" t="s">
        <v>1722</v>
      </c>
      <c r="K683" s="813">
        <v>1</v>
      </c>
      <c r="L683" s="352">
        <v>44013</v>
      </c>
      <c r="M683" s="352">
        <v>44439</v>
      </c>
      <c r="N683" s="520">
        <f t="shared" si="23"/>
        <v>9</v>
      </c>
      <c r="O683" s="585">
        <v>1</v>
      </c>
      <c r="P683" s="355" t="s">
        <v>31</v>
      </c>
      <c r="Q683" s="516"/>
      <c r="R683" s="4" t="s">
        <v>5995</v>
      </c>
      <c r="S683" s="561">
        <f t="shared" si="22"/>
        <v>126</v>
      </c>
      <c r="T683" s="127" t="s">
        <v>1171</v>
      </c>
      <c r="U683" s="127" t="s">
        <v>1171</v>
      </c>
      <c r="V683" s="127" t="s">
        <v>1171</v>
      </c>
      <c r="W683" s="127" t="s">
        <v>1171</v>
      </c>
      <c r="X683" s="127" t="s">
        <v>1171</v>
      </c>
      <c r="Y683" s="127" t="s">
        <v>1171</v>
      </c>
      <c r="Z683" s="127" t="s">
        <v>1171</v>
      </c>
      <c r="AA683" s="127" t="s">
        <v>1171</v>
      </c>
      <c r="AB683" s="127" t="s">
        <v>1171</v>
      </c>
      <c r="AC683" s="127" t="s">
        <v>1171</v>
      </c>
      <c r="AD683" s="127" t="s">
        <v>1171</v>
      </c>
      <c r="AE683" s="127" t="s">
        <v>1460</v>
      </c>
      <c r="AF683" s="127" t="s">
        <v>1460</v>
      </c>
      <c r="AG683" s="89" t="s">
        <v>3545</v>
      </c>
      <c r="AH683" s="104" t="s">
        <v>2400</v>
      </c>
      <c r="AI683" s="104" t="s">
        <v>2438</v>
      </c>
      <c r="AJ683" s="104" t="s">
        <v>2981</v>
      </c>
      <c r="AK683" s="509" t="s">
        <v>3039</v>
      </c>
      <c r="AL683" s="816" t="s">
        <v>4154</v>
      </c>
      <c r="AM683" s="4" t="s">
        <v>6971</v>
      </c>
      <c r="AN683" s="816" t="s">
        <v>5982</v>
      </c>
      <c r="AO683" s="4" t="s">
        <v>6081</v>
      </c>
      <c r="AP683" s="509" t="s">
        <v>1460</v>
      </c>
      <c r="AQ683" s="509" t="s">
        <v>6445</v>
      </c>
      <c r="AR683" s="509" t="s">
        <v>1460</v>
      </c>
      <c r="AS683" s="509" t="s">
        <v>6445</v>
      </c>
      <c r="AT683" s="509" t="s">
        <v>1460</v>
      </c>
      <c r="AU683" s="509" t="s">
        <v>6445</v>
      </c>
      <c r="AV683" s="137" t="s">
        <v>874</v>
      </c>
      <c r="AW683" s="131">
        <v>44483</v>
      </c>
      <c r="AX683" s="776" t="s">
        <v>7356</v>
      </c>
      <c r="AY683" s="834">
        <v>44713</v>
      </c>
      <c r="AZ683" s="511" t="s">
        <v>8082</v>
      </c>
      <c r="BA683" s="511" t="s">
        <v>8070</v>
      </c>
      <c r="BB683" s="29" t="s">
        <v>7995</v>
      </c>
      <c r="BC683" s="29" t="s">
        <v>3192</v>
      </c>
      <c r="BD683" s="511" t="s">
        <v>2544</v>
      </c>
      <c r="BE683" s="348" t="s">
        <v>3498</v>
      </c>
      <c r="BF683" s="348" t="s">
        <v>8484</v>
      </c>
    </row>
    <row r="684" spans="1:58" ht="90" hidden="1" customHeight="1" x14ac:dyDescent="0.3">
      <c r="A684" s="458" t="s">
        <v>3981</v>
      </c>
      <c r="B684" s="355" t="s">
        <v>1821</v>
      </c>
      <c r="C684" s="168">
        <v>43991</v>
      </c>
      <c r="D684" s="131" t="s">
        <v>7076</v>
      </c>
      <c r="E684" s="456" t="s">
        <v>1293</v>
      </c>
      <c r="F684" s="139" t="s">
        <v>6324</v>
      </c>
      <c r="G684" s="226" t="s">
        <v>1752</v>
      </c>
      <c r="H684" s="324" t="s">
        <v>1753</v>
      </c>
      <c r="I684" s="324" t="s">
        <v>6608</v>
      </c>
      <c r="J684" s="240" t="s">
        <v>3993</v>
      </c>
      <c r="K684" s="245">
        <v>2</v>
      </c>
      <c r="L684" s="352">
        <v>44378</v>
      </c>
      <c r="M684" s="352">
        <v>44560</v>
      </c>
      <c r="N684" s="466">
        <f t="shared" si="23"/>
        <v>26</v>
      </c>
      <c r="O684" s="518">
        <v>2</v>
      </c>
      <c r="P684" s="355" t="s">
        <v>15</v>
      </c>
      <c r="Q684" s="130"/>
      <c r="R684" s="265" t="s">
        <v>6737</v>
      </c>
      <c r="S684" s="561">
        <f t="shared" si="22"/>
        <v>357</v>
      </c>
      <c r="T684" s="130"/>
      <c r="U684" s="130"/>
      <c r="V684" s="266"/>
      <c r="W684" s="266"/>
      <c r="X684" s="266"/>
      <c r="Y684" s="266"/>
      <c r="Z684" s="266"/>
      <c r="AA684" s="201"/>
      <c r="AB684" s="201"/>
      <c r="AC684" s="201"/>
      <c r="AD684" s="201"/>
      <c r="AE684" s="201"/>
      <c r="AF684" s="201"/>
      <c r="AG684" s="201"/>
      <c r="AH684" s="201"/>
      <c r="AI684" s="201"/>
      <c r="AJ684" s="201"/>
      <c r="AK684" s="127" t="s">
        <v>1460</v>
      </c>
      <c r="AL684" s="127" t="s">
        <v>1460</v>
      </c>
      <c r="AM684" s="4" t="s">
        <v>6969</v>
      </c>
      <c r="AN684" s="10" t="s">
        <v>6122</v>
      </c>
      <c r="AO684" s="265" t="s">
        <v>6129</v>
      </c>
      <c r="AP684" s="10" t="s">
        <v>6596</v>
      </c>
      <c r="AQ684" s="513" t="s">
        <v>6736</v>
      </c>
      <c r="AR684" s="4" t="s">
        <v>1460</v>
      </c>
      <c r="AS684" s="4" t="s">
        <v>6958</v>
      </c>
      <c r="AT684" s="4" t="s">
        <v>1460</v>
      </c>
      <c r="AU684" s="4" t="s">
        <v>6958</v>
      </c>
      <c r="AV684" s="137" t="s">
        <v>874</v>
      </c>
      <c r="AW684" s="512">
        <v>44579</v>
      </c>
      <c r="AX684" s="776" t="s">
        <v>1191</v>
      </c>
      <c r="AY684" s="131">
        <v>44713</v>
      </c>
      <c r="AZ684" s="511" t="s">
        <v>8083</v>
      </c>
      <c r="BA684" s="511" t="s">
        <v>8070</v>
      </c>
      <c r="BB684" s="29" t="s">
        <v>7995</v>
      </c>
      <c r="BC684" s="29" t="s">
        <v>3192</v>
      </c>
      <c r="BD684" s="367" t="s">
        <v>2543</v>
      </c>
      <c r="BE684" s="348" t="s">
        <v>1460</v>
      </c>
      <c r="BF684" s="29" t="s">
        <v>1460</v>
      </c>
    </row>
    <row r="685" spans="1:58" ht="90" hidden="1" customHeight="1" x14ac:dyDescent="0.3">
      <c r="A685" s="458" t="s">
        <v>4158</v>
      </c>
      <c r="B685" s="355" t="s">
        <v>1821</v>
      </c>
      <c r="C685" s="168">
        <v>43991</v>
      </c>
      <c r="D685" s="131" t="s">
        <v>7076</v>
      </c>
      <c r="E685" s="456" t="s">
        <v>1293</v>
      </c>
      <c r="F685" s="139" t="s">
        <v>6324</v>
      </c>
      <c r="G685" s="226" t="s">
        <v>1752</v>
      </c>
      <c r="H685" s="324" t="s">
        <v>1753</v>
      </c>
      <c r="I685" s="324" t="s">
        <v>3994</v>
      </c>
      <c r="J685" s="351" t="s">
        <v>3995</v>
      </c>
      <c r="K685" s="245">
        <v>8</v>
      </c>
      <c r="L685" s="352">
        <v>44317</v>
      </c>
      <c r="M685" s="352">
        <v>44560</v>
      </c>
      <c r="N685" s="466">
        <f t="shared" si="23"/>
        <v>35</v>
      </c>
      <c r="O685" s="518">
        <v>8</v>
      </c>
      <c r="P685" s="355" t="s">
        <v>15</v>
      </c>
      <c r="Q685" s="130"/>
      <c r="R685" s="265" t="s">
        <v>6609</v>
      </c>
      <c r="S685" s="561">
        <f t="shared" si="22"/>
        <v>327</v>
      </c>
      <c r="T685" s="130"/>
      <c r="U685" s="130"/>
      <c r="V685" s="266"/>
      <c r="W685" s="266"/>
      <c r="X685" s="266"/>
      <c r="Y685" s="266"/>
      <c r="Z685" s="266"/>
      <c r="AA685" s="201"/>
      <c r="AB685" s="201"/>
      <c r="AC685" s="201"/>
      <c r="AD685" s="201"/>
      <c r="AE685" s="201"/>
      <c r="AF685" s="201"/>
      <c r="AG685" s="201"/>
      <c r="AH685" s="201"/>
      <c r="AI685" s="201"/>
      <c r="AJ685" s="201"/>
      <c r="AK685" s="127" t="s">
        <v>1460</v>
      </c>
      <c r="AL685" s="127" t="s">
        <v>1460</v>
      </c>
      <c r="AM685" s="4" t="s">
        <v>6969</v>
      </c>
      <c r="AN685" s="10" t="s">
        <v>6122</v>
      </c>
      <c r="AO685" s="265" t="s">
        <v>6129</v>
      </c>
      <c r="AP685" s="10" t="s">
        <v>6597</v>
      </c>
      <c r="AQ685" s="510" t="s">
        <v>6611</v>
      </c>
      <c r="AR685" s="4" t="s">
        <v>1460</v>
      </c>
      <c r="AS685" s="4" t="s">
        <v>6958</v>
      </c>
      <c r="AT685" s="4" t="s">
        <v>1460</v>
      </c>
      <c r="AU685" s="4" t="s">
        <v>6958</v>
      </c>
      <c r="AV685" s="137" t="s">
        <v>874</v>
      </c>
      <c r="AW685" s="512">
        <v>44572</v>
      </c>
      <c r="AX685" s="776" t="s">
        <v>1191</v>
      </c>
      <c r="AY685" s="131">
        <v>44713</v>
      </c>
      <c r="AZ685" s="511" t="s">
        <v>8083</v>
      </c>
      <c r="BA685" s="511" t="s">
        <v>8070</v>
      </c>
      <c r="BB685" s="29" t="s">
        <v>7995</v>
      </c>
      <c r="BC685" s="29" t="s">
        <v>3192</v>
      </c>
      <c r="BD685" s="367" t="s">
        <v>2543</v>
      </c>
      <c r="BE685" s="348" t="s">
        <v>1460</v>
      </c>
      <c r="BF685" s="29" t="s">
        <v>1460</v>
      </c>
    </row>
    <row r="686" spans="1:58" ht="90" hidden="1" customHeight="1" x14ac:dyDescent="0.3">
      <c r="A686" s="458" t="s">
        <v>3992</v>
      </c>
      <c r="B686" s="355" t="s">
        <v>1821</v>
      </c>
      <c r="C686" s="168">
        <v>43991</v>
      </c>
      <c r="D686" s="131" t="s">
        <v>7076</v>
      </c>
      <c r="E686" s="456" t="s">
        <v>1293</v>
      </c>
      <c r="F686" s="139" t="s">
        <v>6324</v>
      </c>
      <c r="G686" s="226" t="s">
        <v>1752</v>
      </c>
      <c r="H686" s="324" t="s">
        <v>1753</v>
      </c>
      <c r="I686" s="324" t="s">
        <v>3996</v>
      </c>
      <c r="J686" s="351" t="s">
        <v>3997</v>
      </c>
      <c r="K686" s="245">
        <v>7</v>
      </c>
      <c r="L686" s="352">
        <v>44531</v>
      </c>
      <c r="M686" s="352">
        <v>44592</v>
      </c>
      <c r="N686" s="466">
        <f t="shared" si="23"/>
        <v>9</v>
      </c>
      <c r="O686" s="518">
        <v>7</v>
      </c>
      <c r="P686" s="355" t="s">
        <v>15</v>
      </c>
      <c r="Q686" s="130"/>
      <c r="R686" s="265" t="s">
        <v>6917</v>
      </c>
      <c r="S686" s="561">
        <f t="shared" si="22"/>
        <v>316</v>
      </c>
      <c r="T686" s="130"/>
      <c r="U686" s="130"/>
      <c r="V686" s="266"/>
      <c r="W686" s="266"/>
      <c r="X686" s="266"/>
      <c r="Y686" s="266"/>
      <c r="Z686" s="266"/>
      <c r="AA686" s="201"/>
      <c r="AB686" s="201"/>
      <c r="AC686" s="201"/>
      <c r="AD686" s="201"/>
      <c r="AE686" s="201"/>
      <c r="AF686" s="201"/>
      <c r="AG686" s="201"/>
      <c r="AH686" s="201"/>
      <c r="AI686" s="201"/>
      <c r="AJ686" s="201"/>
      <c r="AK686" s="127" t="s">
        <v>1460</v>
      </c>
      <c r="AL686" s="127" t="s">
        <v>1460</v>
      </c>
      <c r="AM686" s="4" t="s">
        <v>6969</v>
      </c>
      <c r="AN686" s="10" t="s">
        <v>6122</v>
      </c>
      <c r="AO686" s="265" t="s">
        <v>6128</v>
      </c>
      <c r="AP686" s="10" t="s">
        <v>6598</v>
      </c>
      <c r="AQ686" s="265" t="s">
        <v>6747</v>
      </c>
      <c r="AR686" s="4" t="s">
        <v>1460</v>
      </c>
      <c r="AS686" s="4" t="s">
        <v>6959</v>
      </c>
      <c r="AT686" s="4" t="s">
        <v>1460</v>
      </c>
      <c r="AU686" s="4" t="s">
        <v>6959</v>
      </c>
      <c r="AV686" s="137" t="s">
        <v>4476</v>
      </c>
      <c r="AW686" s="512">
        <v>44579</v>
      </c>
      <c r="AX686" s="776" t="s">
        <v>1191</v>
      </c>
      <c r="AY686" s="131">
        <v>44713</v>
      </c>
      <c r="AZ686" s="511" t="s">
        <v>8083</v>
      </c>
      <c r="BA686" s="511" t="s">
        <v>8070</v>
      </c>
      <c r="BB686" s="29" t="s">
        <v>7995</v>
      </c>
      <c r="BC686" s="29" t="s">
        <v>3192</v>
      </c>
      <c r="BD686" s="367" t="s">
        <v>2543</v>
      </c>
      <c r="BE686" s="348" t="s">
        <v>1460</v>
      </c>
      <c r="BF686" s="29" t="s">
        <v>1460</v>
      </c>
    </row>
    <row r="687" spans="1:58" ht="90" hidden="1" customHeight="1" x14ac:dyDescent="0.3">
      <c r="A687" s="458" t="s">
        <v>3982</v>
      </c>
      <c r="B687" s="355" t="s">
        <v>1044</v>
      </c>
      <c r="C687" s="160">
        <v>43812</v>
      </c>
      <c r="D687" s="151" t="s">
        <v>7077</v>
      </c>
      <c r="E687" s="68" t="s">
        <v>1283</v>
      </c>
      <c r="F687" s="12" t="s">
        <v>6325</v>
      </c>
      <c r="G687" s="248" t="s">
        <v>3842</v>
      </c>
      <c r="H687" s="248" t="s">
        <v>3843</v>
      </c>
      <c r="I687" s="248" t="s">
        <v>3844</v>
      </c>
      <c r="J687" s="249" t="s">
        <v>3845</v>
      </c>
      <c r="K687" s="250">
        <v>2</v>
      </c>
      <c r="L687" s="251">
        <v>44312</v>
      </c>
      <c r="M687" s="251">
        <v>44530</v>
      </c>
      <c r="N687" s="466">
        <f t="shared" si="23"/>
        <v>32</v>
      </c>
      <c r="O687" s="70">
        <v>2</v>
      </c>
      <c r="P687" s="365" t="s">
        <v>1008</v>
      </c>
      <c r="Q687" s="365"/>
      <c r="R687" s="4" t="s">
        <v>6850</v>
      </c>
      <c r="S687" s="561">
        <f t="shared" si="22"/>
        <v>291</v>
      </c>
      <c r="T687" s="365"/>
      <c r="U687" s="365"/>
      <c r="V687" s="135"/>
      <c r="W687" s="27"/>
      <c r="X687" s="27"/>
      <c r="Y687" s="27"/>
      <c r="Z687" s="27"/>
      <c r="AA687" s="3"/>
      <c r="AB687" s="3"/>
      <c r="AC687" s="3"/>
      <c r="AD687" s="3"/>
      <c r="AE687" s="3"/>
      <c r="AF687" s="196"/>
      <c r="AG687" s="3"/>
      <c r="AH687" s="3"/>
      <c r="AI687" s="6"/>
      <c r="AJ687" s="6"/>
      <c r="AK687" s="4" t="s">
        <v>4027</v>
      </c>
      <c r="AL687" s="38" t="s">
        <v>6054</v>
      </c>
      <c r="AM687" s="4" t="s">
        <v>6975</v>
      </c>
      <c r="AN687" s="4" t="s">
        <v>6071</v>
      </c>
      <c r="AO687" s="4" t="s">
        <v>6074</v>
      </c>
      <c r="AP687" s="4" t="s">
        <v>6834</v>
      </c>
      <c r="AQ687" s="4" t="s">
        <v>6851</v>
      </c>
      <c r="AR687" s="4" t="s">
        <v>1460</v>
      </c>
      <c r="AS687" s="4" t="s">
        <v>6958</v>
      </c>
      <c r="AT687" s="4" t="s">
        <v>1460</v>
      </c>
      <c r="AU687" s="4" t="s">
        <v>6958</v>
      </c>
      <c r="AV687" s="137" t="s">
        <v>874</v>
      </c>
      <c r="AW687" s="131">
        <v>44580</v>
      </c>
      <c r="AX687" s="364" t="s">
        <v>1021</v>
      </c>
      <c r="AY687" s="348"/>
      <c r="AZ687" s="30"/>
      <c r="BA687" s="30"/>
      <c r="BB687" s="30"/>
      <c r="BC687" s="30"/>
      <c r="BD687" s="511" t="s">
        <v>1193</v>
      </c>
      <c r="BE687" s="348"/>
      <c r="BF687" s="348"/>
    </row>
    <row r="688" spans="1:58" ht="90" hidden="1" customHeight="1" x14ac:dyDescent="0.3">
      <c r="A688" s="458" t="s">
        <v>4486</v>
      </c>
      <c r="B688" s="355" t="s">
        <v>1044</v>
      </c>
      <c r="C688" s="160">
        <v>43812</v>
      </c>
      <c r="D688" s="151" t="s">
        <v>7077</v>
      </c>
      <c r="E688" s="68" t="s">
        <v>1378</v>
      </c>
      <c r="F688" s="12" t="s">
        <v>6326</v>
      </c>
      <c r="G688" s="248" t="s">
        <v>3858</v>
      </c>
      <c r="H688" s="248" t="s">
        <v>3859</v>
      </c>
      <c r="I688" s="248" t="s">
        <v>6343</v>
      </c>
      <c r="J688" s="249" t="s">
        <v>1693</v>
      </c>
      <c r="K688" s="250">
        <v>1</v>
      </c>
      <c r="L688" s="251">
        <v>44228</v>
      </c>
      <c r="M688" s="251">
        <v>44560</v>
      </c>
      <c r="N688" s="466">
        <f t="shared" si="23"/>
        <v>48</v>
      </c>
      <c r="O688" s="70">
        <v>1</v>
      </c>
      <c r="P688" s="365" t="s">
        <v>55</v>
      </c>
      <c r="Q688" s="365"/>
      <c r="R688" s="4" t="s">
        <v>6908</v>
      </c>
      <c r="S688" s="561">
        <f t="shared" si="22"/>
        <v>238</v>
      </c>
      <c r="T688" s="365"/>
      <c r="U688" s="365"/>
      <c r="V688" s="135"/>
      <c r="W688" s="27"/>
      <c r="X688" s="27"/>
      <c r="Y688" s="27"/>
      <c r="Z688" s="27"/>
      <c r="AA688" s="3"/>
      <c r="AB688" s="3"/>
      <c r="AC688" s="3"/>
      <c r="AD688" s="3"/>
      <c r="AE688" s="3"/>
      <c r="AF688" s="196"/>
      <c r="AG688" s="3"/>
      <c r="AH688" s="3"/>
      <c r="AI688" s="6"/>
      <c r="AJ688" s="6"/>
      <c r="AK688" s="6" t="s">
        <v>3103</v>
      </c>
      <c r="AL688" s="10" t="s">
        <v>3948</v>
      </c>
      <c r="AM688" s="4" t="s">
        <v>6976</v>
      </c>
      <c r="AN688" s="38" t="s">
        <v>6055</v>
      </c>
      <c r="AO688" s="4" t="s">
        <v>6072</v>
      </c>
      <c r="AP688" s="4" t="s">
        <v>6835</v>
      </c>
      <c r="AQ688" s="4" t="s">
        <v>6907</v>
      </c>
      <c r="AR688" s="4" t="s">
        <v>1460</v>
      </c>
      <c r="AS688" s="4" t="s">
        <v>6958</v>
      </c>
      <c r="AT688" s="4" t="s">
        <v>1460</v>
      </c>
      <c r="AU688" s="4" t="s">
        <v>6958</v>
      </c>
      <c r="AV688" s="137" t="s">
        <v>1017</v>
      </c>
      <c r="AW688" s="131">
        <v>44582</v>
      </c>
      <c r="AX688" s="364" t="s">
        <v>1021</v>
      </c>
      <c r="AY688" s="348"/>
      <c r="AZ688" s="30"/>
      <c r="BA688" s="30"/>
      <c r="BB688" s="30"/>
      <c r="BC688" s="30"/>
      <c r="BD688" s="511" t="s">
        <v>1193</v>
      </c>
      <c r="BE688" s="348"/>
      <c r="BF688" s="348"/>
    </row>
    <row r="689" spans="1:58" ht="90" hidden="1" customHeight="1" x14ac:dyDescent="0.3">
      <c r="A689" s="458" t="s">
        <v>4487</v>
      </c>
      <c r="B689" s="355" t="s">
        <v>1821</v>
      </c>
      <c r="C689" s="168">
        <v>43991</v>
      </c>
      <c r="D689" s="131" t="s">
        <v>7077</v>
      </c>
      <c r="E689" s="456" t="s">
        <v>1289</v>
      </c>
      <c r="F689" s="139" t="s">
        <v>6327</v>
      </c>
      <c r="G689" s="248" t="s">
        <v>3874</v>
      </c>
      <c r="H689" s="246" t="s">
        <v>3875</v>
      </c>
      <c r="I689" s="248" t="s">
        <v>3876</v>
      </c>
      <c r="J689" s="249" t="s">
        <v>3877</v>
      </c>
      <c r="K689" s="253">
        <v>1</v>
      </c>
      <c r="L689" s="442">
        <v>44063</v>
      </c>
      <c r="M689" s="442">
        <v>44561</v>
      </c>
      <c r="N689" s="466">
        <f t="shared" si="23"/>
        <v>20</v>
      </c>
      <c r="O689" s="70">
        <v>1</v>
      </c>
      <c r="P689" s="31" t="s">
        <v>3878</v>
      </c>
      <c r="Q689" s="31"/>
      <c r="R689" s="4" t="s">
        <v>6913</v>
      </c>
      <c r="S689" s="561">
        <f t="shared" si="22"/>
        <v>162</v>
      </c>
      <c r="T689" s="29"/>
      <c r="U689" s="29"/>
      <c r="V689" s="127"/>
      <c r="W689" s="127"/>
      <c r="X689" s="127"/>
      <c r="Y689" s="127"/>
      <c r="Z689" s="127"/>
      <c r="AA689" s="127"/>
      <c r="AB689" s="127"/>
      <c r="AC689" s="127"/>
      <c r="AD689" s="127"/>
      <c r="AE689" s="127"/>
      <c r="AF689" s="201"/>
      <c r="AG689" s="3"/>
      <c r="AH689" s="3"/>
      <c r="AI689" s="6"/>
      <c r="AJ689" s="6"/>
      <c r="AK689" s="6" t="s">
        <v>3088</v>
      </c>
      <c r="AL689" s="10" t="s">
        <v>3885</v>
      </c>
      <c r="AM689" s="4" t="s">
        <v>5708</v>
      </c>
      <c r="AN689" s="38" t="s">
        <v>6056</v>
      </c>
      <c r="AO689" s="4" t="s">
        <v>6073</v>
      </c>
      <c r="AP689" s="4" t="s">
        <v>6836</v>
      </c>
      <c r="AQ689" s="4" t="s">
        <v>6912</v>
      </c>
      <c r="AR689" s="4" t="s">
        <v>1460</v>
      </c>
      <c r="AS689" s="4" t="s">
        <v>6958</v>
      </c>
      <c r="AT689" s="4" t="s">
        <v>1460</v>
      </c>
      <c r="AU689" s="4" t="s">
        <v>6958</v>
      </c>
      <c r="AV689" s="137" t="s">
        <v>874</v>
      </c>
      <c r="AW689" s="131">
        <v>44582</v>
      </c>
      <c r="AX689" s="776" t="s">
        <v>1191</v>
      </c>
      <c r="AY689" s="131">
        <v>44713</v>
      </c>
      <c r="AZ689" s="511" t="s">
        <v>8083</v>
      </c>
      <c r="BA689" s="511" t="s">
        <v>8070</v>
      </c>
      <c r="BB689" s="29" t="s">
        <v>7995</v>
      </c>
      <c r="BC689" s="29" t="s">
        <v>3192</v>
      </c>
      <c r="BD689" s="367" t="s">
        <v>2543</v>
      </c>
      <c r="BE689" s="348" t="s">
        <v>1460</v>
      </c>
      <c r="BF689" s="29" t="s">
        <v>1460</v>
      </c>
    </row>
    <row r="690" spans="1:58" ht="90" hidden="1" customHeight="1" x14ac:dyDescent="0.3">
      <c r="A690" s="458" t="s">
        <v>4488</v>
      </c>
      <c r="B690" s="355" t="s">
        <v>1821</v>
      </c>
      <c r="C690" s="168">
        <v>43991</v>
      </c>
      <c r="D690" s="131" t="s">
        <v>7077</v>
      </c>
      <c r="E690" s="456" t="s">
        <v>1324</v>
      </c>
      <c r="F690" s="139" t="s">
        <v>8028</v>
      </c>
      <c r="G690" s="815" t="s">
        <v>3983</v>
      </c>
      <c r="H690" s="815" t="s">
        <v>3984</v>
      </c>
      <c r="I690" s="815" t="s">
        <v>3985</v>
      </c>
      <c r="J690" s="351" t="s">
        <v>3986</v>
      </c>
      <c r="K690" s="813">
        <v>2</v>
      </c>
      <c r="L690" s="352">
        <v>44348</v>
      </c>
      <c r="M690" s="352">
        <v>44438</v>
      </c>
      <c r="N690" s="520">
        <f t="shared" si="23"/>
        <v>13</v>
      </c>
      <c r="O690" s="585">
        <v>2</v>
      </c>
      <c r="P690" s="511" t="s">
        <v>26</v>
      </c>
      <c r="Q690" s="511"/>
      <c r="R690" s="509" t="s">
        <v>6730</v>
      </c>
      <c r="S690" s="561">
        <f t="shared" si="22"/>
        <v>384</v>
      </c>
      <c r="T690" s="106"/>
      <c r="U690" s="106"/>
      <c r="V690" s="182"/>
      <c r="W690" s="182"/>
      <c r="X690" s="182"/>
      <c r="Y690" s="182"/>
      <c r="Z690" s="182"/>
      <c r="AA690" s="182"/>
      <c r="AB690" s="182"/>
      <c r="AC690" s="182"/>
      <c r="AD690" s="182"/>
      <c r="AE690" s="182"/>
      <c r="AF690" s="394"/>
      <c r="AG690" s="81"/>
      <c r="AH690" s="181"/>
      <c r="AI690" s="181"/>
      <c r="AJ690" s="181"/>
      <c r="AK690" s="181" t="s">
        <v>3029</v>
      </c>
      <c r="AL690" s="816" t="s">
        <v>3885</v>
      </c>
      <c r="AM690" s="83" t="s">
        <v>6977</v>
      </c>
      <c r="AN690" s="816" t="s">
        <v>5983</v>
      </c>
      <c r="AO690" s="83" t="s">
        <v>6082</v>
      </c>
      <c r="AP690" s="509" t="s">
        <v>1460</v>
      </c>
      <c r="AQ690" s="509" t="s">
        <v>6445</v>
      </c>
      <c r="AR690" s="509" t="s">
        <v>1460</v>
      </c>
      <c r="AS690" s="509" t="s">
        <v>6445</v>
      </c>
      <c r="AT690" s="509" t="s">
        <v>1460</v>
      </c>
      <c r="AU690" s="509" t="s">
        <v>6445</v>
      </c>
      <c r="AV690" s="137" t="s">
        <v>874</v>
      </c>
      <c r="AW690" s="131">
        <v>44484</v>
      </c>
      <c r="AX690" s="776" t="s">
        <v>1021</v>
      </c>
      <c r="AY690" s="129"/>
      <c r="AZ690" s="80"/>
      <c r="BA690" s="80"/>
      <c r="BB690" s="80"/>
      <c r="BC690" s="80"/>
      <c r="BD690" s="511" t="s">
        <v>1193</v>
      </c>
      <c r="BE690" s="129"/>
      <c r="BF690" s="80"/>
    </row>
    <row r="691" spans="1:58" s="14" customFormat="1" ht="90" hidden="1" customHeight="1" x14ac:dyDescent="0.25">
      <c r="A691" s="458" t="s">
        <v>5736</v>
      </c>
      <c r="B691" s="355" t="s">
        <v>5742</v>
      </c>
      <c r="C691" s="168">
        <v>44432</v>
      </c>
      <c r="D691" s="160" t="s">
        <v>7076</v>
      </c>
      <c r="E691" s="460" t="s">
        <v>1283</v>
      </c>
      <c r="F691" s="541" t="s">
        <v>6963</v>
      </c>
      <c r="G691" s="461" t="s">
        <v>5717</v>
      </c>
      <c r="H691" s="461" t="s">
        <v>5718</v>
      </c>
      <c r="I691" s="461" t="s">
        <v>5718</v>
      </c>
      <c r="J691" s="396" t="s">
        <v>5719</v>
      </c>
      <c r="K691" s="392">
        <v>1</v>
      </c>
      <c r="L691" s="398">
        <v>44460</v>
      </c>
      <c r="M691" s="398">
        <v>44742</v>
      </c>
      <c r="N691" s="490">
        <f t="shared" ref="N691:N696" si="24">(WEEKNUM(M691-L691))</f>
        <v>41</v>
      </c>
      <c r="O691" s="70">
        <v>1</v>
      </c>
      <c r="P691" s="511" t="s">
        <v>3878</v>
      </c>
      <c r="Q691" s="395"/>
      <c r="R691" s="514" t="s">
        <v>6918</v>
      </c>
      <c r="S691" s="561">
        <f t="shared" si="22"/>
        <v>242</v>
      </c>
      <c r="T691" s="35"/>
      <c r="U691" s="35"/>
      <c r="V691" s="197"/>
      <c r="W691" s="197"/>
      <c r="X691" s="197"/>
      <c r="Y691" s="197"/>
      <c r="Z691" s="197"/>
      <c r="AA691" s="127"/>
      <c r="AB691" s="127"/>
      <c r="AC691" s="127"/>
      <c r="AD691" s="127"/>
      <c r="AE691" s="127"/>
      <c r="AF691" s="127"/>
      <c r="AG691" s="127"/>
      <c r="AH691" s="127"/>
      <c r="AI691" s="127"/>
      <c r="AJ691" s="127"/>
      <c r="AK691" s="127"/>
      <c r="AL691" s="127" t="s">
        <v>1460</v>
      </c>
      <c r="AM691" s="127" t="s">
        <v>1460</v>
      </c>
      <c r="AN691" s="127" t="s">
        <v>1460</v>
      </c>
      <c r="AO691" s="175" t="s">
        <v>6038</v>
      </c>
      <c r="AP691" s="533" t="s">
        <v>6837</v>
      </c>
      <c r="AQ691" s="205" t="s">
        <v>6856</v>
      </c>
      <c r="AR691" s="4" t="s">
        <v>1460</v>
      </c>
      <c r="AS691" s="4" t="s">
        <v>6959</v>
      </c>
      <c r="AT691" s="4" t="s">
        <v>1460</v>
      </c>
      <c r="AU691" s="4" t="s">
        <v>6959</v>
      </c>
      <c r="AV691" s="137" t="s">
        <v>4476</v>
      </c>
      <c r="AW691" s="131">
        <v>44580</v>
      </c>
      <c r="AX691" s="364" t="s">
        <v>1021</v>
      </c>
      <c r="AY691" s="348"/>
      <c r="AZ691" s="29"/>
      <c r="BA691" s="29"/>
      <c r="BB691" s="29"/>
      <c r="BC691" s="29"/>
      <c r="BD691" s="511" t="s">
        <v>1193</v>
      </c>
      <c r="BE691" s="348"/>
      <c r="BF691" s="29"/>
    </row>
    <row r="692" spans="1:58" s="14" customFormat="1" ht="90" hidden="1" customHeight="1" x14ac:dyDescent="0.25">
      <c r="A692" s="458" t="s">
        <v>5737</v>
      </c>
      <c r="B692" s="355" t="s">
        <v>5742</v>
      </c>
      <c r="C692" s="168">
        <v>44432</v>
      </c>
      <c r="D692" s="160" t="s">
        <v>7076</v>
      </c>
      <c r="E692" s="462" t="s">
        <v>1283</v>
      </c>
      <c r="F692" s="541" t="s">
        <v>6963</v>
      </c>
      <c r="G692" s="461" t="s">
        <v>5717</v>
      </c>
      <c r="H692" s="461" t="s">
        <v>5720</v>
      </c>
      <c r="I692" s="461" t="s">
        <v>3876</v>
      </c>
      <c r="J692" s="396" t="s">
        <v>5721</v>
      </c>
      <c r="K692" s="393">
        <v>1</v>
      </c>
      <c r="L692" s="398">
        <v>44460</v>
      </c>
      <c r="M692" s="398">
        <v>44545</v>
      </c>
      <c r="N692" s="490">
        <f t="shared" si="24"/>
        <v>13</v>
      </c>
      <c r="O692" s="585">
        <v>1</v>
      </c>
      <c r="P692" s="517" t="s">
        <v>55</v>
      </c>
      <c r="Q692" s="395" t="s">
        <v>15</v>
      </c>
      <c r="R692" s="514" t="s">
        <v>7264</v>
      </c>
      <c r="S692" s="561">
        <f t="shared" si="22"/>
        <v>170</v>
      </c>
      <c r="T692" s="35"/>
      <c r="U692" s="35"/>
      <c r="V692" s="197"/>
      <c r="W692" s="197"/>
      <c r="X692" s="197"/>
      <c r="Y692" s="197"/>
      <c r="Z692" s="197"/>
      <c r="AA692" s="127"/>
      <c r="AB692" s="127"/>
      <c r="AC692" s="127"/>
      <c r="AD692" s="127"/>
      <c r="AE692" s="127"/>
      <c r="AF692" s="127"/>
      <c r="AG692" s="127"/>
      <c r="AH692" s="127"/>
      <c r="AI692" s="127"/>
      <c r="AJ692" s="127"/>
      <c r="AK692" s="127"/>
      <c r="AL692" s="127" t="s">
        <v>1460</v>
      </c>
      <c r="AM692" s="127" t="s">
        <v>1460</v>
      </c>
      <c r="AN692" s="127" t="s">
        <v>1460</v>
      </c>
      <c r="AO692" s="175" t="s">
        <v>6038</v>
      </c>
      <c r="AP692" s="533" t="s">
        <v>6838</v>
      </c>
      <c r="AQ692" s="205" t="s">
        <v>6857</v>
      </c>
      <c r="AR692" s="205" t="s">
        <v>7200</v>
      </c>
      <c r="AS692" s="205" t="s">
        <v>7266</v>
      </c>
      <c r="AT692" s="4" t="s">
        <v>1460</v>
      </c>
      <c r="AU692" s="4" t="s">
        <v>7993</v>
      </c>
      <c r="AV692" s="231" t="s">
        <v>1017</v>
      </c>
      <c r="AW692" s="131">
        <v>44672</v>
      </c>
      <c r="AX692" s="364" t="s">
        <v>1021</v>
      </c>
      <c r="AY692" s="348"/>
      <c r="AZ692" s="29"/>
      <c r="BA692" s="29"/>
      <c r="BB692" s="29"/>
      <c r="BC692" s="29"/>
      <c r="BD692" s="511" t="s">
        <v>1193</v>
      </c>
      <c r="BE692" s="348"/>
      <c r="BF692" s="29"/>
    </row>
    <row r="693" spans="1:58" s="14" customFormat="1" ht="90" hidden="1" customHeight="1" x14ac:dyDescent="0.25">
      <c r="A693" s="458" t="s">
        <v>5738</v>
      </c>
      <c r="B693" s="355" t="s">
        <v>5742</v>
      </c>
      <c r="C693" s="168">
        <v>44432</v>
      </c>
      <c r="D693" s="160" t="s">
        <v>7078</v>
      </c>
      <c r="E693" s="462" t="s">
        <v>1371</v>
      </c>
      <c r="F693" s="541" t="s">
        <v>6964</v>
      </c>
      <c r="G693" s="461" t="s">
        <v>5722</v>
      </c>
      <c r="H693" s="461" t="s">
        <v>5723</v>
      </c>
      <c r="I693" s="461" t="s">
        <v>5723</v>
      </c>
      <c r="J693" s="397" t="s">
        <v>5724</v>
      </c>
      <c r="K693" s="392">
        <v>1</v>
      </c>
      <c r="L693" s="398">
        <v>44505</v>
      </c>
      <c r="M693" s="398">
        <v>44561</v>
      </c>
      <c r="N693" s="490">
        <f t="shared" si="24"/>
        <v>8</v>
      </c>
      <c r="O693" s="70">
        <v>1</v>
      </c>
      <c r="P693" s="511" t="s">
        <v>3878</v>
      </c>
      <c r="Q693" s="395"/>
      <c r="R693" s="514" t="s">
        <v>6905</v>
      </c>
      <c r="S693" s="561">
        <f t="shared" si="22"/>
        <v>278</v>
      </c>
      <c r="T693" s="35"/>
      <c r="U693" s="35"/>
      <c r="V693" s="197"/>
      <c r="W693" s="197"/>
      <c r="X693" s="197"/>
      <c r="Y693" s="197"/>
      <c r="Z693" s="197"/>
      <c r="AA693" s="127"/>
      <c r="AB693" s="127"/>
      <c r="AC693" s="127"/>
      <c r="AD693" s="127"/>
      <c r="AE693" s="127"/>
      <c r="AF693" s="127"/>
      <c r="AG693" s="127"/>
      <c r="AH693" s="127"/>
      <c r="AI693" s="127"/>
      <c r="AJ693" s="127"/>
      <c r="AK693" s="127"/>
      <c r="AL693" s="127" t="s">
        <v>1460</v>
      </c>
      <c r="AM693" s="127" t="s">
        <v>1460</v>
      </c>
      <c r="AN693" s="127" t="s">
        <v>1460</v>
      </c>
      <c r="AO693" s="175" t="s">
        <v>6038</v>
      </c>
      <c r="AP693" s="166" t="s">
        <v>6839</v>
      </c>
      <c r="AQ693" s="205" t="s">
        <v>7067</v>
      </c>
      <c r="AR693" s="4" t="s">
        <v>1460</v>
      </c>
      <c r="AS693" s="4" t="s">
        <v>6958</v>
      </c>
      <c r="AT693" s="4" t="s">
        <v>1460</v>
      </c>
      <c r="AU693" s="4" t="s">
        <v>6958</v>
      </c>
      <c r="AV693" s="231" t="s">
        <v>874</v>
      </c>
      <c r="AW693" s="131">
        <v>44582</v>
      </c>
      <c r="AX693" s="364" t="s">
        <v>1021</v>
      </c>
      <c r="AY693" s="348"/>
      <c r="AZ693" s="29"/>
      <c r="BA693" s="29"/>
      <c r="BB693" s="29"/>
      <c r="BC693" s="29"/>
      <c r="BD693" s="511" t="s">
        <v>1193</v>
      </c>
      <c r="BE693" s="348"/>
      <c r="BF693" s="29"/>
    </row>
    <row r="694" spans="1:58" s="14" customFormat="1" ht="90" customHeight="1" x14ac:dyDescent="0.25">
      <c r="A694" s="879" t="s">
        <v>5739</v>
      </c>
      <c r="B694" s="135" t="s">
        <v>5742</v>
      </c>
      <c r="C694" s="131">
        <v>44432</v>
      </c>
      <c r="D694" s="132" t="s">
        <v>7076</v>
      </c>
      <c r="E694" s="607" t="s">
        <v>1284</v>
      </c>
      <c r="F694" s="509" t="s">
        <v>8573</v>
      </c>
      <c r="G694" s="221" t="s">
        <v>5725</v>
      </c>
      <c r="H694" s="221" t="s">
        <v>5726</v>
      </c>
      <c r="I694" s="221" t="s">
        <v>5727</v>
      </c>
      <c r="J694" s="303" t="s">
        <v>5728</v>
      </c>
      <c r="K694" s="162">
        <v>1</v>
      </c>
      <c r="L694" s="308">
        <v>44460</v>
      </c>
      <c r="M694" s="311">
        <v>44682</v>
      </c>
      <c r="N694" s="491">
        <f t="shared" si="24"/>
        <v>32</v>
      </c>
      <c r="O694" s="585">
        <v>1</v>
      </c>
      <c r="P694" s="788" t="s">
        <v>55</v>
      </c>
      <c r="Q694" s="160"/>
      <c r="R694" s="514" t="s">
        <v>8502</v>
      </c>
      <c r="S694" s="561">
        <f t="shared" si="22"/>
        <v>221</v>
      </c>
      <c r="T694" s="35"/>
      <c r="U694" s="35"/>
      <c r="V694" s="197"/>
      <c r="W694" s="197"/>
      <c r="X694" s="197"/>
      <c r="Y694" s="197"/>
      <c r="Z694" s="197"/>
      <c r="AA694" s="127"/>
      <c r="AB694" s="127"/>
      <c r="AC694" s="127"/>
      <c r="AD694" s="127"/>
      <c r="AE694" s="127"/>
      <c r="AF694" s="127"/>
      <c r="AG694" s="127"/>
      <c r="AH694" s="127"/>
      <c r="AI694" s="127"/>
      <c r="AJ694" s="127"/>
      <c r="AK694" s="127"/>
      <c r="AL694" s="127" t="s">
        <v>1460</v>
      </c>
      <c r="AM694" s="127" t="s">
        <v>1460</v>
      </c>
      <c r="AN694" s="127" t="s">
        <v>1460</v>
      </c>
      <c r="AO694" s="175" t="s">
        <v>6038</v>
      </c>
      <c r="AP694" s="533" t="s">
        <v>6840</v>
      </c>
      <c r="AQ694" s="205" t="s">
        <v>6847</v>
      </c>
      <c r="AR694" s="205" t="s">
        <v>7128</v>
      </c>
      <c r="AS694" s="205" t="s">
        <v>7202</v>
      </c>
      <c r="AT694" s="181" t="s">
        <v>8222</v>
      </c>
      <c r="AU694" s="205" t="s">
        <v>8505</v>
      </c>
      <c r="AV694" s="231" t="s">
        <v>874</v>
      </c>
      <c r="AW694" s="131">
        <v>44767</v>
      </c>
      <c r="AX694" s="785" t="s">
        <v>1021</v>
      </c>
      <c r="AY694" s="348"/>
      <c r="AZ694" s="29"/>
      <c r="BA694" s="29"/>
      <c r="BB694" s="29"/>
      <c r="BC694" s="29"/>
      <c r="BD694" s="511" t="s">
        <v>1193</v>
      </c>
      <c r="BE694" s="348"/>
      <c r="BF694" s="29"/>
    </row>
    <row r="695" spans="1:58" s="14" customFormat="1" ht="90" customHeight="1" x14ac:dyDescent="0.25">
      <c r="A695" s="879" t="s">
        <v>5740</v>
      </c>
      <c r="B695" s="135" t="s">
        <v>5742</v>
      </c>
      <c r="C695" s="131">
        <v>44432</v>
      </c>
      <c r="D695" s="132" t="s">
        <v>7076</v>
      </c>
      <c r="E695" s="607" t="s">
        <v>1300</v>
      </c>
      <c r="F695" s="509" t="s">
        <v>8574</v>
      </c>
      <c r="G695" s="221" t="s">
        <v>5729</v>
      </c>
      <c r="H695" s="221" t="s">
        <v>5730</v>
      </c>
      <c r="I695" s="221" t="s">
        <v>5730</v>
      </c>
      <c r="J695" s="303" t="s">
        <v>5731</v>
      </c>
      <c r="K695" s="792">
        <v>1</v>
      </c>
      <c r="L695" s="168">
        <v>44460</v>
      </c>
      <c r="M695" s="168">
        <v>44742</v>
      </c>
      <c r="N695" s="491">
        <f t="shared" si="24"/>
        <v>41</v>
      </c>
      <c r="O695" s="535">
        <v>1</v>
      </c>
      <c r="P695" s="788" t="s">
        <v>55</v>
      </c>
      <c r="Q695" s="793"/>
      <c r="R695" s="514" t="s">
        <v>8542</v>
      </c>
      <c r="S695" s="561">
        <f t="shared" si="22"/>
        <v>156</v>
      </c>
      <c r="T695" s="35"/>
      <c r="U695" s="35"/>
      <c r="V695" s="197"/>
      <c r="W695" s="197"/>
      <c r="X695" s="197"/>
      <c r="Y695" s="197"/>
      <c r="Z695" s="197"/>
      <c r="AA695" s="127"/>
      <c r="AB695" s="127"/>
      <c r="AC695" s="127"/>
      <c r="AD695" s="127"/>
      <c r="AE695" s="127"/>
      <c r="AF695" s="127"/>
      <c r="AG695" s="127"/>
      <c r="AH695" s="127"/>
      <c r="AI695" s="127"/>
      <c r="AJ695" s="127"/>
      <c r="AK695" s="127"/>
      <c r="AL695" s="127" t="s">
        <v>1460</v>
      </c>
      <c r="AM695" s="127" t="s">
        <v>1460</v>
      </c>
      <c r="AN695" s="127" t="s">
        <v>1460</v>
      </c>
      <c r="AO695" s="514" t="s">
        <v>6038</v>
      </c>
      <c r="AP695" s="514" t="s">
        <v>6841</v>
      </c>
      <c r="AQ695" s="514" t="s">
        <v>6845</v>
      </c>
      <c r="AR695" s="514" t="s">
        <v>7129</v>
      </c>
      <c r="AS695" s="514" t="s">
        <v>7203</v>
      </c>
      <c r="AT695" s="165" t="s">
        <v>8223</v>
      </c>
      <c r="AU695" s="514" t="s">
        <v>8540</v>
      </c>
      <c r="AV695" s="137" t="s">
        <v>874</v>
      </c>
      <c r="AW695" s="131">
        <v>44768</v>
      </c>
      <c r="AX695" s="785" t="s">
        <v>1021</v>
      </c>
      <c r="AY695" s="348"/>
      <c r="AZ695" s="29"/>
      <c r="BA695" s="29"/>
      <c r="BB695" s="29"/>
      <c r="BC695" s="29"/>
      <c r="BD695" s="511" t="s">
        <v>1193</v>
      </c>
      <c r="BE695" s="348"/>
      <c r="BF695" s="29"/>
    </row>
    <row r="696" spans="1:58" s="14" customFormat="1" ht="90" hidden="1" customHeight="1" x14ac:dyDescent="0.25">
      <c r="A696" s="489" t="s">
        <v>5741</v>
      </c>
      <c r="B696" s="355" t="s">
        <v>5742</v>
      </c>
      <c r="C696" s="168">
        <v>44432</v>
      </c>
      <c r="D696" s="160" t="s">
        <v>7076</v>
      </c>
      <c r="E696" s="462" t="s">
        <v>1290</v>
      </c>
      <c r="F696" s="12" t="s">
        <v>6965</v>
      </c>
      <c r="G696" s="355" t="s">
        <v>5732</v>
      </c>
      <c r="H696" s="355" t="s">
        <v>5733</v>
      </c>
      <c r="I696" s="355" t="s">
        <v>5734</v>
      </c>
      <c r="J696" s="355" t="s">
        <v>5735</v>
      </c>
      <c r="K696" s="347">
        <v>1</v>
      </c>
      <c r="L696" s="160">
        <v>44460</v>
      </c>
      <c r="M696" s="160">
        <v>44652</v>
      </c>
      <c r="N696" s="520">
        <f t="shared" si="24"/>
        <v>28</v>
      </c>
      <c r="O696" s="585">
        <v>1</v>
      </c>
      <c r="P696" s="517" t="s">
        <v>55</v>
      </c>
      <c r="Q696" s="395"/>
      <c r="R696" s="514" t="s">
        <v>7206</v>
      </c>
      <c r="S696" s="561">
        <f t="shared" si="22"/>
        <v>235</v>
      </c>
      <c r="T696" s="76"/>
      <c r="U696" s="76"/>
      <c r="V696" s="198"/>
      <c r="W696" s="198"/>
      <c r="X696" s="198"/>
      <c r="Y696" s="198"/>
      <c r="Z696" s="198"/>
      <c r="AA696" s="182"/>
      <c r="AB696" s="182"/>
      <c r="AC696" s="182"/>
      <c r="AD696" s="182"/>
      <c r="AE696" s="182"/>
      <c r="AF696" s="182"/>
      <c r="AG696" s="182"/>
      <c r="AH696" s="182"/>
      <c r="AI696" s="182"/>
      <c r="AJ696" s="182"/>
      <c r="AK696" s="182"/>
      <c r="AL696" s="182" t="s">
        <v>1460</v>
      </c>
      <c r="AM696" s="182" t="s">
        <v>1460</v>
      </c>
      <c r="AN696" s="182" t="s">
        <v>1460</v>
      </c>
      <c r="AO696" s="205" t="s">
        <v>6038</v>
      </c>
      <c r="AP696" s="533" t="s">
        <v>6842</v>
      </c>
      <c r="AQ696" s="514" t="s">
        <v>6858</v>
      </c>
      <c r="AR696" s="514" t="s">
        <v>7130</v>
      </c>
      <c r="AS696" s="514" t="s">
        <v>7205</v>
      </c>
      <c r="AT696" s="4" t="s">
        <v>1460</v>
      </c>
      <c r="AU696" s="4" t="s">
        <v>7993</v>
      </c>
      <c r="AV696" s="137" t="s">
        <v>4476</v>
      </c>
      <c r="AW696" s="131">
        <v>44662</v>
      </c>
      <c r="AX696" s="364" t="s">
        <v>1021</v>
      </c>
      <c r="AY696" s="348"/>
      <c r="AZ696" s="29"/>
      <c r="BA696" s="29"/>
      <c r="BB696" s="29"/>
      <c r="BC696" s="29"/>
      <c r="BD696" s="511" t="s">
        <v>1193</v>
      </c>
      <c r="BE696" s="348"/>
      <c r="BF696" s="29"/>
    </row>
    <row r="697" spans="1:58" s="14" customFormat="1" ht="90" hidden="1" customHeight="1" x14ac:dyDescent="0.25">
      <c r="A697" s="458" t="s">
        <v>5858</v>
      </c>
      <c r="B697" s="290" t="s">
        <v>5894</v>
      </c>
      <c r="C697" s="542">
        <v>44439</v>
      </c>
      <c r="D697" s="168" t="s">
        <v>7076</v>
      </c>
      <c r="E697" s="569" t="s">
        <v>1283</v>
      </c>
      <c r="F697" s="828" t="s">
        <v>5851</v>
      </c>
      <c r="G697" s="543" t="s">
        <v>5776</v>
      </c>
      <c r="H697" s="543" t="s">
        <v>5777</v>
      </c>
      <c r="I697" s="543" t="s">
        <v>5778</v>
      </c>
      <c r="J697" s="543" t="s">
        <v>238</v>
      </c>
      <c r="K697" s="830">
        <v>1</v>
      </c>
      <c r="L697" s="544">
        <v>44499</v>
      </c>
      <c r="M697" s="544">
        <v>44652</v>
      </c>
      <c r="N697" s="545">
        <f t="shared" ref="N697:N734" si="25">(M697-L697)/7</f>
        <v>21.857142857142858</v>
      </c>
      <c r="O697" s="481">
        <v>1</v>
      </c>
      <c r="P697" s="570" t="s">
        <v>51</v>
      </c>
      <c r="Q697" s="546"/>
      <c r="R697" s="205" t="s">
        <v>6787</v>
      </c>
      <c r="S697" s="561">
        <f t="shared" si="22"/>
        <v>219</v>
      </c>
      <c r="T697" s="35"/>
      <c r="U697" s="35"/>
      <c r="V697" s="197"/>
      <c r="W697" s="197"/>
      <c r="X697" s="197"/>
      <c r="Y697" s="197"/>
      <c r="Z697" s="197"/>
      <c r="AA697" s="127"/>
      <c r="AB697" s="127"/>
      <c r="AC697" s="127"/>
      <c r="AD697" s="127"/>
      <c r="AE697" s="127"/>
      <c r="AF697" s="127"/>
      <c r="AG697" s="127"/>
      <c r="AH697" s="127"/>
      <c r="AI697" s="127"/>
      <c r="AJ697" s="127"/>
      <c r="AK697" s="127"/>
      <c r="AL697" s="127" t="s">
        <v>1460</v>
      </c>
      <c r="AM697" s="127" t="s">
        <v>1460</v>
      </c>
      <c r="AN697" s="127" t="s">
        <v>1460</v>
      </c>
      <c r="AO697" s="514" t="s">
        <v>6035</v>
      </c>
      <c r="AP697" s="511" t="s">
        <v>6770</v>
      </c>
      <c r="AQ697" s="509" t="s">
        <v>6786</v>
      </c>
      <c r="AR697" s="4" t="s">
        <v>1460</v>
      </c>
      <c r="AS697" s="4" t="s">
        <v>6959</v>
      </c>
      <c r="AT697" s="4" t="s">
        <v>1460</v>
      </c>
      <c r="AU697" s="4" t="s">
        <v>6959</v>
      </c>
      <c r="AV697" s="137" t="s">
        <v>4476</v>
      </c>
      <c r="AW697" s="173">
        <v>44568</v>
      </c>
      <c r="AX697" s="364" t="s">
        <v>1021</v>
      </c>
      <c r="AY697" s="66"/>
      <c r="AZ697" s="108"/>
      <c r="BA697" s="108"/>
      <c r="BB697" s="108"/>
      <c r="BC697" s="108"/>
      <c r="BD697" s="511" t="s">
        <v>1193</v>
      </c>
      <c r="BE697" s="66"/>
      <c r="BF697" s="108"/>
    </row>
    <row r="698" spans="1:58" s="14" customFormat="1" ht="90" customHeight="1" x14ac:dyDescent="0.25">
      <c r="A698" s="879" t="s">
        <v>5859</v>
      </c>
      <c r="B698" s="135" t="s">
        <v>5894</v>
      </c>
      <c r="C698" s="131">
        <v>44439</v>
      </c>
      <c r="D698" s="131" t="s">
        <v>7076</v>
      </c>
      <c r="E698" s="873" t="s">
        <v>1283</v>
      </c>
      <c r="F698" s="874" t="s">
        <v>8575</v>
      </c>
      <c r="G698" s="36" t="s">
        <v>5776</v>
      </c>
      <c r="H698" s="36" t="s">
        <v>5779</v>
      </c>
      <c r="I698" s="36" t="s">
        <v>5779</v>
      </c>
      <c r="J698" s="835" t="s">
        <v>5780</v>
      </c>
      <c r="K698" s="247">
        <v>1</v>
      </c>
      <c r="L698" s="836">
        <v>44484</v>
      </c>
      <c r="M698" s="836">
        <v>44910</v>
      </c>
      <c r="N698" s="491">
        <f t="shared" si="25"/>
        <v>60.857142857142854</v>
      </c>
      <c r="O698" s="468">
        <v>0</v>
      </c>
      <c r="P698" s="835" t="s">
        <v>51</v>
      </c>
      <c r="Q698" s="406" t="s">
        <v>5848</v>
      </c>
      <c r="R698" s="514" t="s">
        <v>8447</v>
      </c>
      <c r="S698" s="561">
        <f t="shared" si="22"/>
        <v>184</v>
      </c>
      <c r="T698" s="35" t="s">
        <v>1171</v>
      </c>
      <c r="U698" s="35" t="s">
        <v>1171</v>
      </c>
      <c r="V698" s="35" t="s">
        <v>1171</v>
      </c>
      <c r="W698" s="35" t="s">
        <v>1171</v>
      </c>
      <c r="X698" s="35" t="s">
        <v>1171</v>
      </c>
      <c r="Y698" s="35" t="s">
        <v>1171</v>
      </c>
      <c r="Z698" s="35" t="s">
        <v>1171</v>
      </c>
      <c r="AA698" s="35" t="s">
        <v>1171</v>
      </c>
      <c r="AB698" s="35" t="s">
        <v>1171</v>
      </c>
      <c r="AC698" s="35" t="s">
        <v>1171</v>
      </c>
      <c r="AD698" s="35" t="s">
        <v>1171</v>
      </c>
      <c r="AE698" s="35" t="s">
        <v>1171</v>
      </c>
      <c r="AF698" s="35" t="s">
        <v>1171</v>
      </c>
      <c r="AG698" s="35" t="s">
        <v>1171</v>
      </c>
      <c r="AH698" s="35" t="s">
        <v>1171</v>
      </c>
      <c r="AI698" s="35" t="s">
        <v>1171</v>
      </c>
      <c r="AJ698" s="35" t="s">
        <v>1171</v>
      </c>
      <c r="AK698" s="35" t="s">
        <v>1171</v>
      </c>
      <c r="AL698" s="35" t="s">
        <v>1171</v>
      </c>
      <c r="AM698" s="555" t="s">
        <v>1460</v>
      </c>
      <c r="AN698" s="555" t="s">
        <v>1460</v>
      </c>
      <c r="AO698" s="184" t="s">
        <v>6035</v>
      </c>
      <c r="AP698" s="524" t="s">
        <v>6771</v>
      </c>
      <c r="AQ698" s="514" t="s">
        <v>6815</v>
      </c>
      <c r="AR698" s="832" t="s">
        <v>7150</v>
      </c>
      <c r="AS698" s="515" t="s">
        <v>7198</v>
      </c>
      <c r="AT698" s="791" t="s">
        <v>8257</v>
      </c>
      <c r="AU698" s="515" t="s">
        <v>8470</v>
      </c>
      <c r="AV698" s="137" t="s">
        <v>876</v>
      </c>
      <c r="AW698" s="131">
        <v>44763</v>
      </c>
      <c r="AX698" s="364" t="s">
        <v>876</v>
      </c>
      <c r="AY698" s="348"/>
      <c r="AZ698" s="29"/>
      <c r="BA698" s="29"/>
      <c r="BB698" s="29"/>
      <c r="BC698" s="29"/>
      <c r="BD698" s="511" t="s">
        <v>1193</v>
      </c>
      <c r="BE698" s="348"/>
      <c r="BF698" s="29"/>
    </row>
    <row r="699" spans="1:58" s="14" customFormat="1" ht="90" hidden="1" customHeight="1" x14ac:dyDescent="0.25">
      <c r="A699" s="458" t="s">
        <v>5860</v>
      </c>
      <c r="B699" s="355" t="s">
        <v>5894</v>
      </c>
      <c r="C699" s="429">
        <v>44439</v>
      </c>
      <c r="D699" s="168" t="s">
        <v>7076</v>
      </c>
      <c r="E699" s="556" t="s">
        <v>1283</v>
      </c>
      <c r="F699" s="529" t="s">
        <v>5851</v>
      </c>
      <c r="G699" s="576" t="s">
        <v>5776</v>
      </c>
      <c r="H699" s="576" t="s">
        <v>5781</v>
      </c>
      <c r="I699" s="529" t="s">
        <v>5782</v>
      </c>
      <c r="J699" s="529" t="s">
        <v>5783</v>
      </c>
      <c r="K699" s="557">
        <v>1</v>
      </c>
      <c r="L699" s="530">
        <v>44515</v>
      </c>
      <c r="M699" s="530">
        <v>44561</v>
      </c>
      <c r="N699" s="531">
        <f t="shared" si="25"/>
        <v>6.5714285714285712</v>
      </c>
      <c r="O699" s="577">
        <v>1</v>
      </c>
      <c r="P699" s="576" t="s">
        <v>702</v>
      </c>
      <c r="Q699" s="559"/>
      <c r="R699" s="185" t="s">
        <v>6867</v>
      </c>
      <c r="S699" s="561">
        <f t="shared" si="22"/>
        <v>177</v>
      </c>
      <c r="T699" s="35"/>
      <c r="U699" s="35"/>
      <c r="V699" s="197"/>
      <c r="W699" s="197"/>
      <c r="X699" s="197"/>
      <c r="Y699" s="197"/>
      <c r="Z699" s="197"/>
      <c r="AA699" s="127"/>
      <c r="AB699" s="127"/>
      <c r="AC699" s="127"/>
      <c r="AD699" s="127"/>
      <c r="AE699" s="127"/>
      <c r="AF699" s="127"/>
      <c r="AG699" s="127"/>
      <c r="AH699" s="127"/>
      <c r="AI699" s="127"/>
      <c r="AJ699" s="127"/>
      <c r="AK699" s="127"/>
      <c r="AL699" s="127" t="s">
        <v>1460</v>
      </c>
      <c r="AM699" s="127" t="s">
        <v>1460</v>
      </c>
      <c r="AN699" s="127" t="s">
        <v>1460</v>
      </c>
      <c r="AO699" s="514" t="s">
        <v>6035</v>
      </c>
      <c r="AP699" s="355" t="s">
        <v>6861</v>
      </c>
      <c r="AQ699" s="185" t="s">
        <v>6880</v>
      </c>
      <c r="AR699" s="63" t="s">
        <v>1460</v>
      </c>
      <c r="AS699" s="63" t="s">
        <v>6958</v>
      </c>
      <c r="AT699" s="4" t="s">
        <v>1460</v>
      </c>
      <c r="AU699" s="4" t="s">
        <v>6958</v>
      </c>
      <c r="AV699" s="137" t="s">
        <v>874</v>
      </c>
      <c r="AW699" s="173">
        <v>44581</v>
      </c>
      <c r="AX699" s="364" t="s">
        <v>1021</v>
      </c>
      <c r="AY699" s="66"/>
      <c r="AZ699" s="108"/>
      <c r="BA699" s="29"/>
      <c r="BB699" s="29"/>
      <c r="BC699" s="29"/>
      <c r="BD699" s="511" t="s">
        <v>1193</v>
      </c>
      <c r="BE699" s="348"/>
      <c r="BF699" s="29"/>
    </row>
    <row r="700" spans="1:58" s="14" customFormat="1" ht="90" hidden="1" customHeight="1" x14ac:dyDescent="0.25">
      <c r="A700" s="458" t="s">
        <v>5861</v>
      </c>
      <c r="B700" s="355" t="s">
        <v>5894</v>
      </c>
      <c r="C700" s="542">
        <v>44439</v>
      </c>
      <c r="D700" s="168" t="s">
        <v>7076</v>
      </c>
      <c r="E700" s="547" t="s">
        <v>1371</v>
      </c>
      <c r="F700" s="571" t="s">
        <v>5852</v>
      </c>
      <c r="G700" s="572" t="s">
        <v>5784</v>
      </c>
      <c r="H700" s="572" t="s">
        <v>5785</v>
      </c>
      <c r="I700" s="572" t="s">
        <v>5786</v>
      </c>
      <c r="J700" s="572" t="s">
        <v>5787</v>
      </c>
      <c r="K700" s="573">
        <v>1</v>
      </c>
      <c r="L700" s="574">
        <v>44481</v>
      </c>
      <c r="M700" s="574">
        <v>44561</v>
      </c>
      <c r="N700" s="545">
        <f t="shared" si="25"/>
        <v>11.428571428571429</v>
      </c>
      <c r="O700" s="481">
        <v>1</v>
      </c>
      <c r="P700" s="572" t="s">
        <v>69</v>
      </c>
      <c r="Q700" s="575"/>
      <c r="R700" s="205" t="s">
        <v>6731</v>
      </c>
      <c r="S700" s="561">
        <f t="shared" si="22"/>
        <v>286</v>
      </c>
      <c r="T700" s="35"/>
      <c r="U700" s="35"/>
      <c r="V700" s="197"/>
      <c r="W700" s="197"/>
      <c r="X700" s="197"/>
      <c r="Y700" s="197"/>
      <c r="Z700" s="197"/>
      <c r="AA700" s="127"/>
      <c r="AB700" s="127"/>
      <c r="AC700" s="127"/>
      <c r="AD700" s="127"/>
      <c r="AE700" s="127"/>
      <c r="AF700" s="127"/>
      <c r="AG700" s="127"/>
      <c r="AH700" s="127"/>
      <c r="AI700" s="127"/>
      <c r="AJ700" s="127"/>
      <c r="AK700" s="127"/>
      <c r="AL700" s="127" t="s">
        <v>1460</v>
      </c>
      <c r="AM700" s="127" t="s">
        <v>1460</v>
      </c>
      <c r="AN700" s="127" t="s">
        <v>1460</v>
      </c>
      <c r="AO700" s="514" t="s">
        <v>6035</v>
      </c>
      <c r="AP700" s="510" t="s">
        <v>6563</v>
      </c>
      <c r="AQ700" s="205" t="s">
        <v>6629</v>
      </c>
      <c r="AR700" s="4" t="s">
        <v>1460</v>
      </c>
      <c r="AS700" s="83" t="s">
        <v>6958</v>
      </c>
      <c r="AT700" s="4" t="s">
        <v>1460</v>
      </c>
      <c r="AU700" s="4" t="s">
        <v>6958</v>
      </c>
      <c r="AV700" s="636" t="s">
        <v>874</v>
      </c>
      <c r="AW700" s="131">
        <v>44574</v>
      </c>
      <c r="AX700" s="364" t="s">
        <v>1021</v>
      </c>
      <c r="AY700" s="348"/>
      <c r="AZ700" s="29"/>
      <c r="BA700" s="29"/>
      <c r="BB700" s="29"/>
      <c r="BC700" s="29"/>
      <c r="BD700" s="511" t="s">
        <v>1193</v>
      </c>
      <c r="BE700" s="348"/>
      <c r="BF700" s="29"/>
    </row>
    <row r="701" spans="1:58" s="14" customFormat="1" ht="90" hidden="1" customHeight="1" x14ac:dyDescent="0.25">
      <c r="A701" s="458" t="s">
        <v>5862</v>
      </c>
      <c r="B701" s="355" t="s">
        <v>5894</v>
      </c>
      <c r="C701" s="168">
        <v>44439</v>
      </c>
      <c r="D701" s="168" t="s">
        <v>7076</v>
      </c>
      <c r="E701" s="404" t="s">
        <v>1371</v>
      </c>
      <c r="F701" s="400" t="s">
        <v>5852</v>
      </c>
      <c r="G701" s="405" t="s">
        <v>5784</v>
      </c>
      <c r="H701" s="405" t="s">
        <v>5785</v>
      </c>
      <c r="I701" s="517" t="s">
        <v>7186</v>
      </c>
      <c r="J701" s="351" t="s">
        <v>1734</v>
      </c>
      <c r="K701" s="364">
        <v>1</v>
      </c>
      <c r="L701" s="566">
        <v>44481</v>
      </c>
      <c r="M701" s="566">
        <v>44651</v>
      </c>
      <c r="N701" s="491">
        <f t="shared" si="25"/>
        <v>24.285714285714285</v>
      </c>
      <c r="O701" s="70">
        <v>1</v>
      </c>
      <c r="P701" s="405" t="s">
        <v>69</v>
      </c>
      <c r="Q701" s="407" t="s">
        <v>5849</v>
      </c>
      <c r="R701" s="511" t="s">
        <v>7185</v>
      </c>
      <c r="S701" s="561">
        <f t="shared" si="22"/>
        <v>262</v>
      </c>
      <c r="T701" s="35"/>
      <c r="U701" s="35"/>
      <c r="V701" s="197"/>
      <c r="W701" s="197"/>
      <c r="X701" s="197"/>
      <c r="Y701" s="197"/>
      <c r="Z701" s="197"/>
      <c r="AA701" s="127"/>
      <c r="AB701" s="127"/>
      <c r="AC701" s="127"/>
      <c r="AD701" s="127"/>
      <c r="AE701" s="127"/>
      <c r="AF701" s="127"/>
      <c r="AG701" s="127"/>
      <c r="AH701" s="127"/>
      <c r="AI701" s="127"/>
      <c r="AJ701" s="127"/>
      <c r="AK701" s="127"/>
      <c r="AL701" s="172" t="s">
        <v>1460</v>
      </c>
      <c r="AM701" s="172" t="s">
        <v>1460</v>
      </c>
      <c r="AN701" s="172" t="s">
        <v>1460</v>
      </c>
      <c r="AO701" s="185" t="s">
        <v>6035</v>
      </c>
      <c r="AP701" s="79" t="s">
        <v>6564</v>
      </c>
      <c r="AQ701" s="514" t="s">
        <v>6630</v>
      </c>
      <c r="AR701" s="516" t="s">
        <v>7132</v>
      </c>
      <c r="AS701" s="511" t="s">
        <v>7184</v>
      </c>
      <c r="AT701" s="4" t="s">
        <v>1460</v>
      </c>
      <c r="AU701" s="4" t="s">
        <v>7993</v>
      </c>
      <c r="AV701" s="366" t="s">
        <v>874</v>
      </c>
      <c r="AW701" s="131">
        <v>44657</v>
      </c>
      <c r="AX701" s="364" t="s">
        <v>1021</v>
      </c>
      <c r="AY701" s="348"/>
      <c r="AZ701" s="29"/>
      <c r="BA701" s="29"/>
      <c r="BB701" s="29"/>
      <c r="BC701" s="29"/>
      <c r="BD701" s="511" t="s">
        <v>1193</v>
      </c>
      <c r="BE701" s="348"/>
      <c r="BF701" s="29"/>
    </row>
    <row r="702" spans="1:58" s="14" customFormat="1" ht="90" customHeight="1" x14ac:dyDescent="0.25">
      <c r="A702" s="879" t="s">
        <v>5863</v>
      </c>
      <c r="B702" s="135" t="s">
        <v>5894</v>
      </c>
      <c r="C702" s="131">
        <v>44439</v>
      </c>
      <c r="D702" s="132" t="s">
        <v>7474</v>
      </c>
      <c r="E702" s="873" t="s">
        <v>1284</v>
      </c>
      <c r="F702" s="874" t="s">
        <v>8576</v>
      </c>
      <c r="G702" s="36" t="s">
        <v>5788</v>
      </c>
      <c r="H702" s="36" t="s">
        <v>5779</v>
      </c>
      <c r="I702" s="36" t="s">
        <v>5779</v>
      </c>
      <c r="J702" s="835" t="s">
        <v>5780</v>
      </c>
      <c r="K702" s="247">
        <v>1</v>
      </c>
      <c r="L702" s="352">
        <v>44484</v>
      </c>
      <c r="M702" s="352">
        <v>44910</v>
      </c>
      <c r="N702" s="491">
        <f t="shared" si="25"/>
        <v>60.857142857142854</v>
      </c>
      <c r="O702" s="468">
        <v>0</v>
      </c>
      <c r="P702" s="835" t="s">
        <v>51</v>
      </c>
      <c r="Q702" s="406" t="s">
        <v>5848</v>
      </c>
      <c r="R702" s="514" t="s">
        <v>8447</v>
      </c>
      <c r="S702" s="561">
        <f t="shared" si="22"/>
        <v>184</v>
      </c>
      <c r="T702" s="35" t="s">
        <v>1171</v>
      </c>
      <c r="U702" s="35" t="s">
        <v>1171</v>
      </c>
      <c r="V702" s="35" t="s">
        <v>1171</v>
      </c>
      <c r="W702" s="35" t="s">
        <v>1171</v>
      </c>
      <c r="X702" s="35" t="s">
        <v>1171</v>
      </c>
      <c r="Y702" s="35" t="s">
        <v>1171</v>
      </c>
      <c r="Z702" s="35" t="s">
        <v>1171</v>
      </c>
      <c r="AA702" s="35" t="s">
        <v>1171</v>
      </c>
      <c r="AB702" s="35" t="s">
        <v>1171</v>
      </c>
      <c r="AC702" s="35" t="s">
        <v>1171</v>
      </c>
      <c r="AD702" s="35" t="s">
        <v>1171</v>
      </c>
      <c r="AE702" s="35" t="s">
        <v>1171</v>
      </c>
      <c r="AF702" s="35" t="s">
        <v>1171</v>
      </c>
      <c r="AG702" s="35" t="s">
        <v>1171</v>
      </c>
      <c r="AH702" s="35" t="s">
        <v>1171</v>
      </c>
      <c r="AI702" s="35" t="s">
        <v>1171</v>
      </c>
      <c r="AJ702" s="35" t="s">
        <v>1171</v>
      </c>
      <c r="AK702" s="35" t="s">
        <v>1171</v>
      </c>
      <c r="AL702" s="35" t="s">
        <v>1171</v>
      </c>
      <c r="AM702" s="555" t="s">
        <v>1460</v>
      </c>
      <c r="AN702" s="555" t="s">
        <v>1460</v>
      </c>
      <c r="AO702" s="514" t="s">
        <v>6035</v>
      </c>
      <c r="AP702" s="524" t="s">
        <v>6771</v>
      </c>
      <c r="AQ702" s="514" t="s">
        <v>6815</v>
      </c>
      <c r="AR702" s="832" t="s">
        <v>7150</v>
      </c>
      <c r="AS702" s="515" t="s">
        <v>7198</v>
      </c>
      <c r="AT702" s="791" t="s">
        <v>8257</v>
      </c>
      <c r="AU702" s="515" t="s">
        <v>8470</v>
      </c>
      <c r="AV702" s="137" t="s">
        <v>876</v>
      </c>
      <c r="AW702" s="131">
        <v>44763</v>
      </c>
      <c r="AX702" s="364" t="s">
        <v>876</v>
      </c>
      <c r="AY702" s="348"/>
      <c r="AZ702" s="29"/>
      <c r="BA702" s="29"/>
      <c r="BB702" s="29"/>
      <c r="BC702" s="29"/>
      <c r="BD702" s="511" t="s">
        <v>1193</v>
      </c>
      <c r="BE702" s="348"/>
      <c r="BF702" s="29"/>
    </row>
    <row r="703" spans="1:58" s="14" customFormat="1" ht="90" customHeight="1" x14ac:dyDescent="0.25">
      <c r="A703" s="879" t="s">
        <v>5864</v>
      </c>
      <c r="B703" s="135" t="s">
        <v>5894</v>
      </c>
      <c r="C703" s="131">
        <v>44439</v>
      </c>
      <c r="D703" s="132" t="s">
        <v>7474</v>
      </c>
      <c r="E703" s="875" t="s">
        <v>1284</v>
      </c>
      <c r="F703" s="64" t="s">
        <v>8576</v>
      </c>
      <c r="G703" s="880" t="s">
        <v>5788</v>
      </c>
      <c r="H703" s="880" t="s">
        <v>5789</v>
      </c>
      <c r="I703" s="880" t="s">
        <v>5790</v>
      </c>
      <c r="J703" s="576" t="s">
        <v>2630</v>
      </c>
      <c r="K703" s="582">
        <v>2</v>
      </c>
      <c r="L703" s="530">
        <v>44607</v>
      </c>
      <c r="M703" s="530">
        <v>45000</v>
      </c>
      <c r="N703" s="531">
        <f t="shared" si="25"/>
        <v>56.142857142857146</v>
      </c>
      <c r="O703" s="558">
        <v>0</v>
      </c>
      <c r="P703" s="576" t="s">
        <v>51</v>
      </c>
      <c r="Q703" s="583"/>
      <c r="R703" s="185" t="s">
        <v>8479</v>
      </c>
      <c r="S703" s="561">
        <f t="shared" si="22"/>
        <v>172</v>
      </c>
      <c r="T703" s="35" t="s">
        <v>1171</v>
      </c>
      <c r="U703" s="35" t="s">
        <v>1171</v>
      </c>
      <c r="V703" s="35" t="s">
        <v>1171</v>
      </c>
      <c r="W703" s="35" t="s">
        <v>1171</v>
      </c>
      <c r="X703" s="35" t="s">
        <v>1171</v>
      </c>
      <c r="Y703" s="35" t="s">
        <v>1171</v>
      </c>
      <c r="Z703" s="35" t="s">
        <v>1171</v>
      </c>
      <c r="AA703" s="35" t="s">
        <v>1171</v>
      </c>
      <c r="AB703" s="35" t="s">
        <v>1171</v>
      </c>
      <c r="AC703" s="35" t="s">
        <v>1171</v>
      </c>
      <c r="AD703" s="35" t="s">
        <v>1171</v>
      </c>
      <c r="AE703" s="35" t="s">
        <v>1171</v>
      </c>
      <c r="AF703" s="35" t="s">
        <v>1171</v>
      </c>
      <c r="AG703" s="35" t="s">
        <v>1171</v>
      </c>
      <c r="AH703" s="35" t="s">
        <v>1171</v>
      </c>
      <c r="AI703" s="35" t="s">
        <v>1171</v>
      </c>
      <c r="AJ703" s="35" t="s">
        <v>1171</v>
      </c>
      <c r="AK703" s="35" t="s">
        <v>1171</v>
      </c>
      <c r="AL703" s="35" t="s">
        <v>1171</v>
      </c>
      <c r="AM703" s="555" t="s">
        <v>1460</v>
      </c>
      <c r="AN703" s="555" t="s">
        <v>1460</v>
      </c>
      <c r="AO703" s="514" t="s">
        <v>6035</v>
      </c>
      <c r="AP703" s="819" t="s">
        <v>6772</v>
      </c>
      <c r="AQ703" s="185" t="s">
        <v>6803</v>
      </c>
      <c r="AR703" s="101" t="s">
        <v>7151</v>
      </c>
      <c r="AS703" s="818" t="s">
        <v>7996</v>
      </c>
      <c r="AT703" s="833" t="s">
        <v>8258</v>
      </c>
      <c r="AU703" s="818" t="s">
        <v>8471</v>
      </c>
      <c r="AV703" s="638" t="s">
        <v>876</v>
      </c>
      <c r="AW703" s="131">
        <v>44764</v>
      </c>
      <c r="AX703" s="364" t="s">
        <v>876</v>
      </c>
      <c r="AY703" s="66"/>
      <c r="AZ703" s="108"/>
      <c r="BA703" s="29"/>
      <c r="BB703" s="29"/>
      <c r="BC703" s="29"/>
      <c r="BD703" s="511" t="s">
        <v>1193</v>
      </c>
      <c r="BE703" s="348"/>
      <c r="BF703" s="29"/>
    </row>
    <row r="704" spans="1:58" s="14" customFormat="1" ht="90" hidden="1" customHeight="1" x14ac:dyDescent="0.25">
      <c r="A704" s="458" t="s">
        <v>5865</v>
      </c>
      <c r="B704" s="355" t="s">
        <v>5894</v>
      </c>
      <c r="C704" s="168">
        <v>44439</v>
      </c>
      <c r="D704" s="542" t="s">
        <v>7077</v>
      </c>
      <c r="E704" s="404" t="s">
        <v>1300</v>
      </c>
      <c r="F704" s="835" t="s">
        <v>5853</v>
      </c>
      <c r="G704" s="835" t="s">
        <v>5791</v>
      </c>
      <c r="H704" s="835" t="s">
        <v>5789</v>
      </c>
      <c r="I704" s="835" t="s">
        <v>5792</v>
      </c>
      <c r="J704" s="835" t="s">
        <v>546</v>
      </c>
      <c r="K704" s="247">
        <v>1</v>
      </c>
      <c r="L704" s="836">
        <v>44607</v>
      </c>
      <c r="M704" s="836">
        <v>44666</v>
      </c>
      <c r="N704" s="491">
        <f t="shared" si="25"/>
        <v>8.4285714285714288</v>
      </c>
      <c r="O704" s="70">
        <v>1</v>
      </c>
      <c r="P704" s="835" t="s">
        <v>51</v>
      </c>
      <c r="Q704" s="406"/>
      <c r="R704" s="514" t="s">
        <v>7193</v>
      </c>
      <c r="S704" s="561">
        <f t="shared" si="22"/>
        <v>368</v>
      </c>
      <c r="T704" s="35"/>
      <c r="U704" s="35"/>
      <c r="V704" s="197"/>
      <c r="W704" s="197"/>
      <c r="X704" s="197"/>
      <c r="Y704" s="197"/>
      <c r="Z704" s="197"/>
      <c r="AA704" s="127"/>
      <c r="AB704" s="127"/>
      <c r="AC704" s="127"/>
      <c r="AD704" s="127"/>
      <c r="AE704" s="127"/>
      <c r="AF704" s="127"/>
      <c r="AG704" s="127"/>
      <c r="AH704" s="127"/>
      <c r="AI704" s="127"/>
      <c r="AJ704" s="127"/>
      <c r="AK704" s="127"/>
      <c r="AL704" s="182" t="s">
        <v>1460</v>
      </c>
      <c r="AM704" s="182" t="s">
        <v>1460</v>
      </c>
      <c r="AN704" s="182" t="s">
        <v>1460</v>
      </c>
      <c r="AO704" s="205" t="s">
        <v>6035</v>
      </c>
      <c r="AP704" s="817" t="s">
        <v>6773</v>
      </c>
      <c r="AQ704" s="514" t="s">
        <v>6804</v>
      </c>
      <c r="AR704" s="832" t="s">
        <v>7162</v>
      </c>
      <c r="AS704" s="509" t="s">
        <v>7196</v>
      </c>
      <c r="AT704" s="4" t="s">
        <v>1460</v>
      </c>
      <c r="AU704" s="4" t="s">
        <v>7993</v>
      </c>
      <c r="AV704" s="137" t="s">
        <v>4476</v>
      </c>
      <c r="AW704" s="131">
        <v>44658</v>
      </c>
      <c r="AX704" s="364" t="s">
        <v>1021</v>
      </c>
      <c r="AY704" s="348"/>
      <c r="AZ704" s="29"/>
      <c r="BA704" s="29"/>
      <c r="BB704" s="29"/>
      <c r="BC704" s="29"/>
      <c r="BD704" s="511" t="s">
        <v>1193</v>
      </c>
      <c r="BE704" s="348"/>
      <c r="BF704" s="29"/>
    </row>
    <row r="705" spans="1:58" s="14" customFormat="1" ht="90" hidden="1" customHeight="1" x14ac:dyDescent="0.25">
      <c r="A705" s="458" t="s">
        <v>5866</v>
      </c>
      <c r="B705" s="355" t="s">
        <v>5894</v>
      </c>
      <c r="C705" s="548">
        <v>44439</v>
      </c>
      <c r="D705" s="542" t="s">
        <v>7077</v>
      </c>
      <c r="E705" s="549" t="s">
        <v>1300</v>
      </c>
      <c r="F705" s="550" t="s">
        <v>5853</v>
      </c>
      <c r="G705" s="550" t="s">
        <v>5793</v>
      </c>
      <c r="H705" s="550" t="s">
        <v>5794</v>
      </c>
      <c r="I705" s="550" t="s">
        <v>5795</v>
      </c>
      <c r="J705" s="550" t="s">
        <v>5796</v>
      </c>
      <c r="K705" s="578">
        <v>1</v>
      </c>
      <c r="L705" s="552">
        <v>44470</v>
      </c>
      <c r="M705" s="552">
        <v>44561</v>
      </c>
      <c r="N705" s="553">
        <f t="shared" si="25"/>
        <v>13</v>
      </c>
      <c r="O705" s="579">
        <v>1</v>
      </c>
      <c r="P705" s="550" t="s">
        <v>2857</v>
      </c>
      <c r="Q705" s="580" t="s">
        <v>130</v>
      </c>
      <c r="R705" s="184" t="s">
        <v>6740</v>
      </c>
      <c r="S705" s="561">
        <f t="shared" si="22"/>
        <v>186</v>
      </c>
      <c r="T705" s="35"/>
      <c r="U705" s="35"/>
      <c r="V705" s="197"/>
      <c r="W705" s="197"/>
      <c r="X705" s="197"/>
      <c r="Y705" s="197"/>
      <c r="Z705" s="197"/>
      <c r="AA705" s="127"/>
      <c r="AB705" s="127"/>
      <c r="AC705" s="127"/>
      <c r="AD705" s="127"/>
      <c r="AE705" s="127"/>
      <c r="AF705" s="127"/>
      <c r="AG705" s="127"/>
      <c r="AH705" s="127"/>
      <c r="AI705" s="127"/>
      <c r="AJ705" s="127"/>
      <c r="AK705" s="127"/>
      <c r="AL705" s="127" t="s">
        <v>1460</v>
      </c>
      <c r="AM705" s="127" t="s">
        <v>1460</v>
      </c>
      <c r="AN705" s="127" t="s">
        <v>1460</v>
      </c>
      <c r="AO705" s="514" t="s">
        <v>6035</v>
      </c>
      <c r="AP705" s="367" t="s">
        <v>6549</v>
      </c>
      <c r="AQ705" s="184" t="s">
        <v>6748</v>
      </c>
      <c r="AR705" s="581" t="s">
        <v>1460</v>
      </c>
      <c r="AS705" s="581" t="s">
        <v>6958</v>
      </c>
      <c r="AT705" s="4" t="s">
        <v>1460</v>
      </c>
      <c r="AU705" s="4" t="s">
        <v>6958</v>
      </c>
      <c r="AV705" s="231" t="s">
        <v>874</v>
      </c>
      <c r="AW705" s="131">
        <v>44579</v>
      </c>
      <c r="AX705" s="364" t="s">
        <v>1021</v>
      </c>
      <c r="AY705" s="348"/>
      <c r="AZ705" s="29"/>
      <c r="BA705" s="29"/>
      <c r="BB705" s="29"/>
      <c r="BC705" s="29"/>
      <c r="BD705" s="511" t="s">
        <v>1193</v>
      </c>
      <c r="BE705" s="348"/>
      <c r="BF705" s="29"/>
    </row>
    <row r="706" spans="1:58" s="14" customFormat="1" ht="90" hidden="1" customHeight="1" x14ac:dyDescent="0.25">
      <c r="A706" s="458" t="s">
        <v>5867</v>
      </c>
      <c r="B706" s="355" t="s">
        <v>5894</v>
      </c>
      <c r="C706" s="168">
        <v>44439</v>
      </c>
      <c r="D706" s="542" t="s">
        <v>7077</v>
      </c>
      <c r="E706" s="403" t="s">
        <v>1300</v>
      </c>
      <c r="F706" s="351" t="s">
        <v>8293</v>
      </c>
      <c r="G706" s="351" t="s">
        <v>5793</v>
      </c>
      <c r="H706" s="351" t="s">
        <v>5797</v>
      </c>
      <c r="I706" s="351" t="s">
        <v>5798</v>
      </c>
      <c r="J706" s="351" t="s">
        <v>5799</v>
      </c>
      <c r="K706" s="364">
        <v>1</v>
      </c>
      <c r="L706" s="591">
        <v>44470</v>
      </c>
      <c r="M706" s="591">
        <v>44865</v>
      </c>
      <c r="N706" s="491">
        <f t="shared" si="25"/>
        <v>56.428571428571431</v>
      </c>
      <c r="O706" s="605">
        <v>0</v>
      </c>
      <c r="P706" s="351" t="s">
        <v>2857</v>
      </c>
      <c r="Q706" s="303" t="s">
        <v>130</v>
      </c>
      <c r="R706" s="511" t="s">
        <v>7323</v>
      </c>
      <c r="S706" s="561">
        <f t="shared" si="22"/>
        <v>179</v>
      </c>
      <c r="T706" s="197" t="s">
        <v>1171</v>
      </c>
      <c r="U706" s="197" t="s">
        <v>1171</v>
      </c>
      <c r="V706" s="197" t="s">
        <v>1171</v>
      </c>
      <c r="W706" s="197" t="s">
        <v>1171</v>
      </c>
      <c r="X706" s="197" t="s">
        <v>1171</v>
      </c>
      <c r="Y706" s="197" t="s">
        <v>1171</v>
      </c>
      <c r="Z706" s="197" t="s">
        <v>1171</v>
      </c>
      <c r="AA706" s="197" t="s">
        <v>1171</v>
      </c>
      <c r="AB706" s="197" t="s">
        <v>1171</v>
      </c>
      <c r="AC706" s="197" t="s">
        <v>1171</v>
      </c>
      <c r="AD706" s="197" t="s">
        <v>1171</v>
      </c>
      <c r="AE706" s="197" t="s">
        <v>1171</v>
      </c>
      <c r="AF706" s="197" t="s">
        <v>1171</v>
      </c>
      <c r="AG706" s="197" t="s">
        <v>1171</v>
      </c>
      <c r="AH706" s="197" t="s">
        <v>1171</v>
      </c>
      <c r="AI706" s="197" t="s">
        <v>1171</v>
      </c>
      <c r="AJ706" s="197" t="s">
        <v>1171</v>
      </c>
      <c r="AK706" s="197" t="s">
        <v>1171</v>
      </c>
      <c r="AL706" s="172" t="s">
        <v>1460</v>
      </c>
      <c r="AM706" s="172" t="s">
        <v>1460</v>
      </c>
      <c r="AN706" s="172" t="s">
        <v>1460</v>
      </c>
      <c r="AO706" s="185" t="s">
        <v>6035</v>
      </c>
      <c r="AP706" s="560" t="s">
        <v>6550</v>
      </c>
      <c r="AQ706" s="514" t="s">
        <v>6749</v>
      </c>
      <c r="AR706" s="514" t="s">
        <v>7190</v>
      </c>
      <c r="AS706" s="509" t="s">
        <v>7339</v>
      </c>
      <c r="AT706" s="261" t="s">
        <v>1460</v>
      </c>
      <c r="AU706" s="261" t="s">
        <v>7994</v>
      </c>
      <c r="AV706" s="137" t="s">
        <v>1824</v>
      </c>
      <c r="AW706" s="131">
        <v>44677</v>
      </c>
      <c r="AX706" s="364" t="s">
        <v>2317</v>
      </c>
      <c r="AY706" s="512">
        <v>44677</v>
      </c>
      <c r="AZ706" s="105" t="s">
        <v>7324</v>
      </c>
      <c r="BA706" s="514" t="s">
        <v>7303</v>
      </c>
      <c r="BB706" s="30" t="s">
        <v>1460</v>
      </c>
      <c r="BC706" s="30" t="s">
        <v>1460</v>
      </c>
      <c r="BD706" s="367" t="s">
        <v>7350</v>
      </c>
      <c r="BE706" s="348" t="s">
        <v>3497</v>
      </c>
      <c r="BF706" s="29" t="s">
        <v>1460</v>
      </c>
    </row>
    <row r="707" spans="1:58" s="14" customFormat="1" ht="90" customHeight="1" x14ac:dyDescent="0.25">
      <c r="A707" s="879" t="s">
        <v>5867</v>
      </c>
      <c r="B707" s="135" t="s">
        <v>5894</v>
      </c>
      <c r="C707" s="131">
        <v>44439</v>
      </c>
      <c r="D707" s="851" t="s">
        <v>7077</v>
      </c>
      <c r="E707" s="873" t="s">
        <v>1300</v>
      </c>
      <c r="F707" s="874" t="s">
        <v>8577</v>
      </c>
      <c r="G707" s="874" t="s">
        <v>5793</v>
      </c>
      <c r="H707" s="874" t="s">
        <v>5797</v>
      </c>
      <c r="I707" s="874" t="s">
        <v>5798</v>
      </c>
      <c r="J707" s="351" t="s">
        <v>5799</v>
      </c>
      <c r="K707" s="364">
        <v>1</v>
      </c>
      <c r="L707" s="566">
        <v>44470</v>
      </c>
      <c r="M707" s="593">
        <v>44926</v>
      </c>
      <c r="N707" s="491">
        <f t="shared" si="25"/>
        <v>65.142857142857139</v>
      </c>
      <c r="O707" s="468">
        <v>0</v>
      </c>
      <c r="P707" s="351" t="s">
        <v>2857</v>
      </c>
      <c r="Q707" s="303" t="s">
        <v>130</v>
      </c>
      <c r="R707" s="511" t="s">
        <v>8498</v>
      </c>
      <c r="S707" s="561">
        <f t="shared" ref="S707:S770" si="26">LEN(R707)</f>
        <v>168</v>
      </c>
      <c r="T707" s="197" t="s">
        <v>1171</v>
      </c>
      <c r="U707" s="197" t="s">
        <v>1171</v>
      </c>
      <c r="V707" s="197" t="s">
        <v>1171</v>
      </c>
      <c r="W707" s="197" t="s">
        <v>1171</v>
      </c>
      <c r="X707" s="197" t="s">
        <v>1171</v>
      </c>
      <c r="Y707" s="197" t="s">
        <v>1171</v>
      </c>
      <c r="Z707" s="197" t="s">
        <v>1171</v>
      </c>
      <c r="AA707" s="197" t="s">
        <v>1171</v>
      </c>
      <c r="AB707" s="197" t="s">
        <v>1171</v>
      </c>
      <c r="AC707" s="197" t="s">
        <v>1171</v>
      </c>
      <c r="AD707" s="197" t="s">
        <v>1171</v>
      </c>
      <c r="AE707" s="197" t="s">
        <v>1171</v>
      </c>
      <c r="AF707" s="197" t="s">
        <v>1171</v>
      </c>
      <c r="AG707" s="197" t="s">
        <v>1171</v>
      </c>
      <c r="AH707" s="197" t="s">
        <v>1171</v>
      </c>
      <c r="AI707" s="197" t="s">
        <v>1171</v>
      </c>
      <c r="AJ707" s="197" t="s">
        <v>1171</v>
      </c>
      <c r="AK707" s="197" t="s">
        <v>1171</v>
      </c>
      <c r="AL707" s="172" t="s">
        <v>1460</v>
      </c>
      <c r="AM707" s="172" t="s">
        <v>1460</v>
      </c>
      <c r="AN707" s="172" t="s">
        <v>1460</v>
      </c>
      <c r="AO707" s="185" t="s">
        <v>6035</v>
      </c>
      <c r="AP707" s="560" t="s">
        <v>6550</v>
      </c>
      <c r="AQ707" s="514" t="s">
        <v>6749</v>
      </c>
      <c r="AR707" s="514" t="s">
        <v>7190</v>
      </c>
      <c r="AS707" s="509" t="s">
        <v>7997</v>
      </c>
      <c r="AT707" s="782" t="s">
        <v>8238</v>
      </c>
      <c r="AU707" s="181" t="s">
        <v>8526</v>
      </c>
      <c r="AV707" s="231" t="s">
        <v>876</v>
      </c>
      <c r="AW707" s="131">
        <v>44767</v>
      </c>
      <c r="AX707" s="364" t="s">
        <v>876</v>
      </c>
      <c r="AY707" s="348"/>
      <c r="AZ707" s="29"/>
      <c r="BA707" s="29"/>
      <c r="BB707" s="29"/>
      <c r="BC707" s="29"/>
      <c r="BD707" s="511" t="s">
        <v>1193</v>
      </c>
      <c r="BE707" s="348"/>
      <c r="BF707" s="29"/>
    </row>
    <row r="708" spans="1:58" s="14" customFormat="1" ht="90" customHeight="1" x14ac:dyDescent="0.25">
      <c r="A708" s="879" t="s">
        <v>5868</v>
      </c>
      <c r="B708" s="135" t="s">
        <v>5894</v>
      </c>
      <c r="C708" s="131">
        <v>44439</v>
      </c>
      <c r="D708" s="851" t="s">
        <v>7077</v>
      </c>
      <c r="E708" s="873" t="s">
        <v>1300</v>
      </c>
      <c r="F708" s="874" t="s">
        <v>8577</v>
      </c>
      <c r="G708" s="874" t="s">
        <v>5793</v>
      </c>
      <c r="H708" s="874" t="s">
        <v>5800</v>
      </c>
      <c r="I708" s="874" t="s">
        <v>5801</v>
      </c>
      <c r="J708" s="351" t="s">
        <v>5802</v>
      </c>
      <c r="K708" s="364">
        <v>2</v>
      </c>
      <c r="L708" s="566">
        <v>44470</v>
      </c>
      <c r="M708" s="566">
        <v>44865</v>
      </c>
      <c r="N708" s="491">
        <f t="shared" si="25"/>
        <v>56.428571428571431</v>
      </c>
      <c r="O708" s="585">
        <v>2</v>
      </c>
      <c r="P708" s="351" t="s">
        <v>2857</v>
      </c>
      <c r="Q708" s="303" t="s">
        <v>130</v>
      </c>
      <c r="R708" s="509" t="s">
        <v>8524</v>
      </c>
      <c r="S708" s="561">
        <f t="shared" si="26"/>
        <v>157</v>
      </c>
      <c r="T708" s="197" t="s">
        <v>1171</v>
      </c>
      <c r="U708" s="197" t="s">
        <v>1171</v>
      </c>
      <c r="V708" s="197" t="s">
        <v>1171</v>
      </c>
      <c r="W708" s="197" t="s">
        <v>1171</v>
      </c>
      <c r="X708" s="197" t="s">
        <v>1171</v>
      </c>
      <c r="Y708" s="197" t="s">
        <v>1171</v>
      </c>
      <c r="Z708" s="197" t="s">
        <v>1171</v>
      </c>
      <c r="AA708" s="197" t="s">
        <v>1171</v>
      </c>
      <c r="AB708" s="197" t="s">
        <v>1171</v>
      </c>
      <c r="AC708" s="197" t="s">
        <v>1171</v>
      </c>
      <c r="AD708" s="197" t="s">
        <v>1171</v>
      </c>
      <c r="AE708" s="197" t="s">
        <v>1171</v>
      </c>
      <c r="AF708" s="197" t="s">
        <v>1171</v>
      </c>
      <c r="AG708" s="197" t="s">
        <v>1171</v>
      </c>
      <c r="AH708" s="197" t="s">
        <v>1171</v>
      </c>
      <c r="AI708" s="197" t="s">
        <v>1171</v>
      </c>
      <c r="AJ708" s="197" t="s">
        <v>1171</v>
      </c>
      <c r="AK708" s="197" t="s">
        <v>1171</v>
      </c>
      <c r="AL708" s="127" t="s">
        <v>1460</v>
      </c>
      <c r="AM708" s="127" t="s">
        <v>1460</v>
      </c>
      <c r="AN708" s="127" t="s">
        <v>1460</v>
      </c>
      <c r="AO708" s="175" t="s">
        <v>6035</v>
      </c>
      <c r="AP708" s="508" t="s">
        <v>6550</v>
      </c>
      <c r="AQ708" s="514" t="s">
        <v>6749</v>
      </c>
      <c r="AR708" s="514" t="s">
        <v>7199</v>
      </c>
      <c r="AS708" s="513" t="s">
        <v>7281</v>
      </c>
      <c r="AT708" s="781" t="s">
        <v>8239</v>
      </c>
      <c r="AU708" s="513" t="s">
        <v>8527</v>
      </c>
      <c r="AV708" s="137" t="s">
        <v>874</v>
      </c>
      <c r="AW708" s="131">
        <v>44767</v>
      </c>
      <c r="AX708" s="843" t="s">
        <v>1021</v>
      </c>
      <c r="AY708" s="348"/>
      <c r="AZ708" s="29"/>
      <c r="BA708" s="29"/>
      <c r="BB708" s="29"/>
      <c r="BC708" s="29"/>
      <c r="BD708" s="511" t="s">
        <v>1193</v>
      </c>
      <c r="BE708" s="348"/>
      <c r="BF708" s="29"/>
    </row>
    <row r="709" spans="1:58" s="14" customFormat="1" ht="90" customHeight="1" x14ac:dyDescent="0.25">
      <c r="A709" s="879" t="s">
        <v>5869</v>
      </c>
      <c r="B709" s="135" t="s">
        <v>5894</v>
      </c>
      <c r="C709" s="131">
        <v>44439</v>
      </c>
      <c r="D709" s="131" t="s">
        <v>7077</v>
      </c>
      <c r="E709" s="873" t="s">
        <v>1300</v>
      </c>
      <c r="F709" s="874" t="s">
        <v>8578</v>
      </c>
      <c r="G709" s="874" t="s">
        <v>5793</v>
      </c>
      <c r="H709" s="874" t="s">
        <v>5803</v>
      </c>
      <c r="I709" s="874" t="s">
        <v>5804</v>
      </c>
      <c r="J709" s="351" t="s">
        <v>682</v>
      </c>
      <c r="K709" s="843">
        <v>1</v>
      </c>
      <c r="L709" s="848">
        <v>44470</v>
      </c>
      <c r="M709" s="848">
        <v>44865</v>
      </c>
      <c r="N709" s="491">
        <f t="shared" si="25"/>
        <v>56.428571428571431</v>
      </c>
      <c r="O709" s="585">
        <v>0</v>
      </c>
      <c r="P709" s="351" t="s">
        <v>2857</v>
      </c>
      <c r="Q709" s="303" t="s">
        <v>130</v>
      </c>
      <c r="R709" s="509" t="s">
        <v>8501</v>
      </c>
      <c r="S709" s="561">
        <f t="shared" si="26"/>
        <v>218</v>
      </c>
      <c r="T709" s="197" t="s">
        <v>1171</v>
      </c>
      <c r="U709" s="197" t="s">
        <v>1171</v>
      </c>
      <c r="V709" s="197" t="s">
        <v>1171</v>
      </c>
      <c r="W709" s="197" t="s">
        <v>1171</v>
      </c>
      <c r="X709" s="197" t="s">
        <v>1171</v>
      </c>
      <c r="Y709" s="197" t="s">
        <v>1171</v>
      </c>
      <c r="Z709" s="197" t="s">
        <v>1171</v>
      </c>
      <c r="AA709" s="197" t="s">
        <v>1171</v>
      </c>
      <c r="AB709" s="197" t="s">
        <v>1171</v>
      </c>
      <c r="AC709" s="197" t="s">
        <v>1171</v>
      </c>
      <c r="AD709" s="197" t="s">
        <v>1171</v>
      </c>
      <c r="AE709" s="197" t="s">
        <v>1171</v>
      </c>
      <c r="AF709" s="197" t="s">
        <v>1171</v>
      </c>
      <c r="AG709" s="197" t="s">
        <v>1171</v>
      </c>
      <c r="AH709" s="197" t="s">
        <v>1171</v>
      </c>
      <c r="AI709" s="197" t="s">
        <v>1171</v>
      </c>
      <c r="AJ709" s="197" t="s">
        <v>1171</v>
      </c>
      <c r="AK709" s="197" t="s">
        <v>1171</v>
      </c>
      <c r="AL709" s="127" t="s">
        <v>1460</v>
      </c>
      <c r="AM709" s="127" t="s">
        <v>1460</v>
      </c>
      <c r="AN709" s="127" t="s">
        <v>1460</v>
      </c>
      <c r="AO709" s="175" t="s">
        <v>6035</v>
      </c>
      <c r="AP709" s="508" t="s">
        <v>6550</v>
      </c>
      <c r="AQ709" s="514" t="s">
        <v>6749</v>
      </c>
      <c r="AR709" s="514" t="s">
        <v>7191</v>
      </c>
      <c r="AS709" s="509" t="s">
        <v>7195</v>
      </c>
      <c r="AT709" s="844" t="s">
        <v>8240</v>
      </c>
      <c r="AU709" s="509" t="s">
        <v>8506</v>
      </c>
      <c r="AV709" s="137" t="s">
        <v>874</v>
      </c>
      <c r="AW709" s="131">
        <v>44767</v>
      </c>
      <c r="AX709" s="843" t="s">
        <v>1021</v>
      </c>
      <c r="AY709" s="348"/>
      <c r="AZ709" s="29"/>
      <c r="BA709" s="29"/>
      <c r="BB709" s="29"/>
      <c r="BC709" s="29"/>
      <c r="BD709" s="511" t="s">
        <v>1193</v>
      </c>
      <c r="BE709" s="348"/>
      <c r="BF709" s="29"/>
    </row>
    <row r="710" spans="1:58" s="14" customFormat="1" ht="90" customHeight="1" x14ac:dyDescent="0.25">
      <c r="A710" s="879" t="s">
        <v>5870</v>
      </c>
      <c r="B710" s="135" t="s">
        <v>5894</v>
      </c>
      <c r="C710" s="131">
        <v>44439</v>
      </c>
      <c r="D710" s="851" t="s">
        <v>7077</v>
      </c>
      <c r="E710" s="873" t="s">
        <v>1290</v>
      </c>
      <c r="F710" s="874" t="s">
        <v>8579</v>
      </c>
      <c r="G710" s="36" t="s">
        <v>5805</v>
      </c>
      <c r="H710" s="36" t="s">
        <v>5779</v>
      </c>
      <c r="I710" s="36" t="s">
        <v>5779</v>
      </c>
      <c r="J710" s="835" t="s">
        <v>5780</v>
      </c>
      <c r="K710" s="247">
        <v>1</v>
      </c>
      <c r="L710" s="836">
        <v>44484</v>
      </c>
      <c r="M710" s="836">
        <v>44910</v>
      </c>
      <c r="N710" s="491">
        <f t="shared" si="25"/>
        <v>60.857142857142854</v>
      </c>
      <c r="O710" s="468">
        <v>0</v>
      </c>
      <c r="P710" s="835" t="s">
        <v>51</v>
      </c>
      <c r="Q710" s="406" t="s">
        <v>5848</v>
      </c>
      <c r="R710" s="514" t="s">
        <v>8447</v>
      </c>
      <c r="S710" s="561">
        <f t="shared" si="26"/>
        <v>184</v>
      </c>
      <c r="T710" s="35" t="s">
        <v>1171</v>
      </c>
      <c r="U710" s="35" t="s">
        <v>1171</v>
      </c>
      <c r="V710" s="35" t="s">
        <v>1171</v>
      </c>
      <c r="W710" s="35" t="s">
        <v>1171</v>
      </c>
      <c r="X710" s="35" t="s">
        <v>1171</v>
      </c>
      <c r="Y710" s="35" t="s">
        <v>1171</v>
      </c>
      <c r="Z710" s="35" t="s">
        <v>1171</v>
      </c>
      <c r="AA710" s="35" t="s">
        <v>1171</v>
      </c>
      <c r="AB710" s="35" t="s">
        <v>1171</v>
      </c>
      <c r="AC710" s="35" t="s">
        <v>1171</v>
      </c>
      <c r="AD710" s="35" t="s">
        <v>1171</v>
      </c>
      <c r="AE710" s="35" t="s">
        <v>1171</v>
      </c>
      <c r="AF710" s="35" t="s">
        <v>1171</v>
      </c>
      <c r="AG710" s="35" t="s">
        <v>1171</v>
      </c>
      <c r="AH710" s="35" t="s">
        <v>1171</v>
      </c>
      <c r="AI710" s="35" t="s">
        <v>1171</v>
      </c>
      <c r="AJ710" s="35" t="s">
        <v>1171</v>
      </c>
      <c r="AK710" s="35" t="s">
        <v>1171</v>
      </c>
      <c r="AL710" s="35" t="s">
        <v>1171</v>
      </c>
      <c r="AM710" s="555" t="s">
        <v>1460</v>
      </c>
      <c r="AN710" s="555" t="s">
        <v>1460</v>
      </c>
      <c r="AO710" s="514" t="s">
        <v>6035</v>
      </c>
      <c r="AP710" s="511" t="s">
        <v>6771</v>
      </c>
      <c r="AQ710" s="514" t="s">
        <v>6816</v>
      </c>
      <c r="AR710" s="832" t="s">
        <v>7150</v>
      </c>
      <c r="AS710" s="515" t="s">
        <v>7198</v>
      </c>
      <c r="AT710" s="791" t="s">
        <v>8257</v>
      </c>
      <c r="AU710" s="515" t="s">
        <v>8470</v>
      </c>
      <c r="AV710" s="231" t="s">
        <v>876</v>
      </c>
      <c r="AW710" s="131">
        <v>44763</v>
      </c>
      <c r="AX710" s="364" t="s">
        <v>876</v>
      </c>
      <c r="AY710" s="348"/>
      <c r="AZ710" s="29"/>
      <c r="BA710" s="29"/>
      <c r="BB710" s="29"/>
      <c r="BC710" s="29"/>
      <c r="BD710" s="511" t="s">
        <v>1193</v>
      </c>
      <c r="BE710" s="348"/>
      <c r="BF710" s="29"/>
    </row>
    <row r="711" spans="1:58" s="14" customFormat="1" ht="90" customHeight="1" x14ac:dyDescent="0.25">
      <c r="A711" s="879" t="s">
        <v>5871</v>
      </c>
      <c r="B711" s="135" t="s">
        <v>5894</v>
      </c>
      <c r="C711" s="131">
        <v>44439</v>
      </c>
      <c r="D711" s="851" t="s">
        <v>7077</v>
      </c>
      <c r="E711" s="873" t="s">
        <v>1288</v>
      </c>
      <c r="F711" s="874" t="s">
        <v>8580</v>
      </c>
      <c r="G711" s="36" t="s">
        <v>5806</v>
      </c>
      <c r="H711" s="36" t="s">
        <v>5779</v>
      </c>
      <c r="I711" s="36" t="s">
        <v>5779</v>
      </c>
      <c r="J711" s="835" t="s">
        <v>5780</v>
      </c>
      <c r="K711" s="247">
        <v>1</v>
      </c>
      <c r="L711" s="836">
        <v>44484</v>
      </c>
      <c r="M711" s="836">
        <v>44910</v>
      </c>
      <c r="N711" s="491">
        <f t="shared" si="25"/>
        <v>60.857142857142854</v>
      </c>
      <c r="O711" s="468">
        <v>0</v>
      </c>
      <c r="P711" s="835" t="s">
        <v>51</v>
      </c>
      <c r="Q711" s="406" t="s">
        <v>7267</v>
      </c>
      <c r="R711" s="514" t="s">
        <v>8447</v>
      </c>
      <c r="S711" s="561">
        <f t="shared" si="26"/>
        <v>184</v>
      </c>
      <c r="T711" s="35" t="s">
        <v>1171</v>
      </c>
      <c r="U711" s="35" t="s">
        <v>1171</v>
      </c>
      <c r="V711" s="35" t="s">
        <v>1171</v>
      </c>
      <c r="W711" s="35" t="s">
        <v>1171</v>
      </c>
      <c r="X711" s="35" t="s">
        <v>1171</v>
      </c>
      <c r="Y711" s="35" t="s">
        <v>1171</v>
      </c>
      <c r="Z711" s="35" t="s">
        <v>1171</v>
      </c>
      <c r="AA711" s="35" t="s">
        <v>1171</v>
      </c>
      <c r="AB711" s="35" t="s">
        <v>1171</v>
      </c>
      <c r="AC711" s="35" t="s">
        <v>1171</v>
      </c>
      <c r="AD711" s="35" t="s">
        <v>1171</v>
      </c>
      <c r="AE711" s="35" t="s">
        <v>1171</v>
      </c>
      <c r="AF711" s="35" t="s">
        <v>1171</v>
      </c>
      <c r="AG711" s="35" t="s">
        <v>1171</v>
      </c>
      <c r="AH711" s="35" t="s">
        <v>1171</v>
      </c>
      <c r="AI711" s="35" t="s">
        <v>1171</v>
      </c>
      <c r="AJ711" s="35" t="s">
        <v>1171</v>
      </c>
      <c r="AK711" s="35" t="s">
        <v>1171</v>
      </c>
      <c r="AL711" s="35" t="s">
        <v>1171</v>
      </c>
      <c r="AM711" s="555" t="s">
        <v>1460</v>
      </c>
      <c r="AN711" s="555" t="s">
        <v>1460</v>
      </c>
      <c r="AO711" s="514" t="s">
        <v>6035</v>
      </c>
      <c r="AP711" s="533" t="s">
        <v>6862</v>
      </c>
      <c r="AQ711" s="509" t="s">
        <v>6894</v>
      </c>
      <c r="AR711" s="277" t="s">
        <v>7176</v>
      </c>
      <c r="AS711" s="509" t="s">
        <v>7268</v>
      </c>
      <c r="AT711" s="791" t="s">
        <v>8257</v>
      </c>
      <c r="AU711" s="515" t="s">
        <v>8470</v>
      </c>
      <c r="AV711" s="231" t="s">
        <v>876</v>
      </c>
      <c r="AW711" s="131">
        <v>44763</v>
      </c>
      <c r="AX711" s="364" t="s">
        <v>876</v>
      </c>
      <c r="AY711" s="348"/>
      <c r="AZ711" s="29"/>
      <c r="BA711" s="29"/>
      <c r="BB711" s="29"/>
      <c r="BC711" s="29"/>
      <c r="BD711" s="511" t="s">
        <v>1193</v>
      </c>
      <c r="BE711" s="348"/>
      <c r="BF711" s="29"/>
    </row>
    <row r="712" spans="1:58" s="14" customFormat="1" ht="90" hidden="1" customHeight="1" x14ac:dyDescent="0.25">
      <c r="A712" s="458" t="s">
        <v>5872</v>
      </c>
      <c r="B712" s="355" t="s">
        <v>5894</v>
      </c>
      <c r="C712" s="548">
        <v>44439</v>
      </c>
      <c r="D712" s="44" t="s">
        <v>7472</v>
      </c>
      <c r="E712" s="549" t="s">
        <v>1377</v>
      </c>
      <c r="F712" s="829" t="s">
        <v>5854</v>
      </c>
      <c r="G712" s="551" t="s">
        <v>6790</v>
      </c>
      <c r="H712" s="551" t="s">
        <v>5807</v>
      </c>
      <c r="I712" s="551" t="s">
        <v>5808</v>
      </c>
      <c r="J712" s="551" t="s">
        <v>5809</v>
      </c>
      <c r="K712" s="831">
        <v>1</v>
      </c>
      <c r="L712" s="552">
        <v>44484</v>
      </c>
      <c r="M712" s="552">
        <v>44545</v>
      </c>
      <c r="N712" s="553">
        <f t="shared" si="25"/>
        <v>8.7142857142857135</v>
      </c>
      <c r="O712" s="579">
        <v>1</v>
      </c>
      <c r="P712" s="551" t="s">
        <v>51</v>
      </c>
      <c r="Q712" s="554"/>
      <c r="R712" s="509" t="s">
        <v>6789</v>
      </c>
      <c r="S712" s="561">
        <f t="shared" si="26"/>
        <v>242</v>
      </c>
      <c r="T712" s="35"/>
      <c r="U712" s="35"/>
      <c r="V712" s="197"/>
      <c r="W712" s="197"/>
      <c r="X712" s="197"/>
      <c r="Y712" s="197"/>
      <c r="Z712" s="197"/>
      <c r="AA712" s="127"/>
      <c r="AB712" s="127"/>
      <c r="AC712" s="127"/>
      <c r="AD712" s="127"/>
      <c r="AE712" s="127"/>
      <c r="AF712" s="127"/>
      <c r="AG712" s="127"/>
      <c r="AH712" s="127"/>
      <c r="AI712" s="127"/>
      <c r="AJ712" s="127"/>
      <c r="AK712" s="127"/>
      <c r="AL712" s="127" t="s">
        <v>1460</v>
      </c>
      <c r="AM712" s="127" t="s">
        <v>1460</v>
      </c>
      <c r="AN712" s="127" t="s">
        <v>1460</v>
      </c>
      <c r="AO712" s="514" t="s">
        <v>6035</v>
      </c>
      <c r="AP712" s="511" t="s">
        <v>6774</v>
      </c>
      <c r="AQ712" s="509" t="s">
        <v>6788</v>
      </c>
      <c r="AR712" s="4" t="s">
        <v>1460</v>
      </c>
      <c r="AS712" s="4" t="s">
        <v>6958</v>
      </c>
      <c r="AT712" s="4" t="s">
        <v>1460</v>
      </c>
      <c r="AU712" s="4" t="s">
        <v>6958</v>
      </c>
      <c r="AV712" s="137" t="s">
        <v>874</v>
      </c>
      <c r="AW712" s="131">
        <v>44568</v>
      </c>
      <c r="AX712" s="364" t="s">
        <v>1021</v>
      </c>
      <c r="AY712" s="348"/>
      <c r="AZ712" s="29"/>
      <c r="BA712" s="29"/>
      <c r="BB712" s="29"/>
      <c r="BC712" s="29"/>
      <c r="BD712" s="511" t="s">
        <v>1193</v>
      </c>
      <c r="BE712" s="348"/>
      <c r="BF712" s="29"/>
    </row>
    <row r="713" spans="1:58" s="14" customFormat="1" ht="90" customHeight="1" x14ac:dyDescent="0.25">
      <c r="A713" s="879" t="s">
        <v>5873</v>
      </c>
      <c r="B713" s="135" t="s">
        <v>5894</v>
      </c>
      <c r="C713" s="131">
        <v>44439</v>
      </c>
      <c r="D713" s="131" t="s">
        <v>7076</v>
      </c>
      <c r="E713" s="873" t="s">
        <v>1289</v>
      </c>
      <c r="F713" s="36" t="s">
        <v>8581</v>
      </c>
      <c r="G713" s="36" t="s">
        <v>5810</v>
      </c>
      <c r="H713" s="36" t="s">
        <v>5811</v>
      </c>
      <c r="I713" s="36" t="s">
        <v>5811</v>
      </c>
      <c r="J713" s="835" t="s">
        <v>5812</v>
      </c>
      <c r="K713" s="401">
        <v>1</v>
      </c>
      <c r="L713" s="836">
        <v>44531</v>
      </c>
      <c r="M713" s="836">
        <v>44742</v>
      </c>
      <c r="N713" s="491">
        <f t="shared" si="25"/>
        <v>30.142857142857142</v>
      </c>
      <c r="O713" s="535">
        <v>1</v>
      </c>
      <c r="P713" s="835" t="s">
        <v>51</v>
      </c>
      <c r="Q713" s="406"/>
      <c r="R713" s="509" t="s">
        <v>8515</v>
      </c>
      <c r="S713" s="561">
        <f t="shared" si="26"/>
        <v>148</v>
      </c>
      <c r="T713" s="35" t="s">
        <v>1171</v>
      </c>
      <c r="U713" s="35" t="s">
        <v>1171</v>
      </c>
      <c r="V713" s="35" t="s">
        <v>1171</v>
      </c>
      <c r="W713" s="35" t="s">
        <v>1171</v>
      </c>
      <c r="X713" s="35" t="s">
        <v>1171</v>
      </c>
      <c r="Y713" s="35" t="s">
        <v>1171</v>
      </c>
      <c r="Z713" s="35" t="s">
        <v>1171</v>
      </c>
      <c r="AA713" s="35" t="s">
        <v>1171</v>
      </c>
      <c r="AB713" s="35" t="s">
        <v>1171</v>
      </c>
      <c r="AC713" s="35" t="s">
        <v>1171</v>
      </c>
      <c r="AD713" s="35" t="s">
        <v>1171</v>
      </c>
      <c r="AE713" s="35" t="s">
        <v>1171</v>
      </c>
      <c r="AF713" s="35" t="s">
        <v>1171</v>
      </c>
      <c r="AG713" s="35" t="s">
        <v>1171</v>
      </c>
      <c r="AH713" s="35" t="s">
        <v>1171</v>
      </c>
      <c r="AI713" s="35" t="s">
        <v>1171</v>
      </c>
      <c r="AJ713" s="35" t="s">
        <v>1171</v>
      </c>
      <c r="AK713" s="35" t="s">
        <v>1171</v>
      </c>
      <c r="AL713" s="35" t="s">
        <v>1171</v>
      </c>
      <c r="AM713" s="555" t="s">
        <v>1460</v>
      </c>
      <c r="AN713" s="555" t="s">
        <v>1460</v>
      </c>
      <c r="AO713" s="514" t="s">
        <v>6035</v>
      </c>
      <c r="AP713" s="511" t="s">
        <v>6775</v>
      </c>
      <c r="AQ713" s="509" t="s">
        <v>6817</v>
      </c>
      <c r="AR713" s="88" t="s">
        <v>7152</v>
      </c>
      <c r="AS713" s="181" t="s">
        <v>7174</v>
      </c>
      <c r="AT713" s="88" t="s">
        <v>8259</v>
      </c>
      <c r="AU713" s="181" t="s">
        <v>8507</v>
      </c>
      <c r="AV713" s="137" t="s">
        <v>874</v>
      </c>
      <c r="AW713" s="131">
        <v>44767</v>
      </c>
      <c r="AX713" s="364" t="s">
        <v>1021</v>
      </c>
      <c r="AY713" s="348"/>
      <c r="AZ713" s="29"/>
      <c r="BA713" s="29"/>
      <c r="BB713" s="29"/>
      <c r="BC713" s="29"/>
      <c r="BD713" s="511" t="s">
        <v>1193</v>
      </c>
      <c r="BE713" s="348"/>
      <c r="BF713" s="29"/>
    </row>
    <row r="714" spans="1:58" s="14" customFormat="1" ht="90" customHeight="1" x14ac:dyDescent="0.25">
      <c r="A714" s="879" t="s">
        <v>5874</v>
      </c>
      <c r="B714" s="135" t="s">
        <v>5894</v>
      </c>
      <c r="C714" s="131">
        <v>44439</v>
      </c>
      <c r="D714" s="131" t="s">
        <v>7076</v>
      </c>
      <c r="E714" s="873" t="s">
        <v>1378</v>
      </c>
      <c r="F714" s="874" t="s">
        <v>8582</v>
      </c>
      <c r="G714" s="36" t="s">
        <v>5813</v>
      </c>
      <c r="H714" s="36" t="s">
        <v>5814</v>
      </c>
      <c r="I714" s="36" t="s">
        <v>5815</v>
      </c>
      <c r="J714" s="835" t="s">
        <v>5816</v>
      </c>
      <c r="K714" s="247">
        <v>212</v>
      </c>
      <c r="L714" s="836">
        <v>44531</v>
      </c>
      <c r="M714" s="836">
        <v>45015</v>
      </c>
      <c r="N714" s="491">
        <f t="shared" si="25"/>
        <v>69.142857142857139</v>
      </c>
      <c r="O714" s="468">
        <v>0</v>
      </c>
      <c r="P714" s="36" t="s">
        <v>51</v>
      </c>
      <c r="Q714" s="408"/>
      <c r="R714" s="509" t="s">
        <v>8481</v>
      </c>
      <c r="S714" s="561">
        <f t="shared" si="26"/>
        <v>358</v>
      </c>
      <c r="T714" s="35" t="s">
        <v>1171</v>
      </c>
      <c r="U714" s="35" t="s">
        <v>1171</v>
      </c>
      <c r="V714" s="35" t="s">
        <v>1171</v>
      </c>
      <c r="W714" s="35" t="s">
        <v>1171</v>
      </c>
      <c r="X714" s="35" t="s">
        <v>1171</v>
      </c>
      <c r="Y714" s="35" t="s">
        <v>1171</v>
      </c>
      <c r="Z714" s="35" t="s">
        <v>1171</v>
      </c>
      <c r="AA714" s="35" t="s">
        <v>1171</v>
      </c>
      <c r="AB714" s="35" t="s">
        <v>1171</v>
      </c>
      <c r="AC714" s="35" t="s">
        <v>1171</v>
      </c>
      <c r="AD714" s="35" t="s">
        <v>1171</v>
      </c>
      <c r="AE714" s="35" t="s">
        <v>1171</v>
      </c>
      <c r="AF714" s="35" t="s">
        <v>1171</v>
      </c>
      <c r="AG714" s="35" t="s">
        <v>1171</v>
      </c>
      <c r="AH714" s="35" t="s">
        <v>1171</v>
      </c>
      <c r="AI714" s="35" t="s">
        <v>1171</v>
      </c>
      <c r="AJ714" s="35" t="s">
        <v>1171</v>
      </c>
      <c r="AK714" s="35" t="s">
        <v>1171</v>
      </c>
      <c r="AL714" s="35" t="s">
        <v>1171</v>
      </c>
      <c r="AM714" s="555" t="s">
        <v>1460</v>
      </c>
      <c r="AN714" s="555" t="s">
        <v>1460</v>
      </c>
      <c r="AO714" s="514" t="s">
        <v>6035</v>
      </c>
      <c r="AP714" s="511" t="s">
        <v>6775</v>
      </c>
      <c r="AQ714" s="509" t="s">
        <v>6818</v>
      </c>
      <c r="AR714" s="832" t="s">
        <v>7153</v>
      </c>
      <c r="AS714" s="181" t="s">
        <v>7345</v>
      </c>
      <c r="AT714" s="88" t="s">
        <v>8260</v>
      </c>
      <c r="AU714" s="181" t="s">
        <v>8472</v>
      </c>
      <c r="AV714" s="137" t="s">
        <v>876</v>
      </c>
      <c r="AW714" s="131">
        <v>44764</v>
      </c>
      <c r="AX714" s="364" t="s">
        <v>876</v>
      </c>
      <c r="AY714" s="348"/>
      <c r="AZ714" s="29"/>
      <c r="BA714" s="29"/>
      <c r="BB714" s="29"/>
      <c r="BC714" s="29"/>
      <c r="BD714" s="511" t="s">
        <v>1193</v>
      </c>
      <c r="BE714" s="348"/>
      <c r="BF714" s="29"/>
    </row>
    <row r="715" spans="1:58" s="14" customFormat="1" ht="90" customHeight="1" x14ac:dyDescent="0.25">
      <c r="A715" s="879" t="s">
        <v>5875</v>
      </c>
      <c r="B715" s="135" t="s">
        <v>5894</v>
      </c>
      <c r="C715" s="131">
        <v>44439</v>
      </c>
      <c r="D715" s="131" t="s">
        <v>7076</v>
      </c>
      <c r="E715" s="873" t="s">
        <v>1378</v>
      </c>
      <c r="F715" s="874" t="s">
        <v>8582</v>
      </c>
      <c r="G715" s="874" t="s">
        <v>5817</v>
      </c>
      <c r="H715" s="874" t="s">
        <v>5818</v>
      </c>
      <c r="I715" s="874" t="s">
        <v>5819</v>
      </c>
      <c r="J715" s="351" t="s">
        <v>5820</v>
      </c>
      <c r="K715" s="402">
        <v>4</v>
      </c>
      <c r="L715" s="568">
        <v>44481</v>
      </c>
      <c r="M715" s="568">
        <v>44742</v>
      </c>
      <c r="N715" s="491">
        <f t="shared" si="25"/>
        <v>37.285714285714285</v>
      </c>
      <c r="O715" s="585">
        <v>4</v>
      </c>
      <c r="P715" s="351" t="s">
        <v>134</v>
      </c>
      <c r="Q715" s="303"/>
      <c r="R715" s="509" t="s">
        <v>8323</v>
      </c>
      <c r="S715" s="561">
        <f t="shared" si="26"/>
        <v>380</v>
      </c>
      <c r="T715" s="12" t="s">
        <v>1171</v>
      </c>
      <c r="U715" s="12" t="s">
        <v>1171</v>
      </c>
      <c r="V715" s="12" t="s">
        <v>1171</v>
      </c>
      <c r="W715" s="12" t="s">
        <v>1171</v>
      </c>
      <c r="X715" s="12" t="s">
        <v>1171</v>
      </c>
      <c r="Y715" s="12" t="s">
        <v>1171</v>
      </c>
      <c r="Z715" s="12" t="s">
        <v>1171</v>
      </c>
      <c r="AA715" s="12" t="s">
        <v>1171</v>
      </c>
      <c r="AB715" s="12" t="s">
        <v>1171</v>
      </c>
      <c r="AC715" s="12" t="s">
        <v>1171</v>
      </c>
      <c r="AD715" s="12" t="s">
        <v>1171</v>
      </c>
      <c r="AE715" s="12" t="s">
        <v>1171</v>
      </c>
      <c r="AF715" s="12" t="s">
        <v>1171</v>
      </c>
      <c r="AG715" s="12" t="s">
        <v>1171</v>
      </c>
      <c r="AH715" s="12" t="s">
        <v>1171</v>
      </c>
      <c r="AI715" s="12" t="s">
        <v>1171</v>
      </c>
      <c r="AJ715" s="12" t="s">
        <v>1171</v>
      </c>
      <c r="AK715" s="12" t="s">
        <v>1171</v>
      </c>
      <c r="AL715" s="127" t="s">
        <v>1460</v>
      </c>
      <c r="AM715" s="127" t="s">
        <v>1460</v>
      </c>
      <c r="AN715" s="127" t="s">
        <v>1460</v>
      </c>
      <c r="AO715" s="6" t="s">
        <v>6036</v>
      </c>
      <c r="AP715" s="31" t="s">
        <v>6565</v>
      </c>
      <c r="AQ715" s="509" t="s">
        <v>6631</v>
      </c>
      <c r="AR715" s="511" t="s">
        <v>7175</v>
      </c>
      <c r="AS715" s="509" t="s">
        <v>7182</v>
      </c>
      <c r="AT715" s="783" t="s">
        <v>8226</v>
      </c>
      <c r="AU715" s="104" t="s">
        <v>8322</v>
      </c>
      <c r="AV715" s="636" t="s">
        <v>874</v>
      </c>
      <c r="AW715" s="239">
        <v>44761</v>
      </c>
      <c r="AX715" s="364" t="s">
        <v>1021</v>
      </c>
      <c r="AY715" s="348"/>
      <c r="AZ715" s="29"/>
      <c r="BA715" s="29"/>
      <c r="BB715" s="29"/>
      <c r="BC715" s="29"/>
      <c r="BD715" s="511" t="s">
        <v>1193</v>
      </c>
      <c r="BE715" s="348"/>
      <c r="BF715" s="29"/>
    </row>
    <row r="716" spans="1:58" s="14" customFormat="1" ht="90" customHeight="1" x14ac:dyDescent="0.25">
      <c r="A716" s="879" t="s">
        <v>5876</v>
      </c>
      <c r="B716" s="135" t="s">
        <v>5894</v>
      </c>
      <c r="C716" s="131">
        <v>44439</v>
      </c>
      <c r="D716" s="131" t="s">
        <v>7076</v>
      </c>
      <c r="E716" s="873" t="s">
        <v>1292</v>
      </c>
      <c r="F716" s="874" t="s">
        <v>8583</v>
      </c>
      <c r="G716" s="36" t="s">
        <v>5821</v>
      </c>
      <c r="H716" s="36" t="s">
        <v>5822</v>
      </c>
      <c r="I716" s="36" t="s">
        <v>5823</v>
      </c>
      <c r="J716" s="835" t="s">
        <v>5824</v>
      </c>
      <c r="K716" s="247">
        <v>1</v>
      </c>
      <c r="L716" s="836">
        <v>44607</v>
      </c>
      <c r="M716" s="836">
        <v>44834</v>
      </c>
      <c r="N716" s="491">
        <f t="shared" si="25"/>
        <v>32.428571428571431</v>
      </c>
      <c r="O716" s="468">
        <v>0</v>
      </c>
      <c r="P716" s="36" t="s">
        <v>51</v>
      </c>
      <c r="Q716" s="409"/>
      <c r="R716" s="509" t="s">
        <v>8450</v>
      </c>
      <c r="S716" s="561">
        <f t="shared" si="26"/>
        <v>175</v>
      </c>
      <c r="T716" s="35" t="s">
        <v>1171</v>
      </c>
      <c r="U716" s="35" t="s">
        <v>1171</v>
      </c>
      <c r="V716" s="35" t="s">
        <v>1171</v>
      </c>
      <c r="W716" s="35" t="s">
        <v>1171</v>
      </c>
      <c r="X716" s="35" t="s">
        <v>1171</v>
      </c>
      <c r="Y716" s="35" t="s">
        <v>1171</v>
      </c>
      <c r="Z716" s="35" t="s">
        <v>1171</v>
      </c>
      <c r="AA716" s="35" t="s">
        <v>1171</v>
      </c>
      <c r="AB716" s="35" t="s">
        <v>1171</v>
      </c>
      <c r="AC716" s="35" t="s">
        <v>1171</v>
      </c>
      <c r="AD716" s="35" t="s">
        <v>1171</v>
      </c>
      <c r="AE716" s="35" t="s">
        <v>1171</v>
      </c>
      <c r="AF716" s="35" t="s">
        <v>1171</v>
      </c>
      <c r="AG716" s="35" t="s">
        <v>1171</v>
      </c>
      <c r="AH716" s="35" t="s">
        <v>1171</v>
      </c>
      <c r="AI716" s="35" t="s">
        <v>1171</v>
      </c>
      <c r="AJ716" s="35" t="s">
        <v>1171</v>
      </c>
      <c r="AK716" s="35" t="s">
        <v>1171</v>
      </c>
      <c r="AL716" s="35" t="s">
        <v>1171</v>
      </c>
      <c r="AM716" s="555" t="s">
        <v>1460</v>
      </c>
      <c r="AN716" s="555" t="s">
        <v>1460</v>
      </c>
      <c r="AO716" s="514" t="s">
        <v>6037</v>
      </c>
      <c r="AP716" s="816" t="s">
        <v>6776</v>
      </c>
      <c r="AQ716" s="509" t="s">
        <v>7170</v>
      </c>
      <c r="AR716" s="88" t="s">
        <v>7154</v>
      </c>
      <c r="AS716" s="181" t="s">
        <v>7169</v>
      </c>
      <c r="AT716" s="88" t="s">
        <v>8261</v>
      </c>
      <c r="AU716" s="181" t="s">
        <v>8448</v>
      </c>
      <c r="AV716" s="231" t="s">
        <v>876</v>
      </c>
      <c r="AW716" s="131">
        <v>44763</v>
      </c>
      <c r="AX716" s="364" t="s">
        <v>876</v>
      </c>
      <c r="AY716" s="348"/>
      <c r="AZ716" s="29"/>
      <c r="BA716" s="29"/>
      <c r="BB716" s="29"/>
      <c r="BC716" s="29"/>
      <c r="BD716" s="511" t="s">
        <v>1193</v>
      </c>
      <c r="BE716" s="348"/>
      <c r="BF716" s="29"/>
    </row>
    <row r="717" spans="1:58" s="14" customFormat="1" ht="90" customHeight="1" x14ac:dyDescent="0.25">
      <c r="A717" s="879" t="s">
        <v>5877</v>
      </c>
      <c r="B717" s="135" t="s">
        <v>5894</v>
      </c>
      <c r="C717" s="131">
        <v>44439</v>
      </c>
      <c r="D717" s="131" t="s">
        <v>7077</v>
      </c>
      <c r="E717" s="873" t="s">
        <v>1293</v>
      </c>
      <c r="F717" s="874" t="s">
        <v>8584</v>
      </c>
      <c r="G717" s="36" t="s">
        <v>5825</v>
      </c>
      <c r="H717" s="36" t="s">
        <v>5822</v>
      </c>
      <c r="I717" s="36" t="s">
        <v>5823</v>
      </c>
      <c r="J717" s="835" t="s">
        <v>5824</v>
      </c>
      <c r="K717" s="247">
        <v>1</v>
      </c>
      <c r="L717" s="836">
        <v>44607</v>
      </c>
      <c r="M717" s="836">
        <v>44834</v>
      </c>
      <c r="N717" s="491">
        <f t="shared" si="25"/>
        <v>32.428571428571431</v>
      </c>
      <c r="O717" s="468">
        <v>0</v>
      </c>
      <c r="P717" s="36" t="s">
        <v>51</v>
      </c>
      <c r="Q717" s="410"/>
      <c r="R717" s="509" t="s">
        <v>8450</v>
      </c>
      <c r="S717" s="561">
        <f t="shared" si="26"/>
        <v>175</v>
      </c>
      <c r="T717" s="35" t="s">
        <v>1171</v>
      </c>
      <c r="U717" s="35" t="s">
        <v>1171</v>
      </c>
      <c r="V717" s="35" t="s">
        <v>1171</v>
      </c>
      <c r="W717" s="35" t="s">
        <v>1171</v>
      </c>
      <c r="X717" s="35" t="s">
        <v>1171</v>
      </c>
      <c r="Y717" s="35" t="s">
        <v>1171</v>
      </c>
      <c r="Z717" s="35" t="s">
        <v>1171</v>
      </c>
      <c r="AA717" s="35" t="s">
        <v>1171</v>
      </c>
      <c r="AB717" s="35" t="s">
        <v>1171</v>
      </c>
      <c r="AC717" s="35" t="s">
        <v>1171</v>
      </c>
      <c r="AD717" s="35" t="s">
        <v>1171</v>
      </c>
      <c r="AE717" s="35" t="s">
        <v>1171</v>
      </c>
      <c r="AF717" s="35" t="s">
        <v>1171</v>
      </c>
      <c r="AG717" s="35" t="s">
        <v>1171</v>
      </c>
      <c r="AH717" s="35" t="s">
        <v>1171</v>
      </c>
      <c r="AI717" s="35" t="s">
        <v>1171</v>
      </c>
      <c r="AJ717" s="35" t="s">
        <v>1171</v>
      </c>
      <c r="AK717" s="35" t="s">
        <v>1171</v>
      </c>
      <c r="AL717" s="35" t="s">
        <v>1171</v>
      </c>
      <c r="AM717" s="555" t="s">
        <v>1460</v>
      </c>
      <c r="AN717" s="555" t="s">
        <v>1460</v>
      </c>
      <c r="AO717" s="514" t="s">
        <v>6037</v>
      </c>
      <c r="AP717" s="816" t="s">
        <v>6776</v>
      </c>
      <c r="AQ717" s="509" t="s">
        <v>6806</v>
      </c>
      <c r="AR717" s="88" t="s">
        <v>7155</v>
      </c>
      <c r="AS717" s="181" t="s">
        <v>7169</v>
      </c>
      <c r="AT717" s="88" t="s">
        <v>8262</v>
      </c>
      <c r="AU717" s="181" t="s">
        <v>8448</v>
      </c>
      <c r="AV717" s="231" t="s">
        <v>876</v>
      </c>
      <c r="AW717" s="131">
        <v>44763</v>
      </c>
      <c r="AX717" s="364" t="s">
        <v>876</v>
      </c>
      <c r="AY717" s="348"/>
      <c r="AZ717" s="29"/>
      <c r="BA717" s="29"/>
      <c r="BB717" s="29"/>
      <c r="BC717" s="29"/>
      <c r="BD717" s="511" t="s">
        <v>1193</v>
      </c>
      <c r="BE717" s="348"/>
      <c r="BF717" s="29"/>
    </row>
    <row r="718" spans="1:58" s="14" customFormat="1" ht="90" customHeight="1" x14ac:dyDescent="0.25">
      <c r="A718" s="879" t="s">
        <v>5878</v>
      </c>
      <c r="B718" s="135" t="s">
        <v>5894</v>
      </c>
      <c r="C718" s="131">
        <v>44439</v>
      </c>
      <c r="D718" s="131" t="s">
        <v>7077</v>
      </c>
      <c r="E718" s="873" t="s">
        <v>1294</v>
      </c>
      <c r="F718" s="874" t="s">
        <v>8585</v>
      </c>
      <c r="G718" s="36" t="s">
        <v>5826</v>
      </c>
      <c r="H718" s="36" t="s">
        <v>5827</v>
      </c>
      <c r="I718" s="36" t="s">
        <v>7171</v>
      </c>
      <c r="J718" s="835" t="s">
        <v>5828</v>
      </c>
      <c r="K718" s="401">
        <v>1</v>
      </c>
      <c r="L718" s="836">
        <v>44849</v>
      </c>
      <c r="M718" s="836">
        <v>44972</v>
      </c>
      <c r="N718" s="491">
        <f t="shared" si="25"/>
        <v>17.571428571428573</v>
      </c>
      <c r="O718" s="535">
        <v>0.98</v>
      </c>
      <c r="P718" s="835" t="s">
        <v>51</v>
      </c>
      <c r="Q718" s="406"/>
      <c r="R718" s="509" t="s">
        <v>8514</v>
      </c>
      <c r="S718" s="561">
        <f t="shared" si="26"/>
        <v>369</v>
      </c>
      <c r="T718" s="35" t="s">
        <v>1171</v>
      </c>
      <c r="U718" s="35" t="s">
        <v>1171</v>
      </c>
      <c r="V718" s="35" t="s">
        <v>1171</v>
      </c>
      <c r="W718" s="35" t="s">
        <v>1171</v>
      </c>
      <c r="X718" s="35" t="s">
        <v>1171</v>
      </c>
      <c r="Y718" s="35" t="s">
        <v>1171</v>
      </c>
      <c r="Z718" s="35" t="s">
        <v>1171</v>
      </c>
      <c r="AA718" s="35" t="s">
        <v>1171</v>
      </c>
      <c r="AB718" s="35" t="s">
        <v>1171</v>
      </c>
      <c r="AC718" s="35" t="s">
        <v>1171</v>
      </c>
      <c r="AD718" s="35" t="s">
        <v>1171</v>
      </c>
      <c r="AE718" s="35" t="s">
        <v>1171</v>
      </c>
      <c r="AF718" s="35" t="s">
        <v>1171</v>
      </c>
      <c r="AG718" s="35" t="s">
        <v>1171</v>
      </c>
      <c r="AH718" s="35" t="s">
        <v>1171</v>
      </c>
      <c r="AI718" s="35" t="s">
        <v>1171</v>
      </c>
      <c r="AJ718" s="35" t="s">
        <v>1171</v>
      </c>
      <c r="AK718" s="35" t="s">
        <v>1171</v>
      </c>
      <c r="AL718" s="35" t="s">
        <v>1171</v>
      </c>
      <c r="AM718" s="555" t="s">
        <v>1460</v>
      </c>
      <c r="AN718" s="555" t="s">
        <v>1460</v>
      </c>
      <c r="AO718" s="514" t="s">
        <v>6035</v>
      </c>
      <c r="AP718" s="511" t="s">
        <v>6777</v>
      </c>
      <c r="AQ718" s="509" t="s">
        <v>6819</v>
      </c>
      <c r="AR718" s="88" t="s">
        <v>7163</v>
      </c>
      <c r="AS718" s="509" t="s">
        <v>7197</v>
      </c>
      <c r="AT718" s="88" t="s">
        <v>8263</v>
      </c>
      <c r="AU718" s="181" t="s">
        <v>8473</v>
      </c>
      <c r="AV718" s="231" t="s">
        <v>4476</v>
      </c>
      <c r="AW718" s="131">
        <v>44764</v>
      </c>
      <c r="AX718" s="843" t="s">
        <v>1021</v>
      </c>
      <c r="AY718" s="348"/>
      <c r="AZ718" s="29"/>
      <c r="BA718" s="29"/>
      <c r="BB718" s="29"/>
      <c r="BC718" s="29"/>
      <c r="BD718" s="511" t="s">
        <v>1193</v>
      </c>
      <c r="BE718" s="348"/>
      <c r="BF718" s="29"/>
    </row>
    <row r="719" spans="1:58" s="14" customFormat="1" ht="90" customHeight="1" x14ac:dyDescent="0.25">
      <c r="A719" s="879" t="s">
        <v>5879</v>
      </c>
      <c r="B719" s="135" t="s">
        <v>5894</v>
      </c>
      <c r="C719" s="131">
        <v>44439</v>
      </c>
      <c r="D719" s="131" t="s">
        <v>7077</v>
      </c>
      <c r="E719" s="873" t="s">
        <v>1294</v>
      </c>
      <c r="F719" s="874" t="s">
        <v>8585</v>
      </c>
      <c r="G719" s="36" t="s">
        <v>5826</v>
      </c>
      <c r="H719" s="36" t="s">
        <v>8586</v>
      </c>
      <c r="I719" s="36" t="s">
        <v>8587</v>
      </c>
      <c r="J719" s="835" t="s">
        <v>1702</v>
      </c>
      <c r="K719" s="401">
        <v>1</v>
      </c>
      <c r="L719" s="836">
        <v>44608</v>
      </c>
      <c r="M719" s="836">
        <v>45107</v>
      </c>
      <c r="N719" s="491">
        <f t="shared" si="25"/>
        <v>71.285714285714292</v>
      </c>
      <c r="O719" s="535">
        <v>1</v>
      </c>
      <c r="P719" s="835" t="s">
        <v>51</v>
      </c>
      <c r="Q719" s="406" t="s">
        <v>702</v>
      </c>
      <c r="R719" s="509" t="s">
        <v>8478</v>
      </c>
      <c r="S719" s="561">
        <f t="shared" si="26"/>
        <v>275</v>
      </c>
      <c r="T719" s="35" t="s">
        <v>1171</v>
      </c>
      <c r="U719" s="35" t="s">
        <v>1171</v>
      </c>
      <c r="V719" s="35" t="s">
        <v>1171</v>
      </c>
      <c r="W719" s="35" t="s">
        <v>1171</v>
      </c>
      <c r="X719" s="35" t="s">
        <v>1171</v>
      </c>
      <c r="Y719" s="35" t="s">
        <v>1171</v>
      </c>
      <c r="Z719" s="35" t="s">
        <v>1171</v>
      </c>
      <c r="AA719" s="35" t="s">
        <v>1171</v>
      </c>
      <c r="AB719" s="35" t="s">
        <v>1171</v>
      </c>
      <c r="AC719" s="35" t="s">
        <v>1171</v>
      </c>
      <c r="AD719" s="35" t="s">
        <v>1171</v>
      </c>
      <c r="AE719" s="35" t="s">
        <v>1171</v>
      </c>
      <c r="AF719" s="35" t="s">
        <v>1171</v>
      </c>
      <c r="AG719" s="35" t="s">
        <v>1171</v>
      </c>
      <c r="AH719" s="35" t="s">
        <v>1171</v>
      </c>
      <c r="AI719" s="35" t="s">
        <v>1171</v>
      </c>
      <c r="AJ719" s="35" t="s">
        <v>1171</v>
      </c>
      <c r="AK719" s="35" t="s">
        <v>1171</v>
      </c>
      <c r="AL719" s="35" t="s">
        <v>1171</v>
      </c>
      <c r="AM719" s="555" t="s">
        <v>1460</v>
      </c>
      <c r="AN719" s="555" t="s">
        <v>1460</v>
      </c>
      <c r="AO719" s="514" t="s">
        <v>6035</v>
      </c>
      <c r="AP719" s="511" t="s">
        <v>6778</v>
      </c>
      <c r="AQ719" s="509" t="s">
        <v>6820</v>
      </c>
      <c r="AR719" s="832" t="s">
        <v>7156</v>
      </c>
      <c r="AS719" s="509" t="s">
        <v>7999</v>
      </c>
      <c r="AT719" s="832" t="s">
        <v>8264</v>
      </c>
      <c r="AU719" s="509" t="s">
        <v>8477</v>
      </c>
      <c r="AV719" s="137" t="s">
        <v>874</v>
      </c>
      <c r="AW719" s="131">
        <v>44764</v>
      </c>
      <c r="AX719" s="364" t="s">
        <v>1021</v>
      </c>
      <c r="AY719" s="348"/>
      <c r="AZ719" s="29"/>
      <c r="BA719" s="29"/>
      <c r="BB719" s="29"/>
      <c r="BC719" s="29"/>
      <c r="BD719" s="511" t="s">
        <v>1193</v>
      </c>
      <c r="BE719" s="348"/>
      <c r="BF719" s="29"/>
    </row>
    <row r="720" spans="1:58" s="14" customFormat="1" ht="90" customHeight="1" x14ac:dyDescent="0.25">
      <c r="A720" s="879" t="s">
        <v>5880</v>
      </c>
      <c r="B720" s="135" t="s">
        <v>5894</v>
      </c>
      <c r="C720" s="131">
        <v>44439</v>
      </c>
      <c r="D720" s="131" t="s">
        <v>7077</v>
      </c>
      <c r="E720" s="873" t="s">
        <v>1295</v>
      </c>
      <c r="F720" s="874" t="s">
        <v>8588</v>
      </c>
      <c r="G720" s="36" t="s">
        <v>5829</v>
      </c>
      <c r="H720" s="36" t="s">
        <v>5822</v>
      </c>
      <c r="I720" s="36" t="s">
        <v>5823</v>
      </c>
      <c r="J720" s="835" t="s">
        <v>5824</v>
      </c>
      <c r="K720" s="247">
        <v>1</v>
      </c>
      <c r="L720" s="836">
        <v>44607</v>
      </c>
      <c r="M720" s="836">
        <v>44834</v>
      </c>
      <c r="N720" s="491">
        <f t="shared" si="25"/>
        <v>32.428571428571431</v>
      </c>
      <c r="O720" s="468">
        <v>0</v>
      </c>
      <c r="P720" s="835" t="s">
        <v>51</v>
      </c>
      <c r="Q720" s="406"/>
      <c r="R720" s="509" t="s">
        <v>8450</v>
      </c>
      <c r="S720" s="561">
        <f t="shared" si="26"/>
        <v>175</v>
      </c>
      <c r="T720" s="35" t="s">
        <v>1171</v>
      </c>
      <c r="U720" s="35" t="s">
        <v>1171</v>
      </c>
      <c r="V720" s="35" t="s">
        <v>1171</v>
      </c>
      <c r="W720" s="35" t="s">
        <v>1171</v>
      </c>
      <c r="X720" s="35" t="s">
        <v>1171</v>
      </c>
      <c r="Y720" s="35" t="s">
        <v>1171</v>
      </c>
      <c r="Z720" s="35" t="s">
        <v>1171</v>
      </c>
      <c r="AA720" s="35" t="s">
        <v>1171</v>
      </c>
      <c r="AB720" s="35" t="s">
        <v>1171</v>
      </c>
      <c r="AC720" s="35" t="s">
        <v>1171</v>
      </c>
      <c r="AD720" s="35" t="s">
        <v>1171</v>
      </c>
      <c r="AE720" s="35" t="s">
        <v>1171</v>
      </c>
      <c r="AF720" s="35" t="s">
        <v>1171</v>
      </c>
      <c r="AG720" s="35" t="s">
        <v>1171</v>
      </c>
      <c r="AH720" s="35" t="s">
        <v>1171</v>
      </c>
      <c r="AI720" s="35" t="s">
        <v>1171</v>
      </c>
      <c r="AJ720" s="35" t="s">
        <v>1171</v>
      </c>
      <c r="AK720" s="35" t="s">
        <v>1171</v>
      </c>
      <c r="AL720" s="35" t="s">
        <v>1171</v>
      </c>
      <c r="AM720" s="555" t="s">
        <v>1460</v>
      </c>
      <c r="AN720" s="555" t="s">
        <v>1460</v>
      </c>
      <c r="AO720" s="514" t="s">
        <v>6037</v>
      </c>
      <c r="AP720" s="816" t="s">
        <v>6776</v>
      </c>
      <c r="AQ720" s="509" t="s">
        <v>6806</v>
      </c>
      <c r="AR720" s="88" t="s">
        <v>7157</v>
      </c>
      <c r="AS720" s="181" t="s">
        <v>7169</v>
      </c>
      <c r="AT720" s="88" t="s">
        <v>8261</v>
      </c>
      <c r="AU720" s="181" t="s">
        <v>8449</v>
      </c>
      <c r="AV720" s="231" t="s">
        <v>876</v>
      </c>
      <c r="AW720" s="131">
        <v>44763</v>
      </c>
      <c r="AX720" s="364" t="s">
        <v>876</v>
      </c>
      <c r="AY720" s="348"/>
      <c r="AZ720" s="29"/>
      <c r="BA720" s="29"/>
      <c r="BB720" s="29"/>
      <c r="BC720" s="29"/>
      <c r="BD720" s="511" t="s">
        <v>1193</v>
      </c>
      <c r="BE720" s="348"/>
      <c r="BF720" s="29"/>
    </row>
    <row r="721" spans="1:58" s="14" customFormat="1" ht="90" customHeight="1" x14ac:dyDescent="0.25">
      <c r="A721" s="879" t="s">
        <v>5881</v>
      </c>
      <c r="B721" s="135" t="s">
        <v>5894</v>
      </c>
      <c r="C721" s="131">
        <v>44439</v>
      </c>
      <c r="D721" s="131" t="s">
        <v>7077</v>
      </c>
      <c r="E721" s="873" t="s">
        <v>1296</v>
      </c>
      <c r="F721" s="874" t="s">
        <v>8589</v>
      </c>
      <c r="G721" s="36" t="s">
        <v>5830</v>
      </c>
      <c r="H721" s="36" t="s">
        <v>5822</v>
      </c>
      <c r="I721" s="36" t="s">
        <v>5823</v>
      </c>
      <c r="J721" s="835" t="s">
        <v>5824</v>
      </c>
      <c r="K721" s="247">
        <v>1</v>
      </c>
      <c r="L721" s="836">
        <v>44607</v>
      </c>
      <c r="M721" s="836">
        <v>44834</v>
      </c>
      <c r="N721" s="491">
        <f t="shared" si="25"/>
        <v>32.428571428571431</v>
      </c>
      <c r="O721" s="468">
        <v>0</v>
      </c>
      <c r="P721" s="835" t="s">
        <v>51</v>
      </c>
      <c r="Q721" s="406"/>
      <c r="R721" s="509" t="s">
        <v>8450</v>
      </c>
      <c r="S721" s="561">
        <f t="shared" si="26"/>
        <v>175</v>
      </c>
      <c r="T721" s="35" t="s">
        <v>1171</v>
      </c>
      <c r="U721" s="35" t="s">
        <v>1171</v>
      </c>
      <c r="V721" s="35" t="s">
        <v>1171</v>
      </c>
      <c r="W721" s="35" t="s">
        <v>1171</v>
      </c>
      <c r="X721" s="35" t="s">
        <v>1171</v>
      </c>
      <c r="Y721" s="35" t="s">
        <v>1171</v>
      </c>
      <c r="Z721" s="35" t="s">
        <v>1171</v>
      </c>
      <c r="AA721" s="35" t="s">
        <v>1171</v>
      </c>
      <c r="AB721" s="35" t="s">
        <v>1171</v>
      </c>
      <c r="AC721" s="35" t="s">
        <v>1171</v>
      </c>
      <c r="AD721" s="35" t="s">
        <v>1171</v>
      </c>
      <c r="AE721" s="35" t="s">
        <v>1171</v>
      </c>
      <c r="AF721" s="35" t="s">
        <v>1171</v>
      </c>
      <c r="AG721" s="35" t="s">
        <v>1171</v>
      </c>
      <c r="AH721" s="35" t="s">
        <v>1171</v>
      </c>
      <c r="AI721" s="35" t="s">
        <v>1171</v>
      </c>
      <c r="AJ721" s="35" t="s">
        <v>1171</v>
      </c>
      <c r="AK721" s="35" t="s">
        <v>1171</v>
      </c>
      <c r="AL721" s="35" t="s">
        <v>1171</v>
      </c>
      <c r="AM721" s="555" t="s">
        <v>1460</v>
      </c>
      <c r="AN721" s="555" t="s">
        <v>1460</v>
      </c>
      <c r="AO721" s="514" t="s">
        <v>6037</v>
      </c>
      <c r="AP721" s="816" t="s">
        <v>6776</v>
      </c>
      <c r="AQ721" s="509" t="s">
        <v>6806</v>
      </c>
      <c r="AR721" s="832" t="s">
        <v>7158</v>
      </c>
      <c r="AS721" s="181" t="s">
        <v>7169</v>
      </c>
      <c r="AT721" s="88" t="s">
        <v>8261</v>
      </c>
      <c r="AU721" s="509" t="s">
        <v>8449</v>
      </c>
      <c r="AV721" s="137" t="s">
        <v>876</v>
      </c>
      <c r="AW721" s="131">
        <v>44763</v>
      </c>
      <c r="AX721" s="364" t="s">
        <v>876</v>
      </c>
      <c r="AY721" s="348"/>
      <c r="AZ721" s="29"/>
      <c r="BA721" s="29"/>
      <c r="BB721" s="29"/>
      <c r="BC721" s="29"/>
      <c r="BD721" s="511" t="s">
        <v>1193</v>
      </c>
      <c r="BE721" s="348"/>
      <c r="BF721" s="29"/>
    </row>
    <row r="722" spans="1:58" s="14" customFormat="1" ht="90" customHeight="1" x14ac:dyDescent="0.25">
      <c r="A722" s="879" t="s">
        <v>5882</v>
      </c>
      <c r="B722" s="135" t="s">
        <v>5894</v>
      </c>
      <c r="C722" s="131">
        <v>44439</v>
      </c>
      <c r="D722" s="131" t="s">
        <v>7076</v>
      </c>
      <c r="E722" s="873" t="s">
        <v>1297</v>
      </c>
      <c r="F722" s="874" t="s">
        <v>8590</v>
      </c>
      <c r="G722" s="36" t="s">
        <v>8591</v>
      </c>
      <c r="H722" s="36" t="s">
        <v>7173</v>
      </c>
      <c r="I722" s="36" t="s">
        <v>5831</v>
      </c>
      <c r="J722" s="835" t="s">
        <v>5832</v>
      </c>
      <c r="K722" s="247">
        <v>1</v>
      </c>
      <c r="L722" s="836">
        <v>44531</v>
      </c>
      <c r="M722" s="836">
        <v>44681</v>
      </c>
      <c r="N722" s="491">
        <f t="shared" si="25"/>
        <v>21.428571428571427</v>
      </c>
      <c r="O722" s="585">
        <v>1</v>
      </c>
      <c r="P722" s="835" t="s">
        <v>51</v>
      </c>
      <c r="Q722" s="406"/>
      <c r="R722" s="509" t="s">
        <v>8321</v>
      </c>
      <c r="S722" s="561">
        <f t="shared" si="26"/>
        <v>291</v>
      </c>
      <c r="T722" s="35" t="s">
        <v>1171</v>
      </c>
      <c r="U722" s="35" t="s">
        <v>1171</v>
      </c>
      <c r="V722" s="35" t="s">
        <v>1171</v>
      </c>
      <c r="W722" s="35" t="s">
        <v>1171</v>
      </c>
      <c r="X722" s="35" t="s">
        <v>1171</v>
      </c>
      <c r="Y722" s="35" t="s">
        <v>1171</v>
      </c>
      <c r="Z722" s="35" t="s">
        <v>1171</v>
      </c>
      <c r="AA722" s="35" t="s">
        <v>1171</v>
      </c>
      <c r="AB722" s="35" t="s">
        <v>1171</v>
      </c>
      <c r="AC722" s="35" t="s">
        <v>1171</v>
      </c>
      <c r="AD722" s="35" t="s">
        <v>1171</v>
      </c>
      <c r="AE722" s="35" t="s">
        <v>1171</v>
      </c>
      <c r="AF722" s="35" t="s">
        <v>1171</v>
      </c>
      <c r="AG722" s="35" t="s">
        <v>1171</v>
      </c>
      <c r="AH722" s="35" t="s">
        <v>1171</v>
      </c>
      <c r="AI722" s="35" t="s">
        <v>1171</v>
      </c>
      <c r="AJ722" s="35" t="s">
        <v>1171</v>
      </c>
      <c r="AK722" s="35" t="s">
        <v>1171</v>
      </c>
      <c r="AL722" s="35" t="s">
        <v>1171</v>
      </c>
      <c r="AM722" s="555" t="s">
        <v>1460</v>
      </c>
      <c r="AN722" s="555" t="s">
        <v>1460</v>
      </c>
      <c r="AO722" s="514" t="s">
        <v>6035</v>
      </c>
      <c r="AP722" s="511" t="s">
        <v>6779</v>
      </c>
      <c r="AQ722" s="509" t="s">
        <v>6821</v>
      </c>
      <c r="AR722" s="832" t="s">
        <v>7159</v>
      </c>
      <c r="AS722" s="139" t="s">
        <v>7998</v>
      </c>
      <c r="AT722" s="351" t="s">
        <v>8265</v>
      </c>
      <c r="AU722" s="844" t="s">
        <v>8320</v>
      </c>
      <c r="AV722" s="137" t="s">
        <v>874</v>
      </c>
      <c r="AW722" s="131">
        <v>44754</v>
      </c>
      <c r="AX722" s="364" t="s">
        <v>1021</v>
      </c>
      <c r="AY722" s="348"/>
      <c r="AZ722" s="29"/>
      <c r="BA722" s="29"/>
      <c r="BB722" s="29"/>
      <c r="BC722" s="29"/>
      <c r="BD722" s="511" t="s">
        <v>1193</v>
      </c>
      <c r="BE722" s="348"/>
      <c r="BF722" s="29"/>
    </row>
    <row r="723" spans="1:58" s="14" customFormat="1" ht="90" customHeight="1" x14ac:dyDescent="0.25">
      <c r="A723" s="879" t="s">
        <v>5883</v>
      </c>
      <c r="B723" s="135" t="s">
        <v>5894</v>
      </c>
      <c r="C723" s="131">
        <v>44439</v>
      </c>
      <c r="D723" s="131" t="s">
        <v>7368</v>
      </c>
      <c r="E723" s="873" t="s">
        <v>1298</v>
      </c>
      <c r="F723" s="874" t="s">
        <v>8592</v>
      </c>
      <c r="G723" s="36" t="s">
        <v>5833</v>
      </c>
      <c r="H723" s="36" t="s">
        <v>5779</v>
      </c>
      <c r="I723" s="36" t="s">
        <v>5779</v>
      </c>
      <c r="J723" s="835" t="s">
        <v>5780</v>
      </c>
      <c r="K723" s="247">
        <v>1</v>
      </c>
      <c r="L723" s="836">
        <v>44484</v>
      </c>
      <c r="M723" s="836">
        <v>44910</v>
      </c>
      <c r="N723" s="491">
        <f t="shared" si="25"/>
        <v>60.857142857142854</v>
      </c>
      <c r="O723" s="468">
        <v>0</v>
      </c>
      <c r="P723" s="835" t="s">
        <v>51</v>
      </c>
      <c r="Q723" s="406" t="s">
        <v>5848</v>
      </c>
      <c r="R723" s="514" t="s">
        <v>8447</v>
      </c>
      <c r="S723" s="561">
        <f t="shared" si="26"/>
        <v>184</v>
      </c>
      <c r="T723" s="35" t="s">
        <v>1171</v>
      </c>
      <c r="U723" s="35" t="s">
        <v>1171</v>
      </c>
      <c r="V723" s="35" t="s">
        <v>1171</v>
      </c>
      <c r="W723" s="35" t="s">
        <v>1171</v>
      </c>
      <c r="X723" s="35" t="s">
        <v>1171</v>
      </c>
      <c r="Y723" s="35" t="s">
        <v>1171</v>
      </c>
      <c r="Z723" s="35" t="s">
        <v>1171</v>
      </c>
      <c r="AA723" s="35" t="s">
        <v>1171</v>
      </c>
      <c r="AB723" s="35" t="s">
        <v>1171</v>
      </c>
      <c r="AC723" s="35" t="s">
        <v>1171</v>
      </c>
      <c r="AD723" s="35" t="s">
        <v>1171</v>
      </c>
      <c r="AE723" s="35" t="s">
        <v>1171</v>
      </c>
      <c r="AF723" s="35" t="s">
        <v>1171</v>
      </c>
      <c r="AG723" s="35" t="s">
        <v>1171</v>
      </c>
      <c r="AH723" s="35" t="s">
        <v>1171</v>
      </c>
      <c r="AI723" s="35" t="s">
        <v>1171</v>
      </c>
      <c r="AJ723" s="35" t="s">
        <v>1171</v>
      </c>
      <c r="AK723" s="35" t="s">
        <v>1171</v>
      </c>
      <c r="AL723" s="35" t="s">
        <v>1171</v>
      </c>
      <c r="AM723" s="555" t="s">
        <v>1460</v>
      </c>
      <c r="AN723" s="555" t="s">
        <v>1460</v>
      </c>
      <c r="AO723" s="514" t="s">
        <v>6035</v>
      </c>
      <c r="AP723" s="511" t="s">
        <v>6771</v>
      </c>
      <c r="AQ723" s="509" t="s">
        <v>6816</v>
      </c>
      <c r="AR723" s="88" t="s">
        <v>7160</v>
      </c>
      <c r="AS723" s="515" t="s">
        <v>7198</v>
      </c>
      <c r="AT723" s="791" t="s">
        <v>8257</v>
      </c>
      <c r="AU723" s="515" t="s">
        <v>8474</v>
      </c>
      <c r="AV723" s="231" t="s">
        <v>876</v>
      </c>
      <c r="AW723" s="131">
        <v>44763</v>
      </c>
      <c r="AX723" s="364" t="s">
        <v>876</v>
      </c>
      <c r="AY723" s="348"/>
      <c r="AZ723" s="29"/>
      <c r="BA723" s="29"/>
      <c r="BB723" s="29"/>
      <c r="BC723" s="29"/>
      <c r="BD723" s="511" t="s">
        <v>1193</v>
      </c>
      <c r="BE723" s="348"/>
      <c r="BF723" s="29"/>
    </row>
    <row r="724" spans="1:58" s="14" customFormat="1" ht="90" hidden="1" customHeight="1" x14ac:dyDescent="0.25">
      <c r="A724" s="458" t="s">
        <v>5884</v>
      </c>
      <c r="B724" s="355" t="s">
        <v>5894</v>
      </c>
      <c r="C724" s="168">
        <v>44439</v>
      </c>
      <c r="D724" s="168" t="s">
        <v>7368</v>
      </c>
      <c r="E724" s="403" t="s">
        <v>1298</v>
      </c>
      <c r="F724" s="351" t="s">
        <v>5855</v>
      </c>
      <c r="G724" s="351" t="s">
        <v>5834</v>
      </c>
      <c r="H724" s="351" t="s">
        <v>5835</v>
      </c>
      <c r="I724" s="517" t="s">
        <v>7187</v>
      </c>
      <c r="J724" s="351" t="s">
        <v>6868</v>
      </c>
      <c r="K724" s="364">
        <v>2</v>
      </c>
      <c r="L724" s="568">
        <v>44499</v>
      </c>
      <c r="M724" s="568">
        <v>44530</v>
      </c>
      <c r="N724" s="491">
        <f t="shared" si="25"/>
        <v>4.4285714285714288</v>
      </c>
      <c r="O724" s="70">
        <v>2</v>
      </c>
      <c r="P724" s="351" t="s">
        <v>702</v>
      </c>
      <c r="Q724" s="303" t="s">
        <v>5850</v>
      </c>
      <c r="R724" s="509" t="s">
        <v>7183</v>
      </c>
      <c r="S724" s="561">
        <f t="shared" si="26"/>
        <v>254</v>
      </c>
      <c r="T724" s="35"/>
      <c r="U724" s="35"/>
      <c r="V724" s="197"/>
      <c r="W724" s="197"/>
      <c r="X724" s="197"/>
      <c r="Y724" s="197"/>
      <c r="Z724" s="197"/>
      <c r="AA724" s="127"/>
      <c r="AB724" s="127"/>
      <c r="AC724" s="127"/>
      <c r="AD724" s="127"/>
      <c r="AE724" s="127"/>
      <c r="AF724" s="127"/>
      <c r="AG724" s="127"/>
      <c r="AH724" s="127"/>
      <c r="AI724" s="127"/>
      <c r="AJ724" s="127"/>
      <c r="AK724" s="127"/>
      <c r="AL724" s="127" t="s">
        <v>1460</v>
      </c>
      <c r="AM724" s="127" t="s">
        <v>1460</v>
      </c>
      <c r="AN724" s="127" t="s">
        <v>1460</v>
      </c>
      <c r="AO724" s="175" t="s">
        <v>6035</v>
      </c>
      <c r="AP724" s="533" t="s">
        <v>6863</v>
      </c>
      <c r="AQ724" s="509" t="s">
        <v>6881</v>
      </c>
      <c r="AR724" s="277" t="s">
        <v>7177</v>
      </c>
      <c r="AS724" s="509" t="s">
        <v>7180</v>
      </c>
      <c r="AT724" s="4" t="s">
        <v>1460</v>
      </c>
      <c r="AU724" s="4" t="s">
        <v>7993</v>
      </c>
      <c r="AV724" s="231" t="s">
        <v>1017</v>
      </c>
      <c r="AW724" s="131">
        <v>44657</v>
      </c>
      <c r="AX724" s="364" t="s">
        <v>1021</v>
      </c>
      <c r="AY724" s="348"/>
      <c r="AZ724" s="29"/>
      <c r="BA724" s="29"/>
      <c r="BB724" s="29"/>
      <c r="BC724" s="29"/>
      <c r="BD724" s="511" t="s">
        <v>1193</v>
      </c>
      <c r="BE724" s="348"/>
      <c r="BF724" s="29"/>
    </row>
    <row r="725" spans="1:58" s="14" customFormat="1" ht="90" hidden="1" customHeight="1" x14ac:dyDescent="0.25">
      <c r="A725" s="458" t="s">
        <v>5885</v>
      </c>
      <c r="B725" s="355" t="s">
        <v>5894</v>
      </c>
      <c r="C725" s="168">
        <v>44439</v>
      </c>
      <c r="D725" s="168" t="s">
        <v>7368</v>
      </c>
      <c r="E725" s="403" t="s">
        <v>1298</v>
      </c>
      <c r="F725" s="351" t="s">
        <v>5855</v>
      </c>
      <c r="G725" s="351" t="s">
        <v>5834</v>
      </c>
      <c r="H725" s="351" t="s">
        <v>5836</v>
      </c>
      <c r="I725" s="351" t="s">
        <v>5837</v>
      </c>
      <c r="J725" s="351" t="s">
        <v>5838</v>
      </c>
      <c r="K725" s="364">
        <v>2</v>
      </c>
      <c r="L725" s="568">
        <v>44531</v>
      </c>
      <c r="M725" s="568">
        <v>44550</v>
      </c>
      <c r="N725" s="491">
        <f t="shared" si="25"/>
        <v>2.7142857142857144</v>
      </c>
      <c r="O725" s="70">
        <v>2</v>
      </c>
      <c r="P725" s="351" t="s">
        <v>702</v>
      </c>
      <c r="Q725" s="303" t="s">
        <v>5850</v>
      </c>
      <c r="R725" s="509" t="s">
        <v>7209</v>
      </c>
      <c r="S725" s="561">
        <f t="shared" si="26"/>
        <v>201</v>
      </c>
      <c r="T725" s="35"/>
      <c r="U725" s="35"/>
      <c r="V725" s="197"/>
      <c r="W725" s="197"/>
      <c r="X725" s="197"/>
      <c r="Y725" s="197"/>
      <c r="Z725" s="197"/>
      <c r="AA725" s="127"/>
      <c r="AB725" s="127"/>
      <c r="AC725" s="127"/>
      <c r="AD725" s="127"/>
      <c r="AE725" s="127"/>
      <c r="AF725" s="127"/>
      <c r="AG725" s="127"/>
      <c r="AH725" s="127"/>
      <c r="AI725" s="127"/>
      <c r="AJ725" s="127"/>
      <c r="AK725" s="127"/>
      <c r="AL725" s="127" t="s">
        <v>1460</v>
      </c>
      <c r="AM725" s="127" t="s">
        <v>1460</v>
      </c>
      <c r="AN725" s="127" t="s">
        <v>1460</v>
      </c>
      <c r="AO725" s="175" t="s">
        <v>6035</v>
      </c>
      <c r="AP725" s="533" t="s">
        <v>6864</v>
      </c>
      <c r="AQ725" s="509" t="s">
        <v>6882</v>
      </c>
      <c r="AR725" s="277" t="s">
        <v>7178</v>
      </c>
      <c r="AS725" s="509" t="s">
        <v>7181</v>
      </c>
      <c r="AT725" s="4" t="s">
        <v>1460</v>
      </c>
      <c r="AU725" s="4" t="s">
        <v>7993</v>
      </c>
      <c r="AV725" s="231" t="s">
        <v>1017</v>
      </c>
      <c r="AW725" s="131">
        <v>44657</v>
      </c>
      <c r="AX725" s="364" t="s">
        <v>1021</v>
      </c>
      <c r="AY725" s="348"/>
      <c r="AZ725" s="29"/>
      <c r="BA725" s="29"/>
      <c r="BB725" s="29"/>
      <c r="BC725" s="29"/>
      <c r="BD725" s="511" t="s">
        <v>1193</v>
      </c>
      <c r="BE725" s="348"/>
      <c r="BF725" s="29"/>
    </row>
    <row r="726" spans="1:58" s="14" customFormat="1" ht="90" customHeight="1" x14ac:dyDescent="0.25">
      <c r="A726" s="879" t="s">
        <v>5886</v>
      </c>
      <c r="B726" s="135" t="s">
        <v>5894</v>
      </c>
      <c r="C726" s="131">
        <v>44439</v>
      </c>
      <c r="D726" s="131" t="s">
        <v>7368</v>
      </c>
      <c r="E726" s="873" t="s">
        <v>1298</v>
      </c>
      <c r="F726" s="874" t="s">
        <v>8592</v>
      </c>
      <c r="G726" s="874" t="s">
        <v>5834</v>
      </c>
      <c r="H726" s="874" t="s">
        <v>5839</v>
      </c>
      <c r="I726" s="874" t="s">
        <v>5795</v>
      </c>
      <c r="J726" s="351" t="s">
        <v>5796</v>
      </c>
      <c r="K726" s="364">
        <v>1</v>
      </c>
      <c r="L726" s="568">
        <v>44470</v>
      </c>
      <c r="M726" s="568">
        <v>44865</v>
      </c>
      <c r="N726" s="491">
        <f t="shared" si="25"/>
        <v>56.428571428571431</v>
      </c>
      <c r="O726" s="468">
        <v>0</v>
      </c>
      <c r="P726" s="351" t="s">
        <v>2857</v>
      </c>
      <c r="Q726" s="303" t="s">
        <v>130</v>
      </c>
      <c r="R726" s="509" t="s">
        <v>8522</v>
      </c>
      <c r="S726" s="561">
        <f t="shared" si="26"/>
        <v>167</v>
      </c>
      <c r="T726" s="197" t="s">
        <v>1171</v>
      </c>
      <c r="U726" s="197" t="s">
        <v>1171</v>
      </c>
      <c r="V726" s="197" t="s">
        <v>1171</v>
      </c>
      <c r="W726" s="197" t="s">
        <v>1171</v>
      </c>
      <c r="X726" s="197" t="s">
        <v>1171</v>
      </c>
      <c r="Y726" s="197" t="s">
        <v>1171</v>
      </c>
      <c r="Z726" s="197" t="s">
        <v>1171</v>
      </c>
      <c r="AA726" s="197" t="s">
        <v>1171</v>
      </c>
      <c r="AB726" s="197" t="s">
        <v>1171</v>
      </c>
      <c r="AC726" s="197" t="s">
        <v>1171</v>
      </c>
      <c r="AD726" s="197" t="s">
        <v>1171</v>
      </c>
      <c r="AE726" s="197" t="s">
        <v>1171</v>
      </c>
      <c r="AF726" s="197" t="s">
        <v>1171</v>
      </c>
      <c r="AG726" s="197" t="s">
        <v>1171</v>
      </c>
      <c r="AH726" s="197" t="s">
        <v>1171</v>
      </c>
      <c r="AI726" s="197" t="s">
        <v>1171</v>
      </c>
      <c r="AJ726" s="197" t="s">
        <v>1171</v>
      </c>
      <c r="AK726" s="197" t="s">
        <v>1171</v>
      </c>
      <c r="AL726" s="127" t="s">
        <v>1460</v>
      </c>
      <c r="AM726" s="127" t="s">
        <v>1460</v>
      </c>
      <c r="AN726" s="127" t="s">
        <v>1460</v>
      </c>
      <c r="AO726" s="175" t="s">
        <v>6035</v>
      </c>
      <c r="AP726" s="508" t="s">
        <v>6550</v>
      </c>
      <c r="AQ726" s="509" t="s">
        <v>6749</v>
      </c>
      <c r="AR726" s="514" t="s">
        <v>7188</v>
      </c>
      <c r="AS726" s="509" t="s">
        <v>7192</v>
      </c>
      <c r="AT726" s="782" t="s">
        <v>8241</v>
      </c>
      <c r="AU726" s="181" t="s">
        <v>8295</v>
      </c>
      <c r="AV726" s="231" t="s">
        <v>876</v>
      </c>
      <c r="AW726" s="131">
        <v>44761</v>
      </c>
      <c r="AX726" s="364" t="s">
        <v>876</v>
      </c>
      <c r="AY726" s="348"/>
      <c r="AZ726" s="29"/>
      <c r="BA726" s="29"/>
      <c r="BB726" s="29"/>
      <c r="BC726" s="29"/>
      <c r="BD726" s="511" t="s">
        <v>1193</v>
      </c>
      <c r="BE726" s="348"/>
      <c r="BF726" s="29"/>
    </row>
    <row r="727" spans="1:58" s="14" customFormat="1" ht="90" hidden="1" customHeight="1" x14ac:dyDescent="0.25">
      <c r="A727" s="458" t="s">
        <v>5887</v>
      </c>
      <c r="B727" s="355" t="s">
        <v>5894</v>
      </c>
      <c r="C727" s="168">
        <v>44439</v>
      </c>
      <c r="D727" s="168" t="s">
        <v>7368</v>
      </c>
      <c r="E727" s="403" t="s">
        <v>1298</v>
      </c>
      <c r="F727" s="351" t="s">
        <v>5855</v>
      </c>
      <c r="G727" s="351" t="s">
        <v>5834</v>
      </c>
      <c r="H727" s="351" t="s">
        <v>5797</v>
      </c>
      <c r="I727" s="351" t="s">
        <v>5840</v>
      </c>
      <c r="J727" s="351" t="s">
        <v>5799</v>
      </c>
      <c r="K727" s="364">
        <v>1</v>
      </c>
      <c r="L727" s="591">
        <v>44470</v>
      </c>
      <c r="M727" s="591">
        <v>44804</v>
      </c>
      <c r="N727" s="491">
        <f t="shared" si="25"/>
        <v>47.714285714285715</v>
      </c>
      <c r="O727" s="605">
        <v>0</v>
      </c>
      <c r="P727" s="351" t="s">
        <v>2857</v>
      </c>
      <c r="Q727" s="303" t="s">
        <v>130</v>
      </c>
      <c r="R727" s="511" t="s">
        <v>7325</v>
      </c>
      <c r="S727" s="561">
        <f t="shared" si="26"/>
        <v>179</v>
      </c>
      <c r="T727" s="197" t="s">
        <v>1171</v>
      </c>
      <c r="U727" s="197" t="s">
        <v>1171</v>
      </c>
      <c r="V727" s="197" t="s">
        <v>1171</v>
      </c>
      <c r="W727" s="197" t="s">
        <v>1171</v>
      </c>
      <c r="X727" s="197" t="s">
        <v>1171</v>
      </c>
      <c r="Y727" s="197" t="s">
        <v>1171</v>
      </c>
      <c r="Z727" s="197" t="s">
        <v>1171</v>
      </c>
      <c r="AA727" s="197" t="s">
        <v>1171</v>
      </c>
      <c r="AB727" s="197" t="s">
        <v>1171</v>
      </c>
      <c r="AC727" s="197" t="s">
        <v>1171</v>
      </c>
      <c r="AD727" s="197" t="s">
        <v>1171</v>
      </c>
      <c r="AE727" s="197" t="s">
        <v>1171</v>
      </c>
      <c r="AF727" s="197" t="s">
        <v>1171</v>
      </c>
      <c r="AG727" s="197" t="s">
        <v>1171</v>
      </c>
      <c r="AH727" s="197" t="s">
        <v>1171</v>
      </c>
      <c r="AI727" s="197" t="s">
        <v>1171</v>
      </c>
      <c r="AJ727" s="197" t="s">
        <v>1171</v>
      </c>
      <c r="AK727" s="197" t="s">
        <v>1171</v>
      </c>
      <c r="AL727" s="127" t="s">
        <v>1460</v>
      </c>
      <c r="AM727" s="127" t="s">
        <v>1460</v>
      </c>
      <c r="AN727" s="127" t="s">
        <v>1460</v>
      </c>
      <c r="AO727" s="514" t="s">
        <v>6035</v>
      </c>
      <c r="AP727" s="367" t="s">
        <v>6551</v>
      </c>
      <c r="AQ727" s="509" t="s">
        <v>6749</v>
      </c>
      <c r="AR727" s="514" t="s">
        <v>7189</v>
      </c>
      <c r="AS727" s="509" t="s">
        <v>7339</v>
      </c>
      <c r="AT727" s="261" t="s">
        <v>1460</v>
      </c>
      <c r="AU727" s="261" t="s">
        <v>7994</v>
      </c>
      <c r="AV727" s="137" t="s">
        <v>1824</v>
      </c>
      <c r="AW727" s="131">
        <v>44677</v>
      </c>
      <c r="AX727" s="364" t="s">
        <v>2317</v>
      </c>
      <c r="AY727" s="512">
        <v>44677</v>
      </c>
      <c r="AZ727" s="105" t="s">
        <v>7324</v>
      </c>
      <c r="BA727" s="514" t="s">
        <v>7303</v>
      </c>
      <c r="BB727" s="30" t="s">
        <v>1460</v>
      </c>
      <c r="BC727" s="30" t="s">
        <v>1460</v>
      </c>
      <c r="BD727" s="367" t="s">
        <v>7350</v>
      </c>
      <c r="BE727" s="348" t="s">
        <v>3497</v>
      </c>
      <c r="BF727" s="29" t="s">
        <v>1460</v>
      </c>
    </row>
    <row r="728" spans="1:58" s="14" customFormat="1" ht="90" customHeight="1" x14ac:dyDescent="0.25">
      <c r="A728" s="879" t="s">
        <v>5887</v>
      </c>
      <c r="B728" s="135" t="s">
        <v>5894</v>
      </c>
      <c r="C728" s="131">
        <v>44439</v>
      </c>
      <c r="D728" s="131" t="s">
        <v>7368</v>
      </c>
      <c r="E728" s="873" t="s">
        <v>1298</v>
      </c>
      <c r="F728" s="874" t="s">
        <v>8592</v>
      </c>
      <c r="G728" s="874" t="s">
        <v>5834</v>
      </c>
      <c r="H728" s="874" t="s">
        <v>5797</v>
      </c>
      <c r="I728" s="874" t="s">
        <v>5840</v>
      </c>
      <c r="J728" s="351" t="s">
        <v>5799</v>
      </c>
      <c r="K728" s="364">
        <v>1</v>
      </c>
      <c r="L728" s="568">
        <v>44470</v>
      </c>
      <c r="M728" s="593">
        <v>44926</v>
      </c>
      <c r="N728" s="491">
        <f t="shared" si="25"/>
        <v>65.142857142857139</v>
      </c>
      <c r="O728" s="468">
        <v>0</v>
      </c>
      <c r="P728" s="351" t="s">
        <v>2857</v>
      </c>
      <c r="Q728" s="303" t="s">
        <v>130</v>
      </c>
      <c r="R728" s="509" t="s">
        <v>8523</v>
      </c>
      <c r="S728" s="561">
        <f t="shared" si="26"/>
        <v>164</v>
      </c>
      <c r="T728" s="197" t="s">
        <v>1171</v>
      </c>
      <c r="U728" s="197" t="s">
        <v>1171</v>
      </c>
      <c r="V728" s="197" t="s">
        <v>1171</v>
      </c>
      <c r="W728" s="197" t="s">
        <v>1171</v>
      </c>
      <c r="X728" s="197" t="s">
        <v>1171</v>
      </c>
      <c r="Y728" s="197" t="s">
        <v>1171</v>
      </c>
      <c r="Z728" s="197" t="s">
        <v>1171</v>
      </c>
      <c r="AA728" s="197" t="s">
        <v>1171</v>
      </c>
      <c r="AB728" s="197" t="s">
        <v>1171</v>
      </c>
      <c r="AC728" s="197" t="s">
        <v>1171</v>
      </c>
      <c r="AD728" s="197" t="s">
        <v>1171</v>
      </c>
      <c r="AE728" s="197" t="s">
        <v>1171</v>
      </c>
      <c r="AF728" s="197" t="s">
        <v>1171</v>
      </c>
      <c r="AG728" s="197" t="s">
        <v>1171</v>
      </c>
      <c r="AH728" s="197" t="s">
        <v>1171</v>
      </c>
      <c r="AI728" s="197" t="s">
        <v>1171</v>
      </c>
      <c r="AJ728" s="197" t="s">
        <v>1171</v>
      </c>
      <c r="AK728" s="197" t="s">
        <v>1171</v>
      </c>
      <c r="AL728" s="127" t="s">
        <v>1460</v>
      </c>
      <c r="AM728" s="127" t="s">
        <v>1460</v>
      </c>
      <c r="AN728" s="127" t="s">
        <v>1460</v>
      </c>
      <c r="AO728" s="514" t="s">
        <v>6035</v>
      </c>
      <c r="AP728" s="367" t="s">
        <v>6551</v>
      </c>
      <c r="AQ728" s="509" t="s">
        <v>6749</v>
      </c>
      <c r="AR728" s="514" t="s">
        <v>7189</v>
      </c>
      <c r="AS728" s="509" t="s">
        <v>7997</v>
      </c>
      <c r="AT728" s="782" t="s">
        <v>8238</v>
      </c>
      <c r="AU728" s="188" t="s">
        <v>8298</v>
      </c>
      <c r="AV728" s="137" t="s">
        <v>876</v>
      </c>
      <c r="AW728" s="131">
        <v>44761</v>
      </c>
      <c r="AX728" s="758" t="s">
        <v>876</v>
      </c>
      <c r="AY728" s="348"/>
      <c r="AZ728" s="29"/>
      <c r="BA728" s="29"/>
      <c r="BB728" s="29"/>
      <c r="BC728" s="29"/>
      <c r="BD728" s="511" t="s">
        <v>1193</v>
      </c>
      <c r="BE728" s="348"/>
      <c r="BF728" s="29"/>
    </row>
    <row r="729" spans="1:58" s="14" customFormat="1" ht="90" customHeight="1" x14ac:dyDescent="0.25">
      <c r="A729" s="879" t="s">
        <v>5888</v>
      </c>
      <c r="B729" s="135" t="s">
        <v>5894</v>
      </c>
      <c r="C729" s="173">
        <v>44439</v>
      </c>
      <c r="D729" s="131" t="s">
        <v>7077</v>
      </c>
      <c r="E729" s="875" t="s">
        <v>1299</v>
      </c>
      <c r="F729" s="64" t="s">
        <v>8593</v>
      </c>
      <c r="G729" s="880" t="s">
        <v>5841</v>
      </c>
      <c r="H729" s="880" t="s">
        <v>5779</v>
      </c>
      <c r="I729" s="880" t="s">
        <v>5779</v>
      </c>
      <c r="J729" s="835" t="s">
        <v>5780</v>
      </c>
      <c r="K729" s="582">
        <v>1</v>
      </c>
      <c r="L729" s="530">
        <v>44484</v>
      </c>
      <c r="M729" s="530">
        <v>44910</v>
      </c>
      <c r="N729" s="531">
        <f t="shared" si="25"/>
        <v>60.857142857142854</v>
      </c>
      <c r="O729" s="558">
        <v>0</v>
      </c>
      <c r="P729" s="576" t="s">
        <v>51</v>
      </c>
      <c r="Q729" s="583" t="s">
        <v>5848</v>
      </c>
      <c r="R729" s="514" t="s">
        <v>8447</v>
      </c>
      <c r="S729" s="561">
        <f t="shared" si="26"/>
        <v>184</v>
      </c>
      <c r="T729" s="35" t="s">
        <v>1171</v>
      </c>
      <c r="U729" s="35" t="s">
        <v>1171</v>
      </c>
      <c r="V729" s="35" t="s">
        <v>1171</v>
      </c>
      <c r="W729" s="35" t="s">
        <v>1171</v>
      </c>
      <c r="X729" s="35" t="s">
        <v>1171</v>
      </c>
      <c r="Y729" s="35" t="s">
        <v>1171</v>
      </c>
      <c r="Z729" s="35" t="s">
        <v>1171</v>
      </c>
      <c r="AA729" s="35" t="s">
        <v>1171</v>
      </c>
      <c r="AB729" s="35" t="s">
        <v>1171</v>
      </c>
      <c r="AC729" s="35" t="s">
        <v>1171</v>
      </c>
      <c r="AD729" s="35" t="s">
        <v>1171</v>
      </c>
      <c r="AE729" s="35" t="s">
        <v>1171</v>
      </c>
      <c r="AF729" s="35" t="s">
        <v>1171</v>
      </c>
      <c r="AG729" s="35" t="s">
        <v>1171</v>
      </c>
      <c r="AH729" s="35" t="s">
        <v>1171</v>
      </c>
      <c r="AI729" s="35" t="s">
        <v>1171</v>
      </c>
      <c r="AJ729" s="35" t="s">
        <v>1171</v>
      </c>
      <c r="AK729" s="35" t="s">
        <v>1171</v>
      </c>
      <c r="AL729" s="35" t="s">
        <v>1171</v>
      </c>
      <c r="AM729" s="555" t="s">
        <v>1460</v>
      </c>
      <c r="AN729" s="555" t="s">
        <v>1460</v>
      </c>
      <c r="AO729" s="514" t="s">
        <v>6035</v>
      </c>
      <c r="AP729" s="511" t="s">
        <v>6771</v>
      </c>
      <c r="AQ729" s="509" t="s">
        <v>6816</v>
      </c>
      <c r="AR729" s="584" t="s">
        <v>7161</v>
      </c>
      <c r="AS729" s="515" t="s">
        <v>7198</v>
      </c>
      <c r="AT729" s="791" t="s">
        <v>8257</v>
      </c>
      <c r="AU729" s="515" t="s">
        <v>8474</v>
      </c>
      <c r="AV729" s="137" t="s">
        <v>876</v>
      </c>
      <c r="AW729" s="131">
        <v>44763</v>
      </c>
      <c r="AX729" s="364" t="s">
        <v>876</v>
      </c>
      <c r="AY729" s="348"/>
      <c r="AZ729" s="29"/>
      <c r="BA729" s="29"/>
      <c r="BB729" s="29"/>
      <c r="BC729" s="29"/>
      <c r="BD729" s="511" t="s">
        <v>1193</v>
      </c>
      <c r="BE729" s="348"/>
      <c r="BF729" s="29"/>
    </row>
    <row r="730" spans="1:58" s="14" customFormat="1" ht="90" hidden="1" customHeight="1" x14ac:dyDescent="0.25">
      <c r="A730" s="458" t="s">
        <v>5889</v>
      </c>
      <c r="B730" s="355" t="s">
        <v>5894</v>
      </c>
      <c r="C730" s="168">
        <v>44439</v>
      </c>
      <c r="D730" s="168" t="s">
        <v>7076</v>
      </c>
      <c r="E730" s="528" t="s">
        <v>1324</v>
      </c>
      <c r="F730" s="529" t="s">
        <v>5856</v>
      </c>
      <c r="G730" s="576" t="s">
        <v>5784</v>
      </c>
      <c r="H730" s="576" t="s">
        <v>5785</v>
      </c>
      <c r="I730" s="576" t="s">
        <v>5786</v>
      </c>
      <c r="J730" s="576" t="s">
        <v>5787</v>
      </c>
      <c r="K730" s="582">
        <v>1</v>
      </c>
      <c r="L730" s="530">
        <v>44481</v>
      </c>
      <c r="M730" s="530">
        <v>44561</v>
      </c>
      <c r="N730" s="531">
        <f t="shared" si="25"/>
        <v>11.428571428571429</v>
      </c>
      <c r="O730" s="577">
        <v>1</v>
      </c>
      <c r="P730" s="529" t="s">
        <v>69</v>
      </c>
      <c r="Q730" s="559"/>
      <c r="R730" s="509" t="s">
        <v>6731</v>
      </c>
      <c r="S730" s="561">
        <f t="shared" si="26"/>
        <v>286</v>
      </c>
      <c r="T730" s="35"/>
      <c r="U730" s="35"/>
      <c r="V730" s="197"/>
      <c r="W730" s="197"/>
      <c r="X730" s="197"/>
      <c r="Y730" s="197"/>
      <c r="Z730" s="197"/>
      <c r="AA730" s="127"/>
      <c r="AB730" s="127"/>
      <c r="AC730" s="127"/>
      <c r="AD730" s="127"/>
      <c r="AE730" s="127"/>
      <c r="AF730" s="127"/>
      <c r="AG730" s="127"/>
      <c r="AH730" s="127"/>
      <c r="AI730" s="127"/>
      <c r="AJ730" s="127"/>
      <c r="AK730" s="127"/>
      <c r="AL730" s="127" t="s">
        <v>1460</v>
      </c>
      <c r="AM730" s="127" t="s">
        <v>1460</v>
      </c>
      <c r="AN730" s="127" t="s">
        <v>1460</v>
      </c>
      <c r="AO730" s="104" t="s">
        <v>6036</v>
      </c>
      <c r="AP730" s="79" t="s">
        <v>6563</v>
      </c>
      <c r="AQ730" s="509" t="s">
        <v>6629</v>
      </c>
      <c r="AR730" s="4" t="s">
        <v>1460</v>
      </c>
      <c r="AS730" s="4" t="s">
        <v>6958</v>
      </c>
      <c r="AT730" s="4" t="s">
        <v>1460</v>
      </c>
      <c r="AU730" s="4" t="s">
        <v>6958</v>
      </c>
      <c r="AV730" s="636" t="s">
        <v>874</v>
      </c>
      <c r="AW730" s="131">
        <v>44574</v>
      </c>
      <c r="AX730" s="364" t="s">
        <v>1021</v>
      </c>
      <c r="AY730" s="348"/>
      <c r="AZ730" s="29"/>
      <c r="BA730" s="29"/>
      <c r="BB730" s="29"/>
      <c r="BC730" s="29"/>
      <c r="BD730" s="511" t="s">
        <v>1193</v>
      </c>
      <c r="BE730" s="348"/>
      <c r="BF730" s="29"/>
    </row>
    <row r="731" spans="1:58" s="14" customFormat="1" ht="90" hidden="1" customHeight="1" x14ac:dyDescent="0.25">
      <c r="A731" s="458" t="s">
        <v>5890</v>
      </c>
      <c r="B731" s="355" t="s">
        <v>5894</v>
      </c>
      <c r="C731" s="168">
        <v>44439</v>
      </c>
      <c r="D731" s="168" t="s">
        <v>7076</v>
      </c>
      <c r="E731" s="403" t="s">
        <v>1324</v>
      </c>
      <c r="F731" s="351" t="s">
        <v>5856</v>
      </c>
      <c r="G731" s="567" t="s">
        <v>5784</v>
      </c>
      <c r="H731" s="567" t="s">
        <v>5785</v>
      </c>
      <c r="I731" s="517" t="s">
        <v>7186</v>
      </c>
      <c r="J731" s="351" t="s">
        <v>1734</v>
      </c>
      <c r="K731" s="364">
        <v>1</v>
      </c>
      <c r="L731" s="568">
        <v>44481</v>
      </c>
      <c r="M731" s="568">
        <v>44651</v>
      </c>
      <c r="N731" s="491">
        <f t="shared" si="25"/>
        <v>24.285714285714285</v>
      </c>
      <c r="O731" s="70">
        <v>1</v>
      </c>
      <c r="P731" s="351" t="s">
        <v>69</v>
      </c>
      <c r="Q731" s="406" t="s">
        <v>5849</v>
      </c>
      <c r="R731" s="509" t="s">
        <v>7185</v>
      </c>
      <c r="S731" s="561">
        <f t="shared" si="26"/>
        <v>262</v>
      </c>
      <c r="T731" s="35"/>
      <c r="U731" s="35"/>
      <c r="V731" s="197"/>
      <c r="W731" s="197"/>
      <c r="X731" s="197"/>
      <c r="Y731" s="197"/>
      <c r="Z731" s="197"/>
      <c r="AA731" s="127"/>
      <c r="AB731" s="127"/>
      <c r="AC731" s="127"/>
      <c r="AD731" s="127"/>
      <c r="AE731" s="127"/>
      <c r="AF731" s="127"/>
      <c r="AG731" s="127"/>
      <c r="AH731" s="127"/>
      <c r="AI731" s="127"/>
      <c r="AJ731" s="127"/>
      <c r="AK731" s="127"/>
      <c r="AL731" s="127" t="s">
        <v>1460</v>
      </c>
      <c r="AM731" s="127" t="s">
        <v>1460</v>
      </c>
      <c r="AN731" s="127" t="s">
        <v>1460</v>
      </c>
      <c r="AO731" s="6" t="s">
        <v>6036</v>
      </c>
      <c r="AP731" s="79" t="s">
        <v>6564</v>
      </c>
      <c r="AQ731" s="509" t="s">
        <v>6630</v>
      </c>
      <c r="AR731" s="516" t="s">
        <v>7132</v>
      </c>
      <c r="AS731" s="511" t="s">
        <v>7184</v>
      </c>
      <c r="AT731" s="4" t="s">
        <v>1460</v>
      </c>
      <c r="AU731" s="4" t="s">
        <v>7993</v>
      </c>
      <c r="AV731" s="366" t="s">
        <v>874</v>
      </c>
      <c r="AW731" s="131">
        <v>44657</v>
      </c>
      <c r="AX731" s="364" t="s">
        <v>1021</v>
      </c>
      <c r="AY731" s="348"/>
      <c r="AZ731" s="29"/>
      <c r="BA731" s="29"/>
      <c r="BB731" s="29"/>
      <c r="BC731" s="29"/>
      <c r="BD731" s="511" t="s">
        <v>1193</v>
      </c>
      <c r="BE731" s="348"/>
      <c r="BF731" s="29"/>
    </row>
    <row r="732" spans="1:58" s="14" customFormat="1" ht="90" hidden="1" customHeight="1" x14ac:dyDescent="0.25">
      <c r="A732" s="458" t="s">
        <v>5891</v>
      </c>
      <c r="B732" s="355" t="s">
        <v>5894</v>
      </c>
      <c r="C732" s="168">
        <v>44439</v>
      </c>
      <c r="D732" s="168" t="s">
        <v>7368</v>
      </c>
      <c r="E732" s="403" t="s">
        <v>1325</v>
      </c>
      <c r="F732" s="351" t="s">
        <v>5857</v>
      </c>
      <c r="G732" s="351" t="s">
        <v>5842</v>
      </c>
      <c r="H732" s="351" t="s">
        <v>5835</v>
      </c>
      <c r="I732" s="517" t="s">
        <v>7187</v>
      </c>
      <c r="J732" s="351" t="s">
        <v>6866</v>
      </c>
      <c r="K732" s="364">
        <v>2</v>
      </c>
      <c r="L732" s="568">
        <v>44499</v>
      </c>
      <c r="M732" s="568">
        <v>44530</v>
      </c>
      <c r="N732" s="491">
        <f t="shared" si="25"/>
        <v>4.4285714285714288</v>
      </c>
      <c r="O732" s="70">
        <v>2</v>
      </c>
      <c r="P732" s="351" t="s">
        <v>702</v>
      </c>
      <c r="Q732" s="303" t="s">
        <v>5850</v>
      </c>
      <c r="R732" s="509" t="s">
        <v>7183</v>
      </c>
      <c r="S732" s="561">
        <f t="shared" si="26"/>
        <v>254</v>
      </c>
      <c r="T732" s="35"/>
      <c r="U732" s="35"/>
      <c r="V732" s="197"/>
      <c r="W732" s="197"/>
      <c r="X732" s="197"/>
      <c r="Y732" s="197"/>
      <c r="Z732" s="197"/>
      <c r="AA732" s="127"/>
      <c r="AB732" s="127"/>
      <c r="AC732" s="127"/>
      <c r="AD732" s="127"/>
      <c r="AE732" s="127"/>
      <c r="AF732" s="127"/>
      <c r="AG732" s="127"/>
      <c r="AH732" s="127"/>
      <c r="AI732" s="127"/>
      <c r="AJ732" s="127"/>
      <c r="AK732" s="127"/>
      <c r="AL732" s="127" t="s">
        <v>1460</v>
      </c>
      <c r="AM732" s="127" t="s">
        <v>1460</v>
      </c>
      <c r="AN732" s="127" t="s">
        <v>1460</v>
      </c>
      <c r="AO732" s="175" t="s">
        <v>6035</v>
      </c>
      <c r="AP732" s="533" t="s">
        <v>6863</v>
      </c>
      <c r="AQ732" s="509" t="s">
        <v>6881</v>
      </c>
      <c r="AR732" s="277" t="s">
        <v>7177</v>
      </c>
      <c r="AS732" s="509" t="s">
        <v>7180</v>
      </c>
      <c r="AT732" s="4" t="s">
        <v>1460</v>
      </c>
      <c r="AU732" s="4" t="s">
        <v>7993</v>
      </c>
      <c r="AV732" s="231" t="s">
        <v>1017</v>
      </c>
      <c r="AW732" s="131">
        <v>44657</v>
      </c>
      <c r="AX732" s="364" t="s">
        <v>1021</v>
      </c>
      <c r="AY732" s="348"/>
      <c r="AZ732" s="29"/>
      <c r="BA732" s="29"/>
      <c r="BB732" s="29"/>
      <c r="BC732" s="29"/>
      <c r="BD732" s="511" t="s">
        <v>1193</v>
      </c>
      <c r="BE732" s="348"/>
      <c r="BF732" s="29"/>
    </row>
    <row r="733" spans="1:58" s="14" customFormat="1" ht="90" hidden="1" customHeight="1" x14ac:dyDescent="0.25">
      <c r="A733" s="458" t="s">
        <v>5892</v>
      </c>
      <c r="B733" s="355" t="s">
        <v>5894</v>
      </c>
      <c r="C733" s="168">
        <v>44439</v>
      </c>
      <c r="D733" s="168" t="s">
        <v>7368</v>
      </c>
      <c r="E733" s="403" t="s">
        <v>1325</v>
      </c>
      <c r="F733" s="351" t="s">
        <v>5857</v>
      </c>
      <c r="G733" s="351" t="s">
        <v>5843</v>
      </c>
      <c r="H733" s="567" t="s">
        <v>5836</v>
      </c>
      <c r="I733" s="351" t="s">
        <v>5844</v>
      </c>
      <c r="J733" s="351" t="s">
        <v>5838</v>
      </c>
      <c r="K733" s="364">
        <v>2</v>
      </c>
      <c r="L733" s="568">
        <v>44531</v>
      </c>
      <c r="M733" s="568">
        <v>44550</v>
      </c>
      <c r="N733" s="491">
        <f t="shared" si="25"/>
        <v>2.7142857142857144</v>
      </c>
      <c r="O733" s="70">
        <v>2</v>
      </c>
      <c r="P733" s="351" t="s">
        <v>702</v>
      </c>
      <c r="Q733" s="303" t="s">
        <v>5850</v>
      </c>
      <c r="R733" s="509" t="s">
        <v>7209</v>
      </c>
      <c r="S733" s="561">
        <f t="shared" si="26"/>
        <v>201</v>
      </c>
      <c r="T733" s="35"/>
      <c r="U733" s="35"/>
      <c r="V733" s="197"/>
      <c r="W733" s="197"/>
      <c r="X733" s="197"/>
      <c r="Y733" s="197"/>
      <c r="Z733" s="197"/>
      <c r="AA733" s="127"/>
      <c r="AB733" s="127"/>
      <c r="AC733" s="127"/>
      <c r="AD733" s="127"/>
      <c r="AE733" s="127"/>
      <c r="AF733" s="127"/>
      <c r="AG733" s="127"/>
      <c r="AH733" s="127"/>
      <c r="AI733" s="127"/>
      <c r="AJ733" s="127"/>
      <c r="AK733" s="127"/>
      <c r="AL733" s="127" t="s">
        <v>1460</v>
      </c>
      <c r="AM733" s="127" t="s">
        <v>1460</v>
      </c>
      <c r="AN733" s="127" t="s">
        <v>1460</v>
      </c>
      <c r="AO733" s="175" t="s">
        <v>6035</v>
      </c>
      <c r="AP733" s="533" t="s">
        <v>6864</v>
      </c>
      <c r="AQ733" s="509" t="s">
        <v>6883</v>
      </c>
      <c r="AR733" s="277" t="s">
        <v>7179</v>
      </c>
      <c r="AS733" s="509" t="s">
        <v>7181</v>
      </c>
      <c r="AT733" s="4" t="s">
        <v>1460</v>
      </c>
      <c r="AU733" s="4" t="s">
        <v>7993</v>
      </c>
      <c r="AV733" s="231" t="s">
        <v>1017</v>
      </c>
      <c r="AW733" s="131">
        <v>44657</v>
      </c>
      <c r="AX733" s="364" t="s">
        <v>1021</v>
      </c>
      <c r="AY733" s="348"/>
      <c r="AZ733" s="29"/>
      <c r="BA733" s="29"/>
      <c r="BB733" s="29"/>
      <c r="BC733" s="29"/>
      <c r="BD733" s="511" t="s">
        <v>1193</v>
      </c>
      <c r="BE733" s="348"/>
      <c r="BF733" s="29"/>
    </row>
    <row r="734" spans="1:58" s="14" customFormat="1" ht="90" hidden="1" customHeight="1" x14ac:dyDescent="0.25">
      <c r="A734" s="458" t="s">
        <v>5893</v>
      </c>
      <c r="B734" s="355" t="s">
        <v>5894</v>
      </c>
      <c r="C734" s="168">
        <v>44439</v>
      </c>
      <c r="D734" s="168" t="s">
        <v>7368</v>
      </c>
      <c r="E734" s="403" t="s">
        <v>1325</v>
      </c>
      <c r="F734" s="351" t="s">
        <v>5857</v>
      </c>
      <c r="G734" s="351" t="s">
        <v>5842</v>
      </c>
      <c r="H734" s="351" t="s">
        <v>5845</v>
      </c>
      <c r="I734" s="351" t="s">
        <v>5846</v>
      </c>
      <c r="J734" s="351" t="s">
        <v>5847</v>
      </c>
      <c r="K734" s="364">
        <v>1</v>
      </c>
      <c r="L734" s="568">
        <v>44470</v>
      </c>
      <c r="M734" s="568">
        <v>44561</v>
      </c>
      <c r="N734" s="491">
        <f t="shared" si="25"/>
        <v>13</v>
      </c>
      <c r="O734" s="70">
        <v>1</v>
      </c>
      <c r="P734" s="351" t="s">
        <v>702</v>
      </c>
      <c r="Q734" s="303" t="s">
        <v>5850</v>
      </c>
      <c r="R734" s="509" t="s">
        <v>7234</v>
      </c>
      <c r="S734" s="561">
        <f t="shared" si="26"/>
        <v>375</v>
      </c>
      <c r="T734" s="35"/>
      <c r="U734" s="35"/>
      <c r="V734" s="197"/>
      <c r="W734" s="197"/>
      <c r="X734" s="197"/>
      <c r="Y734" s="197"/>
      <c r="Z734" s="197"/>
      <c r="AA734" s="127"/>
      <c r="AB734" s="127"/>
      <c r="AC734" s="127"/>
      <c r="AD734" s="127"/>
      <c r="AE734" s="127"/>
      <c r="AF734" s="127"/>
      <c r="AG734" s="127"/>
      <c r="AH734" s="127"/>
      <c r="AI734" s="127"/>
      <c r="AJ734" s="127"/>
      <c r="AK734" s="127"/>
      <c r="AL734" s="127" t="s">
        <v>1460</v>
      </c>
      <c r="AM734" s="127" t="s">
        <v>1460</v>
      </c>
      <c r="AN734" s="127" t="s">
        <v>1460</v>
      </c>
      <c r="AO734" s="175" t="s">
        <v>6035</v>
      </c>
      <c r="AP734" s="165" t="s">
        <v>6865</v>
      </c>
      <c r="AQ734" s="509" t="s">
        <v>6884</v>
      </c>
      <c r="AR734" s="511" t="s">
        <v>7194</v>
      </c>
      <c r="AS734" s="509" t="s">
        <v>7235</v>
      </c>
      <c r="AT734" s="4" t="s">
        <v>1460</v>
      </c>
      <c r="AU734" s="4" t="s">
        <v>7993</v>
      </c>
      <c r="AV734" s="137" t="s">
        <v>1017</v>
      </c>
      <c r="AW734" s="131">
        <v>44664</v>
      </c>
      <c r="AX734" s="364" t="s">
        <v>1021</v>
      </c>
      <c r="AY734" s="348"/>
      <c r="AZ734" s="29"/>
      <c r="BA734" s="29"/>
      <c r="BB734" s="29"/>
      <c r="BC734" s="29"/>
      <c r="BD734" s="511" t="s">
        <v>1193</v>
      </c>
      <c r="BE734" s="348"/>
      <c r="BF734" s="29"/>
    </row>
    <row r="735" spans="1:58" ht="90" customHeight="1" x14ac:dyDescent="0.3">
      <c r="A735" s="136" t="s">
        <v>7296</v>
      </c>
      <c r="B735" s="135" t="s">
        <v>3315</v>
      </c>
      <c r="C735" s="131">
        <v>44183</v>
      </c>
      <c r="D735" s="131" t="s">
        <v>7077</v>
      </c>
      <c r="E735" s="136" t="s">
        <v>1295</v>
      </c>
      <c r="F735" s="11" t="s">
        <v>8594</v>
      </c>
      <c r="G735" s="363" t="s">
        <v>7300</v>
      </c>
      <c r="H735" s="363" t="s">
        <v>7301</v>
      </c>
      <c r="I735" s="363" t="s">
        <v>7482</v>
      </c>
      <c r="J735" s="248" t="s">
        <v>1734</v>
      </c>
      <c r="K735" s="250">
        <v>1</v>
      </c>
      <c r="L735" s="790">
        <v>44256</v>
      </c>
      <c r="M735" s="790">
        <v>44926</v>
      </c>
      <c r="N735" s="491">
        <f>+WEEKNUM(M735-L735)</f>
        <v>44</v>
      </c>
      <c r="O735" s="590" t="s">
        <v>8503</v>
      </c>
      <c r="P735" s="788" t="s">
        <v>55</v>
      </c>
      <c r="Q735" s="130"/>
      <c r="R735" s="511" t="s">
        <v>8541</v>
      </c>
      <c r="S735" s="561">
        <f t="shared" si="26"/>
        <v>170</v>
      </c>
      <c r="T735" s="197" t="s">
        <v>1171</v>
      </c>
      <c r="U735" s="197" t="s">
        <v>1171</v>
      </c>
      <c r="V735" s="197" t="s">
        <v>1171</v>
      </c>
      <c r="W735" s="197" t="s">
        <v>1171</v>
      </c>
      <c r="X735" s="197" t="s">
        <v>1171</v>
      </c>
      <c r="Y735" s="197" t="s">
        <v>1171</v>
      </c>
      <c r="Z735" s="197" t="s">
        <v>1171</v>
      </c>
      <c r="AA735" s="197" t="s">
        <v>1171</v>
      </c>
      <c r="AB735" s="197" t="s">
        <v>1171</v>
      </c>
      <c r="AC735" s="197" t="s">
        <v>1171</v>
      </c>
      <c r="AD735" s="197" t="s">
        <v>1171</v>
      </c>
      <c r="AE735" s="197" t="s">
        <v>1171</v>
      </c>
      <c r="AF735" s="197" t="s">
        <v>1171</v>
      </c>
      <c r="AG735" s="197" t="s">
        <v>1171</v>
      </c>
      <c r="AH735" s="197" t="s">
        <v>1171</v>
      </c>
      <c r="AI735" s="197" t="s">
        <v>1171</v>
      </c>
      <c r="AJ735" s="197" t="s">
        <v>1171</v>
      </c>
      <c r="AK735" s="197" t="s">
        <v>1171</v>
      </c>
      <c r="AL735" s="182" t="s">
        <v>1460</v>
      </c>
      <c r="AM735" s="182" t="s">
        <v>1460</v>
      </c>
      <c r="AN735" s="182" t="s">
        <v>1460</v>
      </c>
      <c r="AO735" s="182" t="s">
        <v>1460</v>
      </c>
      <c r="AP735" s="182" t="s">
        <v>1460</v>
      </c>
      <c r="AQ735" s="182" t="s">
        <v>1460</v>
      </c>
      <c r="AR735" s="182" t="s">
        <v>1460</v>
      </c>
      <c r="AS735" s="181" t="s">
        <v>7340</v>
      </c>
      <c r="AT735" s="181" t="s">
        <v>8224</v>
      </c>
      <c r="AU735" s="181" t="s">
        <v>8543</v>
      </c>
      <c r="AV735" s="231" t="s">
        <v>876</v>
      </c>
      <c r="AW735" s="131">
        <v>44768</v>
      </c>
      <c r="AX735" s="785" t="s">
        <v>876</v>
      </c>
      <c r="AY735" s="596"/>
      <c r="AZ735" s="597"/>
      <c r="BA735" s="597"/>
      <c r="BB735" s="597"/>
      <c r="BC735" s="597"/>
      <c r="BD735" s="511" t="s">
        <v>1193</v>
      </c>
      <c r="BE735" s="596"/>
      <c r="BF735" s="597"/>
    </row>
    <row r="736" spans="1:58" ht="90" customHeight="1" x14ac:dyDescent="0.3">
      <c r="A736" s="136" t="s">
        <v>7297</v>
      </c>
      <c r="B736" s="135" t="s">
        <v>3315</v>
      </c>
      <c r="C736" s="131">
        <v>44183</v>
      </c>
      <c r="D736" s="131" t="s">
        <v>7077</v>
      </c>
      <c r="E736" s="136" t="s">
        <v>1295</v>
      </c>
      <c r="F736" s="11" t="s">
        <v>8594</v>
      </c>
      <c r="G736" s="363" t="s">
        <v>7300</v>
      </c>
      <c r="H736" s="363" t="s">
        <v>7301</v>
      </c>
      <c r="I736" s="363" t="s">
        <v>7302</v>
      </c>
      <c r="J736" s="249" t="s">
        <v>687</v>
      </c>
      <c r="K736" s="247">
        <v>1</v>
      </c>
      <c r="L736" s="790">
        <v>44256</v>
      </c>
      <c r="M736" s="790">
        <v>45138</v>
      </c>
      <c r="N736" s="545">
        <f>+WEEKNUM(M736-L736)</f>
        <v>22</v>
      </c>
      <c r="O736" s="594">
        <v>0</v>
      </c>
      <c r="P736" s="88" t="s">
        <v>55</v>
      </c>
      <c r="Q736" s="595"/>
      <c r="R736" s="277" t="s">
        <v>8284</v>
      </c>
      <c r="S736" s="561">
        <f t="shared" si="26"/>
        <v>100</v>
      </c>
      <c r="T736" s="197" t="s">
        <v>1171</v>
      </c>
      <c r="U736" s="197" t="s">
        <v>1171</v>
      </c>
      <c r="V736" s="197" t="s">
        <v>1171</v>
      </c>
      <c r="W736" s="197" t="s">
        <v>1171</v>
      </c>
      <c r="X736" s="197" t="s">
        <v>1171</v>
      </c>
      <c r="Y736" s="197" t="s">
        <v>1171</v>
      </c>
      <c r="Z736" s="197" t="s">
        <v>1171</v>
      </c>
      <c r="AA736" s="197" t="s">
        <v>1171</v>
      </c>
      <c r="AB736" s="197" t="s">
        <v>1171</v>
      </c>
      <c r="AC736" s="197" t="s">
        <v>1171</v>
      </c>
      <c r="AD736" s="197" t="s">
        <v>1171</v>
      </c>
      <c r="AE736" s="197" t="s">
        <v>1171</v>
      </c>
      <c r="AF736" s="197" t="s">
        <v>1171</v>
      </c>
      <c r="AG736" s="197" t="s">
        <v>1171</v>
      </c>
      <c r="AH736" s="197" t="s">
        <v>1171</v>
      </c>
      <c r="AI736" s="197" t="s">
        <v>1171</v>
      </c>
      <c r="AJ736" s="197" t="s">
        <v>1171</v>
      </c>
      <c r="AK736" s="127" t="s">
        <v>1460</v>
      </c>
      <c r="AL736" s="127" t="s">
        <v>1460</v>
      </c>
      <c r="AM736" s="127" t="s">
        <v>1460</v>
      </c>
      <c r="AN736" s="127" t="s">
        <v>1460</v>
      </c>
      <c r="AO736" s="127" t="s">
        <v>1460</v>
      </c>
      <c r="AP736" s="127" t="s">
        <v>1460</v>
      </c>
      <c r="AQ736" s="127" t="s">
        <v>1460</v>
      </c>
      <c r="AR736" s="127" t="s">
        <v>1460</v>
      </c>
      <c r="AS736" s="509" t="s">
        <v>7340</v>
      </c>
      <c r="AT736" s="509" t="s">
        <v>8225</v>
      </c>
      <c r="AU736" s="509" t="s">
        <v>8278</v>
      </c>
      <c r="AV736" s="137" t="s">
        <v>876</v>
      </c>
      <c r="AW736" s="131">
        <v>44760</v>
      </c>
      <c r="AX736" s="785" t="s">
        <v>876</v>
      </c>
      <c r="AY736" s="129"/>
      <c r="AZ736" s="80"/>
      <c r="BA736" s="80"/>
      <c r="BB736" s="80"/>
      <c r="BC736" s="80"/>
      <c r="BD736" s="511" t="s">
        <v>1193</v>
      </c>
      <c r="BE736" s="129"/>
      <c r="BF736" s="80"/>
    </row>
    <row r="737" spans="1:16364" ht="90" customHeight="1" x14ac:dyDescent="0.3">
      <c r="A737" s="136" t="s">
        <v>7310</v>
      </c>
      <c r="B737" s="5" t="s">
        <v>2856</v>
      </c>
      <c r="C737" s="131">
        <v>44109</v>
      </c>
      <c r="D737" s="131" t="s">
        <v>7077</v>
      </c>
      <c r="E737" s="877" t="s">
        <v>1327</v>
      </c>
      <c r="F737" s="11" t="s">
        <v>8595</v>
      </c>
      <c r="G737" s="599" t="s">
        <v>2723</v>
      </c>
      <c r="H737" s="599" t="s">
        <v>7311</v>
      </c>
      <c r="I737" s="599" t="s">
        <v>7312</v>
      </c>
      <c r="J737" s="599" t="s">
        <v>7313</v>
      </c>
      <c r="K737" s="600">
        <v>1</v>
      </c>
      <c r="L737" s="821">
        <v>44287</v>
      </c>
      <c r="M737" s="601">
        <v>45648</v>
      </c>
      <c r="N737" s="545">
        <f>+WEEKNUM(M737-L737)</f>
        <v>39</v>
      </c>
      <c r="O737" s="602">
        <v>0</v>
      </c>
      <c r="P737" s="277" t="s">
        <v>51</v>
      </c>
      <c r="Q737" s="277" t="s">
        <v>1716</v>
      </c>
      <c r="R737" s="277" t="s">
        <v>8451</v>
      </c>
      <c r="S737" s="561">
        <f t="shared" si="26"/>
        <v>163</v>
      </c>
      <c r="T737" s="198" t="s">
        <v>1171</v>
      </c>
      <c r="U737" s="198" t="s">
        <v>1171</v>
      </c>
      <c r="V737" s="198" t="s">
        <v>1171</v>
      </c>
      <c r="W737" s="198" t="s">
        <v>1171</v>
      </c>
      <c r="X737" s="198" t="s">
        <v>1171</v>
      </c>
      <c r="Y737" s="198" t="s">
        <v>1171</v>
      </c>
      <c r="Z737" s="198" t="s">
        <v>1171</v>
      </c>
      <c r="AA737" s="198" t="s">
        <v>1171</v>
      </c>
      <c r="AB737" s="198" t="s">
        <v>1171</v>
      </c>
      <c r="AC737" s="198" t="s">
        <v>1171</v>
      </c>
      <c r="AD737" s="198" t="s">
        <v>1171</v>
      </c>
      <c r="AE737" s="198" t="s">
        <v>1171</v>
      </c>
      <c r="AF737" s="198" t="s">
        <v>1171</v>
      </c>
      <c r="AG737" s="198" t="s">
        <v>1171</v>
      </c>
      <c r="AH737" s="198" t="s">
        <v>1171</v>
      </c>
      <c r="AI737" s="198" t="s">
        <v>1171</v>
      </c>
      <c r="AJ737" s="198" t="s">
        <v>1171</v>
      </c>
      <c r="AK737" s="182" t="s">
        <v>1460</v>
      </c>
      <c r="AL737" s="182" t="s">
        <v>1460</v>
      </c>
      <c r="AM737" s="182" t="s">
        <v>1460</v>
      </c>
      <c r="AN737" s="182" t="s">
        <v>1460</v>
      </c>
      <c r="AO737" s="182" t="s">
        <v>1460</v>
      </c>
      <c r="AP737" s="182" t="s">
        <v>1460</v>
      </c>
      <c r="AQ737" s="182" t="s">
        <v>1460</v>
      </c>
      <c r="AR737" s="182" t="s">
        <v>1460</v>
      </c>
      <c r="AS737" s="157" t="s">
        <v>7335</v>
      </c>
      <c r="AT737" s="88" t="s">
        <v>8266</v>
      </c>
      <c r="AU737" s="157" t="s">
        <v>8475</v>
      </c>
      <c r="AV737" s="231" t="s">
        <v>876</v>
      </c>
      <c r="AW737" s="131">
        <v>44763</v>
      </c>
      <c r="AX737" s="364" t="s">
        <v>876</v>
      </c>
      <c r="AY737" s="821"/>
      <c r="AZ737" s="603"/>
      <c r="BA737" s="205"/>
      <c r="BB737" s="97"/>
      <c r="BC737" s="97"/>
      <c r="BD737" s="511" t="s">
        <v>1193</v>
      </c>
      <c r="BE737" s="116"/>
      <c r="BF737" s="597"/>
    </row>
    <row r="738" spans="1:16364" ht="90" customHeight="1" x14ac:dyDescent="0.3">
      <c r="A738" s="136" t="s">
        <v>7315</v>
      </c>
      <c r="B738" s="135" t="s">
        <v>1821</v>
      </c>
      <c r="C738" s="131">
        <v>43991</v>
      </c>
      <c r="D738" s="131" t="s">
        <v>7077</v>
      </c>
      <c r="E738" s="876" t="s">
        <v>1290</v>
      </c>
      <c r="F738" s="181" t="s">
        <v>8559</v>
      </c>
      <c r="G738" s="881" t="s">
        <v>1710</v>
      </c>
      <c r="H738" s="872" t="s">
        <v>7311</v>
      </c>
      <c r="I738" s="872" t="s">
        <v>7312</v>
      </c>
      <c r="J738" s="88" t="s">
        <v>7313</v>
      </c>
      <c r="K738" s="604">
        <v>1</v>
      </c>
      <c r="L738" s="858">
        <v>44229</v>
      </c>
      <c r="M738" s="601">
        <v>45648</v>
      </c>
      <c r="N738" s="545">
        <f>+WEEKNUM(M738-L738)</f>
        <v>47</v>
      </c>
      <c r="O738" s="521">
        <v>0</v>
      </c>
      <c r="P738" s="511" t="s">
        <v>51</v>
      </c>
      <c r="Q738" s="130"/>
      <c r="R738" s="511" t="s">
        <v>8548</v>
      </c>
      <c r="S738" s="561">
        <f t="shared" si="26"/>
        <v>379</v>
      </c>
      <c r="T738" s="198" t="s">
        <v>1171</v>
      </c>
      <c r="U738" s="198" t="s">
        <v>1171</v>
      </c>
      <c r="V738" s="198" t="s">
        <v>1171</v>
      </c>
      <c r="W738" s="198" t="s">
        <v>1171</v>
      </c>
      <c r="X738" s="198" t="s">
        <v>1171</v>
      </c>
      <c r="Y738" s="198" t="s">
        <v>1171</v>
      </c>
      <c r="Z738" s="198" t="s">
        <v>1171</v>
      </c>
      <c r="AA738" s="198" t="s">
        <v>1171</v>
      </c>
      <c r="AB738" s="198" t="s">
        <v>1171</v>
      </c>
      <c r="AC738" s="198" t="s">
        <v>1171</v>
      </c>
      <c r="AD738" s="198" t="s">
        <v>1171</v>
      </c>
      <c r="AE738" s="198" t="s">
        <v>1171</v>
      </c>
      <c r="AF738" s="198" t="s">
        <v>1171</v>
      </c>
      <c r="AG738" s="198" t="s">
        <v>1171</v>
      </c>
      <c r="AH738" s="198" t="s">
        <v>1171</v>
      </c>
      <c r="AI738" s="198" t="s">
        <v>1171</v>
      </c>
      <c r="AJ738" s="198" t="s">
        <v>1171</v>
      </c>
      <c r="AK738" s="182" t="s">
        <v>1460</v>
      </c>
      <c r="AL738" s="182" t="s">
        <v>1460</v>
      </c>
      <c r="AM738" s="182" t="s">
        <v>1460</v>
      </c>
      <c r="AN738" s="182" t="s">
        <v>1460</v>
      </c>
      <c r="AO738" s="182" t="s">
        <v>1460</v>
      </c>
      <c r="AP738" s="182" t="s">
        <v>1460</v>
      </c>
      <c r="AQ738" s="182" t="s">
        <v>1460</v>
      </c>
      <c r="AR738" s="182" t="s">
        <v>1460</v>
      </c>
      <c r="AS738" s="827" t="s">
        <v>7332</v>
      </c>
      <c r="AT738" s="859" t="s">
        <v>8266</v>
      </c>
      <c r="AU738" s="135" t="s">
        <v>8544</v>
      </c>
      <c r="AV738" s="137" t="s">
        <v>1824</v>
      </c>
      <c r="AW738" s="131">
        <v>44760</v>
      </c>
      <c r="AX738" s="856" t="s">
        <v>2317</v>
      </c>
      <c r="AY738" s="860">
        <v>44760</v>
      </c>
      <c r="AZ738" s="105" t="s">
        <v>8483</v>
      </c>
      <c r="BA738" s="862" t="s">
        <v>8304</v>
      </c>
      <c r="BB738" s="862" t="s">
        <v>1460</v>
      </c>
      <c r="BC738" s="862" t="s">
        <v>1460</v>
      </c>
      <c r="BD738" s="367" t="s">
        <v>8301</v>
      </c>
      <c r="BE738" s="348"/>
      <c r="BF738" s="29"/>
    </row>
    <row r="739" spans="1:16364" ht="90" customHeight="1" x14ac:dyDescent="0.3">
      <c r="A739" s="136" t="s">
        <v>7315</v>
      </c>
      <c r="B739" s="135" t="s">
        <v>1821</v>
      </c>
      <c r="C739" s="131">
        <v>43991</v>
      </c>
      <c r="D739" s="131" t="s">
        <v>7077</v>
      </c>
      <c r="E739" s="876" t="s">
        <v>1290</v>
      </c>
      <c r="F739" s="509" t="s">
        <v>8559</v>
      </c>
      <c r="G739" s="220" t="s">
        <v>1710</v>
      </c>
      <c r="H739" s="509" t="s">
        <v>7311</v>
      </c>
      <c r="I739" s="509" t="s">
        <v>8546</v>
      </c>
      <c r="J739" s="509" t="s">
        <v>8547</v>
      </c>
      <c r="K739" s="237">
        <v>1</v>
      </c>
      <c r="L739" s="132">
        <v>44229</v>
      </c>
      <c r="M739" s="132">
        <v>44926</v>
      </c>
      <c r="N739" s="491">
        <f>+WEEKNUM(M739-L739)</f>
        <v>48</v>
      </c>
      <c r="O739" s="519">
        <v>0</v>
      </c>
      <c r="P739" s="511" t="s">
        <v>51</v>
      </c>
      <c r="Q739" s="130"/>
      <c r="R739" s="511" t="s">
        <v>8451</v>
      </c>
      <c r="S739" s="561">
        <f t="shared" si="26"/>
        <v>163</v>
      </c>
      <c r="T739" s="198" t="s">
        <v>1171</v>
      </c>
      <c r="U739" s="198" t="s">
        <v>1171</v>
      </c>
      <c r="V739" s="198" t="s">
        <v>1171</v>
      </c>
      <c r="W739" s="198" t="s">
        <v>1171</v>
      </c>
      <c r="X739" s="198" t="s">
        <v>1171</v>
      </c>
      <c r="Y739" s="198" t="s">
        <v>1171</v>
      </c>
      <c r="Z739" s="198" t="s">
        <v>1171</v>
      </c>
      <c r="AA739" s="198" t="s">
        <v>1171</v>
      </c>
      <c r="AB739" s="198" t="s">
        <v>1171</v>
      </c>
      <c r="AC739" s="198" t="s">
        <v>1171</v>
      </c>
      <c r="AD739" s="198" t="s">
        <v>1171</v>
      </c>
      <c r="AE739" s="198" t="s">
        <v>1171</v>
      </c>
      <c r="AF739" s="198" t="s">
        <v>1171</v>
      </c>
      <c r="AG739" s="198" t="s">
        <v>1171</v>
      </c>
      <c r="AH739" s="198" t="s">
        <v>1171</v>
      </c>
      <c r="AI739" s="198" t="s">
        <v>1171</v>
      </c>
      <c r="AJ739" s="198" t="s">
        <v>1171</v>
      </c>
      <c r="AK739" s="182" t="s">
        <v>1460</v>
      </c>
      <c r="AL739" s="182" t="s">
        <v>1460</v>
      </c>
      <c r="AM739" s="182" t="s">
        <v>1460</v>
      </c>
      <c r="AN739" s="182" t="s">
        <v>1460</v>
      </c>
      <c r="AO739" s="182" t="s">
        <v>1460</v>
      </c>
      <c r="AP739" s="182" t="s">
        <v>1460</v>
      </c>
      <c r="AQ739" s="182" t="s">
        <v>1460</v>
      </c>
      <c r="AR739" s="182" t="s">
        <v>1460</v>
      </c>
      <c r="AS739" s="861" t="s">
        <v>7332</v>
      </c>
      <c r="AT739" s="859" t="s">
        <v>8266</v>
      </c>
      <c r="AU739" s="135" t="s">
        <v>8545</v>
      </c>
      <c r="AV739" s="137" t="s">
        <v>876</v>
      </c>
      <c r="AW739" s="131">
        <v>44763</v>
      </c>
      <c r="AX739" s="856" t="s">
        <v>876</v>
      </c>
      <c r="AY739" s="860"/>
      <c r="AZ739" s="105"/>
      <c r="BA739" s="514"/>
      <c r="BB739" s="862"/>
      <c r="BC739" s="862"/>
      <c r="BD739" s="511" t="s">
        <v>1193</v>
      </c>
      <c r="BE739" s="348"/>
      <c r="BF739" s="80"/>
    </row>
    <row r="740" spans="1:16364" ht="90" customHeight="1" x14ac:dyDescent="0.3">
      <c r="A740" s="136" t="s">
        <v>7317</v>
      </c>
      <c r="B740" s="135" t="s">
        <v>3315</v>
      </c>
      <c r="C740" s="131">
        <v>44183</v>
      </c>
      <c r="D740" s="131" t="s">
        <v>7077</v>
      </c>
      <c r="E740" s="136" t="s">
        <v>1300</v>
      </c>
      <c r="F740" s="62" t="s">
        <v>8596</v>
      </c>
      <c r="G740" s="867" t="s">
        <v>2723</v>
      </c>
      <c r="H740" s="867" t="s">
        <v>7311</v>
      </c>
      <c r="I740" s="867" t="s">
        <v>7312</v>
      </c>
      <c r="J740" s="867" t="s">
        <v>7313</v>
      </c>
      <c r="K740" s="868">
        <v>1</v>
      </c>
      <c r="L740" s="857">
        <v>44229</v>
      </c>
      <c r="M740" s="869">
        <v>45648</v>
      </c>
      <c r="N740" s="870">
        <f>(M740-L740)/7</f>
        <v>202.71428571428572</v>
      </c>
      <c r="O740" s="519">
        <v>0</v>
      </c>
      <c r="P740" s="367" t="s">
        <v>51</v>
      </c>
      <c r="Q740" s="130"/>
      <c r="R740" s="277" t="s">
        <v>8451</v>
      </c>
      <c r="S740" s="561">
        <f t="shared" si="26"/>
        <v>163</v>
      </c>
      <c r="T740" s="197" t="s">
        <v>1171</v>
      </c>
      <c r="U740" s="197" t="s">
        <v>1171</v>
      </c>
      <c r="V740" s="197" t="s">
        <v>1171</v>
      </c>
      <c r="W740" s="197" t="s">
        <v>1171</v>
      </c>
      <c r="X740" s="197" t="s">
        <v>1171</v>
      </c>
      <c r="Y740" s="197" t="s">
        <v>1171</v>
      </c>
      <c r="Z740" s="197" t="s">
        <v>1171</v>
      </c>
      <c r="AA740" s="197" t="s">
        <v>1171</v>
      </c>
      <c r="AB740" s="197" t="s">
        <v>1171</v>
      </c>
      <c r="AC740" s="197" t="s">
        <v>1171</v>
      </c>
      <c r="AD740" s="197" t="s">
        <v>1171</v>
      </c>
      <c r="AE740" s="197" t="s">
        <v>1171</v>
      </c>
      <c r="AF740" s="197" t="s">
        <v>1171</v>
      </c>
      <c r="AG740" s="197" t="s">
        <v>1171</v>
      </c>
      <c r="AH740" s="197" t="s">
        <v>1171</v>
      </c>
      <c r="AI740" s="197" t="s">
        <v>1171</v>
      </c>
      <c r="AJ740" s="197" t="s">
        <v>1171</v>
      </c>
      <c r="AK740" s="127" t="s">
        <v>1460</v>
      </c>
      <c r="AL740" s="127" t="s">
        <v>1460</v>
      </c>
      <c r="AM740" s="127" t="s">
        <v>1460</v>
      </c>
      <c r="AN740" s="127" t="s">
        <v>1460</v>
      </c>
      <c r="AO740" s="127" t="s">
        <v>1460</v>
      </c>
      <c r="AP740" s="127" t="s">
        <v>1460</v>
      </c>
      <c r="AQ740" s="127" t="s">
        <v>1460</v>
      </c>
      <c r="AR740" s="127" t="s">
        <v>1460</v>
      </c>
      <c r="AS740" s="514" t="s">
        <v>7336</v>
      </c>
      <c r="AT740" s="832" t="s">
        <v>8266</v>
      </c>
      <c r="AU740" s="157" t="s">
        <v>8476</v>
      </c>
      <c r="AV740" s="137" t="s">
        <v>876</v>
      </c>
      <c r="AW740" s="131">
        <v>44763</v>
      </c>
      <c r="AX740" s="364" t="s">
        <v>876</v>
      </c>
      <c r="AY740" s="129"/>
      <c r="AZ740" s="80"/>
      <c r="BA740" s="80"/>
      <c r="BB740" s="80"/>
      <c r="BC740" s="80"/>
      <c r="BD740" s="511" t="s">
        <v>1193</v>
      </c>
      <c r="BE740" s="129"/>
      <c r="BF740" s="80"/>
    </row>
    <row r="741" spans="1:16364" s="12" customFormat="1" ht="50.1" customHeight="1" x14ac:dyDescent="0.25">
      <c r="A741" s="876" t="s">
        <v>8180</v>
      </c>
      <c r="B741" s="11" t="s">
        <v>7995</v>
      </c>
      <c r="C741" s="882">
        <v>44713</v>
      </c>
      <c r="D741" s="131" t="s">
        <v>7077</v>
      </c>
      <c r="E741" s="876" t="s">
        <v>1283</v>
      </c>
      <c r="F741" s="883" t="s">
        <v>8597</v>
      </c>
      <c r="G741" s="11" t="s">
        <v>8101</v>
      </c>
      <c r="H741" s="11" t="s">
        <v>8102</v>
      </c>
      <c r="I741" s="11" t="s">
        <v>8103</v>
      </c>
      <c r="J741" s="12" t="s">
        <v>1742</v>
      </c>
      <c r="K741" s="155">
        <v>2</v>
      </c>
      <c r="L741" s="239">
        <v>44743</v>
      </c>
      <c r="M741" s="239">
        <v>44925</v>
      </c>
      <c r="N741" s="155">
        <f>+WEEKNUM(M741-L741)</f>
        <v>26</v>
      </c>
      <c r="O741" s="779">
        <v>0</v>
      </c>
      <c r="P741" s="12" t="s">
        <v>134</v>
      </c>
      <c r="Q741" s="12" t="s">
        <v>69</v>
      </c>
      <c r="R741" s="12" t="s">
        <v>8307</v>
      </c>
      <c r="S741" s="561">
        <f t="shared" si="26"/>
        <v>381</v>
      </c>
      <c r="T741" s="12" t="s">
        <v>1171</v>
      </c>
      <c r="U741" s="12" t="s">
        <v>1171</v>
      </c>
      <c r="V741" s="12" t="s">
        <v>1171</v>
      </c>
      <c r="W741" s="12" t="s">
        <v>1171</v>
      </c>
      <c r="X741" s="12" t="s">
        <v>1171</v>
      </c>
      <c r="Y741" s="12" t="s">
        <v>1171</v>
      </c>
      <c r="Z741" s="12" t="s">
        <v>1171</v>
      </c>
      <c r="AA741" s="12" t="s">
        <v>1171</v>
      </c>
      <c r="AB741" s="12" t="s">
        <v>1171</v>
      </c>
      <c r="AC741" s="12" t="s">
        <v>1171</v>
      </c>
      <c r="AD741" s="12" t="s">
        <v>1171</v>
      </c>
      <c r="AE741" s="12" t="s">
        <v>1171</v>
      </c>
      <c r="AF741" s="12" t="s">
        <v>1171</v>
      </c>
      <c r="AG741" s="12" t="s">
        <v>1171</v>
      </c>
      <c r="AH741" s="12" t="s">
        <v>1171</v>
      </c>
      <c r="AI741" s="12" t="s">
        <v>1171</v>
      </c>
      <c r="AJ741" s="12" t="s">
        <v>1171</v>
      </c>
      <c r="AK741" s="12" t="s">
        <v>1171</v>
      </c>
      <c r="AL741" s="12" t="s">
        <v>1171</v>
      </c>
      <c r="AM741" s="12" t="s">
        <v>1171</v>
      </c>
      <c r="AN741" s="12" t="s">
        <v>1171</v>
      </c>
      <c r="AO741" s="12" t="s">
        <v>1171</v>
      </c>
      <c r="AP741" s="12" t="s">
        <v>1171</v>
      </c>
      <c r="AQ741" s="12" t="s">
        <v>1171</v>
      </c>
      <c r="AR741" s="12" t="s">
        <v>1171</v>
      </c>
      <c r="AS741" s="12" t="s">
        <v>1171</v>
      </c>
      <c r="AT741" s="12" t="s">
        <v>1171</v>
      </c>
      <c r="AU741" s="12" t="s">
        <v>8306</v>
      </c>
      <c r="AV741" s="231" t="s">
        <v>876</v>
      </c>
      <c r="AW741" s="239">
        <v>44761</v>
      </c>
      <c r="AX741" s="776" t="s">
        <v>876</v>
      </c>
      <c r="AY741" s="778"/>
      <c r="AZ741" s="105"/>
      <c r="BA741" s="514"/>
      <c r="BB741" s="777"/>
      <c r="BC741" s="777"/>
      <c r="BD741" s="511" t="s">
        <v>1193</v>
      </c>
      <c r="BE741" s="348"/>
      <c r="BF741" s="29"/>
    </row>
    <row r="742" spans="1:16364" s="12" customFormat="1" ht="50.1" customHeight="1" x14ac:dyDescent="0.25">
      <c r="A742" s="876" t="s">
        <v>8181</v>
      </c>
      <c r="B742" s="11" t="s">
        <v>7995</v>
      </c>
      <c r="C742" s="882">
        <v>44713</v>
      </c>
      <c r="D742" s="131" t="s">
        <v>7077</v>
      </c>
      <c r="E742" s="876" t="s">
        <v>1283</v>
      </c>
      <c r="F742" s="11" t="s">
        <v>8597</v>
      </c>
      <c r="G742" s="11" t="s">
        <v>8101</v>
      </c>
      <c r="H742" s="11" t="s">
        <v>8102</v>
      </c>
      <c r="I742" s="11" t="s">
        <v>8104</v>
      </c>
      <c r="J742" s="12" t="s">
        <v>8105</v>
      </c>
      <c r="K742" s="155">
        <v>2</v>
      </c>
      <c r="L742" s="239">
        <v>44743</v>
      </c>
      <c r="M742" s="239">
        <v>44925</v>
      </c>
      <c r="N742" s="155">
        <f>+WEEKNUM(M742-L742)</f>
        <v>26</v>
      </c>
      <c r="O742" s="779">
        <v>0</v>
      </c>
      <c r="P742" s="12" t="s">
        <v>1413</v>
      </c>
      <c r="Q742" s="12" t="s">
        <v>69</v>
      </c>
      <c r="R742" s="12" t="s">
        <v>8307</v>
      </c>
      <c r="S742" s="561">
        <f t="shared" si="26"/>
        <v>381</v>
      </c>
      <c r="T742" s="12" t="s">
        <v>1171</v>
      </c>
      <c r="U742" s="12" t="s">
        <v>1171</v>
      </c>
      <c r="V742" s="12" t="s">
        <v>1171</v>
      </c>
      <c r="W742" s="12" t="s">
        <v>1171</v>
      </c>
      <c r="X742" s="12" t="s">
        <v>1171</v>
      </c>
      <c r="Y742" s="12" t="s">
        <v>1171</v>
      </c>
      <c r="Z742" s="12" t="s">
        <v>1171</v>
      </c>
      <c r="AA742" s="12" t="s">
        <v>1171</v>
      </c>
      <c r="AB742" s="12" t="s">
        <v>1171</v>
      </c>
      <c r="AC742" s="12" t="s">
        <v>1171</v>
      </c>
      <c r="AD742" s="12" t="s">
        <v>1171</v>
      </c>
      <c r="AE742" s="12" t="s">
        <v>1171</v>
      </c>
      <c r="AF742" s="12" t="s">
        <v>1171</v>
      </c>
      <c r="AG742" s="12" t="s">
        <v>1171</v>
      </c>
      <c r="AH742" s="12" t="s">
        <v>1171</v>
      </c>
      <c r="AI742" s="12" t="s">
        <v>1171</v>
      </c>
      <c r="AJ742" s="12" t="s">
        <v>1171</v>
      </c>
      <c r="AK742" s="12" t="s">
        <v>1171</v>
      </c>
      <c r="AL742" s="12" t="s">
        <v>1171</v>
      </c>
      <c r="AM742" s="12" t="s">
        <v>1171</v>
      </c>
      <c r="AN742" s="12" t="s">
        <v>1171</v>
      </c>
      <c r="AO742" s="12" t="s">
        <v>1171</v>
      </c>
      <c r="AP742" s="12" t="s">
        <v>1171</v>
      </c>
      <c r="AQ742" s="12" t="s">
        <v>1171</v>
      </c>
      <c r="AR742" s="12" t="s">
        <v>1171</v>
      </c>
      <c r="AS742" s="12" t="s">
        <v>1171</v>
      </c>
      <c r="AT742" s="12" t="s">
        <v>1171</v>
      </c>
      <c r="AU742" s="12" t="s">
        <v>8305</v>
      </c>
      <c r="AV742" s="231" t="s">
        <v>876</v>
      </c>
      <c r="AW742" s="239">
        <v>44761</v>
      </c>
      <c r="AX742" s="776" t="s">
        <v>876</v>
      </c>
      <c r="AY742" s="778"/>
      <c r="AZ742" s="105"/>
      <c r="BA742" s="514"/>
      <c r="BB742" s="777"/>
      <c r="BC742" s="777"/>
      <c r="BD742" s="511" t="s">
        <v>1193</v>
      </c>
      <c r="BE742" s="348"/>
      <c r="BF742" s="29"/>
    </row>
    <row r="743" spans="1:16364" s="12" customFormat="1" ht="50.1" customHeight="1" x14ac:dyDescent="0.25">
      <c r="A743" s="876" t="s">
        <v>8182</v>
      </c>
      <c r="B743" s="11" t="s">
        <v>7995</v>
      </c>
      <c r="C743" s="882">
        <v>44713</v>
      </c>
      <c r="D743" s="131" t="s">
        <v>7077</v>
      </c>
      <c r="E743" s="876" t="s">
        <v>1283</v>
      </c>
      <c r="F743" s="11" t="s">
        <v>8597</v>
      </c>
      <c r="G743" s="11" t="s">
        <v>8106</v>
      </c>
      <c r="H743" s="11" t="s">
        <v>8102</v>
      </c>
      <c r="I743" s="11" t="s">
        <v>8107</v>
      </c>
      <c r="J743" s="12" t="s">
        <v>8108</v>
      </c>
      <c r="K743" s="155">
        <v>1</v>
      </c>
      <c r="L743" s="239">
        <v>44928</v>
      </c>
      <c r="M743" s="239">
        <v>44985</v>
      </c>
      <c r="N743" s="155">
        <f>+WEEKNUM(M743-L743)</f>
        <v>9</v>
      </c>
      <c r="O743" s="779">
        <v>0</v>
      </c>
      <c r="P743" s="12" t="s">
        <v>134</v>
      </c>
      <c r="Q743" s="12" t="s">
        <v>69</v>
      </c>
      <c r="R743" s="12" t="s">
        <v>8307</v>
      </c>
      <c r="S743" s="561">
        <f t="shared" si="26"/>
        <v>381</v>
      </c>
      <c r="T743" s="12" t="s">
        <v>1171</v>
      </c>
      <c r="U743" s="12" t="s">
        <v>1171</v>
      </c>
      <c r="V743" s="12" t="s">
        <v>1171</v>
      </c>
      <c r="W743" s="12" t="s">
        <v>1171</v>
      </c>
      <c r="X743" s="12" t="s">
        <v>1171</v>
      </c>
      <c r="Y743" s="12" t="s">
        <v>1171</v>
      </c>
      <c r="Z743" s="12" t="s">
        <v>1171</v>
      </c>
      <c r="AA743" s="12" t="s">
        <v>1171</v>
      </c>
      <c r="AB743" s="12" t="s">
        <v>1171</v>
      </c>
      <c r="AC743" s="12" t="s">
        <v>1171</v>
      </c>
      <c r="AD743" s="12" t="s">
        <v>1171</v>
      </c>
      <c r="AE743" s="12" t="s">
        <v>1171</v>
      </c>
      <c r="AF743" s="12" t="s">
        <v>1171</v>
      </c>
      <c r="AG743" s="12" t="s">
        <v>1171</v>
      </c>
      <c r="AH743" s="12" t="s">
        <v>1171</v>
      </c>
      <c r="AI743" s="12" t="s">
        <v>1171</v>
      </c>
      <c r="AJ743" s="12" t="s">
        <v>1171</v>
      </c>
      <c r="AK743" s="12" t="s">
        <v>1171</v>
      </c>
      <c r="AL743" s="12" t="s">
        <v>1171</v>
      </c>
      <c r="AM743" s="12" t="s">
        <v>1171</v>
      </c>
      <c r="AN743" s="12" t="s">
        <v>1171</v>
      </c>
      <c r="AO743" s="12" t="s">
        <v>1171</v>
      </c>
      <c r="AP743" s="12" t="s">
        <v>1171</v>
      </c>
      <c r="AQ743" s="12" t="s">
        <v>1171</v>
      </c>
      <c r="AR743" s="12" t="s">
        <v>1171</v>
      </c>
      <c r="AS743" s="12" t="s">
        <v>1171</v>
      </c>
      <c r="AT743" s="12" t="s">
        <v>1171</v>
      </c>
      <c r="AU743" s="12" t="s">
        <v>8306</v>
      </c>
      <c r="AV743" s="231" t="s">
        <v>876</v>
      </c>
      <c r="AW743" s="239">
        <v>44761</v>
      </c>
      <c r="AX743" s="776" t="s">
        <v>876</v>
      </c>
      <c r="AY743" s="778"/>
      <c r="AZ743" s="105"/>
      <c r="BA743" s="514"/>
      <c r="BB743" s="777"/>
      <c r="BC743" s="777"/>
      <c r="BD743" s="511" t="s">
        <v>1193</v>
      </c>
      <c r="BE743" s="348"/>
      <c r="BF743" s="29"/>
    </row>
    <row r="744" spans="1:16364" s="12" customFormat="1" ht="50.1" customHeight="1" x14ac:dyDescent="0.25">
      <c r="A744" s="876" t="s">
        <v>8183</v>
      </c>
      <c r="B744" s="11" t="s">
        <v>7995</v>
      </c>
      <c r="C744" s="882">
        <v>44713</v>
      </c>
      <c r="D744" s="131" t="s">
        <v>7077</v>
      </c>
      <c r="E744" s="876" t="s">
        <v>1283</v>
      </c>
      <c r="F744" s="11" t="s">
        <v>8597</v>
      </c>
      <c r="G744" s="11" t="s">
        <v>8101</v>
      </c>
      <c r="H744" s="11" t="s">
        <v>8109</v>
      </c>
      <c r="I744" s="11" t="s">
        <v>8109</v>
      </c>
      <c r="J744" s="12" t="s">
        <v>8110</v>
      </c>
      <c r="K744" s="155">
        <v>12</v>
      </c>
      <c r="L744" s="239">
        <v>44743</v>
      </c>
      <c r="M744" s="239">
        <v>45107</v>
      </c>
      <c r="N744" s="155">
        <f>+WEEKNUM(M744-L744)</f>
        <v>52</v>
      </c>
      <c r="O744" s="779">
        <v>0</v>
      </c>
      <c r="P744" s="12" t="s">
        <v>134</v>
      </c>
      <c r="Q744" s="12" t="s">
        <v>8111</v>
      </c>
      <c r="R744" s="12" t="s">
        <v>8307</v>
      </c>
      <c r="S744" s="561">
        <f t="shared" si="26"/>
        <v>381</v>
      </c>
      <c r="T744" s="12" t="s">
        <v>1171</v>
      </c>
      <c r="U744" s="12" t="s">
        <v>1171</v>
      </c>
      <c r="V744" s="12" t="s">
        <v>1171</v>
      </c>
      <c r="W744" s="12" t="s">
        <v>1171</v>
      </c>
      <c r="X744" s="12" t="s">
        <v>1171</v>
      </c>
      <c r="Y744" s="12" t="s">
        <v>1171</v>
      </c>
      <c r="Z744" s="12" t="s">
        <v>1171</v>
      </c>
      <c r="AA744" s="12" t="s">
        <v>1171</v>
      </c>
      <c r="AB744" s="12" t="s">
        <v>1171</v>
      </c>
      <c r="AC744" s="12" t="s">
        <v>1171</v>
      </c>
      <c r="AD744" s="12" t="s">
        <v>1171</v>
      </c>
      <c r="AE744" s="12" t="s">
        <v>1171</v>
      </c>
      <c r="AF744" s="12" t="s">
        <v>1171</v>
      </c>
      <c r="AG744" s="12" t="s">
        <v>1171</v>
      </c>
      <c r="AH744" s="12" t="s">
        <v>1171</v>
      </c>
      <c r="AI744" s="12" t="s">
        <v>1171</v>
      </c>
      <c r="AJ744" s="12" t="s">
        <v>1171</v>
      </c>
      <c r="AK744" s="12" t="s">
        <v>1171</v>
      </c>
      <c r="AL744" s="12" t="s">
        <v>1171</v>
      </c>
      <c r="AM744" s="12" t="s">
        <v>1171</v>
      </c>
      <c r="AN744" s="12" t="s">
        <v>1171</v>
      </c>
      <c r="AO744" s="12" t="s">
        <v>1171</v>
      </c>
      <c r="AP744" s="12" t="s">
        <v>1171</v>
      </c>
      <c r="AQ744" s="12" t="s">
        <v>1171</v>
      </c>
      <c r="AR744" s="12" t="s">
        <v>1171</v>
      </c>
      <c r="AS744" s="12" t="s">
        <v>1171</v>
      </c>
      <c r="AT744" s="12" t="s">
        <v>1171</v>
      </c>
      <c r="AU744" s="12" t="s">
        <v>8306</v>
      </c>
      <c r="AV744" s="231" t="s">
        <v>876</v>
      </c>
      <c r="AW744" s="239">
        <v>44761</v>
      </c>
      <c r="AX744" s="776" t="s">
        <v>876</v>
      </c>
      <c r="AY744" s="778"/>
      <c r="AZ744" s="105"/>
      <c r="BA744" s="514"/>
      <c r="BB744" s="777"/>
      <c r="BC744" s="777"/>
      <c r="BD744" s="511" t="s">
        <v>1193</v>
      </c>
      <c r="BE744" s="348"/>
      <c r="BF744" s="29"/>
    </row>
    <row r="745" spans="1:16364" s="12" customFormat="1" ht="50.1" customHeight="1" x14ac:dyDescent="0.25">
      <c r="A745" s="876" t="s">
        <v>8184</v>
      </c>
      <c r="B745" s="11" t="s">
        <v>7995</v>
      </c>
      <c r="C745" s="882">
        <v>44713</v>
      </c>
      <c r="D745" s="131" t="s">
        <v>7077</v>
      </c>
      <c r="E745" s="876" t="s">
        <v>1283</v>
      </c>
      <c r="F745" s="11" t="s">
        <v>8598</v>
      </c>
      <c r="G745" s="11" t="s">
        <v>8599</v>
      </c>
      <c r="H745" s="11" t="s">
        <v>8112</v>
      </c>
      <c r="I745" s="11" t="s">
        <v>8113</v>
      </c>
      <c r="J745" s="12" t="s">
        <v>8114</v>
      </c>
      <c r="K745" s="155">
        <v>10</v>
      </c>
      <c r="L745" s="239">
        <v>44772</v>
      </c>
      <c r="M745" s="239">
        <v>45046</v>
      </c>
      <c r="N745" s="155">
        <v>40</v>
      </c>
      <c r="O745" s="779">
        <v>0</v>
      </c>
      <c r="P745" s="12" t="s">
        <v>55</v>
      </c>
      <c r="R745" s="12" t="s">
        <v>8277</v>
      </c>
      <c r="S745" s="561">
        <f t="shared" si="26"/>
        <v>387</v>
      </c>
      <c r="AR745" s="12" t="s">
        <v>1171</v>
      </c>
      <c r="AS745" s="12" t="s">
        <v>1171</v>
      </c>
      <c r="AT745" s="12" t="s">
        <v>1171</v>
      </c>
      <c r="AU745" s="12" t="s">
        <v>8275</v>
      </c>
      <c r="AV745" s="231" t="s">
        <v>876</v>
      </c>
      <c r="AW745" s="131">
        <v>44760</v>
      </c>
      <c r="AX745" s="785" t="s">
        <v>876</v>
      </c>
      <c r="AY745" s="789"/>
      <c r="AZ745" s="105"/>
      <c r="BA745" s="514"/>
      <c r="BB745" s="787"/>
      <c r="BC745" s="787"/>
      <c r="BD745" s="511" t="s">
        <v>1193</v>
      </c>
      <c r="BE745" s="348"/>
      <c r="BF745" s="29"/>
    </row>
    <row r="746" spans="1:16364" s="12" customFormat="1" ht="50.1" customHeight="1" x14ac:dyDescent="0.25">
      <c r="A746" s="876" t="s">
        <v>8185</v>
      </c>
      <c r="B746" s="11" t="s">
        <v>7995</v>
      </c>
      <c r="C746" s="882">
        <v>44713</v>
      </c>
      <c r="D746" s="131" t="s">
        <v>7077</v>
      </c>
      <c r="E746" s="876" t="s">
        <v>1371</v>
      </c>
      <c r="F746" s="883" t="s">
        <v>8600</v>
      </c>
      <c r="G746" s="11" t="s">
        <v>8115</v>
      </c>
      <c r="H746" s="11" t="s">
        <v>8102</v>
      </c>
      <c r="I746" s="11" t="s">
        <v>8103</v>
      </c>
      <c r="J746" s="12" t="s">
        <v>1742</v>
      </c>
      <c r="K746" s="155">
        <v>2</v>
      </c>
      <c r="L746" s="239">
        <v>44743</v>
      </c>
      <c r="M746" s="239">
        <v>44925</v>
      </c>
      <c r="N746" s="155">
        <f>+WEEKNUM(M746-L746)</f>
        <v>26</v>
      </c>
      <c r="O746" s="779">
        <v>0</v>
      </c>
      <c r="P746" s="12" t="s">
        <v>134</v>
      </c>
      <c r="Q746" s="12" t="s">
        <v>69</v>
      </c>
      <c r="R746" s="12" t="s">
        <v>8307</v>
      </c>
      <c r="S746" s="561">
        <f t="shared" si="26"/>
        <v>381</v>
      </c>
      <c r="T746" s="12" t="s">
        <v>1171</v>
      </c>
      <c r="U746" s="12" t="s">
        <v>1171</v>
      </c>
      <c r="V746" s="12" t="s">
        <v>1171</v>
      </c>
      <c r="W746" s="12" t="s">
        <v>1171</v>
      </c>
      <c r="X746" s="12" t="s">
        <v>1171</v>
      </c>
      <c r="Y746" s="12" t="s">
        <v>1171</v>
      </c>
      <c r="Z746" s="12" t="s">
        <v>1171</v>
      </c>
      <c r="AA746" s="12" t="s">
        <v>1171</v>
      </c>
      <c r="AB746" s="12" t="s">
        <v>1171</v>
      </c>
      <c r="AC746" s="12" t="s">
        <v>1171</v>
      </c>
      <c r="AD746" s="12" t="s">
        <v>1171</v>
      </c>
      <c r="AE746" s="12" t="s">
        <v>1171</v>
      </c>
      <c r="AF746" s="12" t="s">
        <v>1171</v>
      </c>
      <c r="AG746" s="12" t="s">
        <v>1171</v>
      </c>
      <c r="AH746" s="12" t="s">
        <v>1171</v>
      </c>
      <c r="AI746" s="12" t="s">
        <v>1171</v>
      </c>
      <c r="AJ746" s="12" t="s">
        <v>1171</v>
      </c>
      <c r="AK746" s="12" t="s">
        <v>1171</v>
      </c>
      <c r="AL746" s="12" t="s">
        <v>1171</v>
      </c>
      <c r="AM746" s="12" t="s">
        <v>1171</v>
      </c>
      <c r="AN746" s="12" t="s">
        <v>1171</v>
      </c>
      <c r="AO746" s="12" t="s">
        <v>1171</v>
      </c>
      <c r="AP746" s="12" t="s">
        <v>1171</v>
      </c>
      <c r="AQ746" s="12" t="s">
        <v>1171</v>
      </c>
      <c r="AR746" s="12" t="s">
        <v>1171</v>
      </c>
      <c r="AS746" s="12" t="s">
        <v>1171</v>
      </c>
      <c r="AT746" s="12" t="s">
        <v>1171</v>
      </c>
      <c r="AU746" s="12" t="s">
        <v>8306</v>
      </c>
      <c r="AV746" s="231" t="s">
        <v>876</v>
      </c>
      <c r="AW746" s="239">
        <v>44761</v>
      </c>
      <c r="AX746" s="776" t="s">
        <v>876</v>
      </c>
      <c r="AY746" s="778"/>
      <c r="AZ746" s="105"/>
      <c r="BA746" s="514"/>
      <c r="BB746" s="777"/>
      <c r="BC746" s="777"/>
      <c r="BD746" s="511" t="s">
        <v>1193</v>
      </c>
      <c r="BE746" s="348"/>
      <c r="BF746" s="29"/>
    </row>
    <row r="747" spans="1:16364" s="12" customFormat="1" ht="50.1" customHeight="1" x14ac:dyDescent="0.25">
      <c r="A747" s="876" t="s">
        <v>8186</v>
      </c>
      <c r="B747" s="11" t="s">
        <v>7995</v>
      </c>
      <c r="C747" s="882">
        <v>44713</v>
      </c>
      <c r="D747" s="131" t="s">
        <v>7077</v>
      </c>
      <c r="E747" s="876" t="s">
        <v>1371</v>
      </c>
      <c r="F747" s="11" t="s">
        <v>8600</v>
      </c>
      <c r="G747" s="11" t="s">
        <v>8115</v>
      </c>
      <c r="H747" s="11" t="s">
        <v>8102</v>
      </c>
      <c r="I747" s="11" t="s">
        <v>8104</v>
      </c>
      <c r="J747" s="12" t="s">
        <v>8105</v>
      </c>
      <c r="K747" s="155">
        <v>2</v>
      </c>
      <c r="L747" s="239">
        <v>44743</v>
      </c>
      <c r="M747" s="239">
        <v>44925</v>
      </c>
      <c r="N747" s="155">
        <f>+WEEKNUM(M747-L747)</f>
        <v>26</v>
      </c>
      <c r="O747" s="779">
        <v>0</v>
      </c>
      <c r="P747" s="12" t="s">
        <v>1413</v>
      </c>
      <c r="Q747" s="12" t="s">
        <v>69</v>
      </c>
      <c r="R747" s="12" t="s">
        <v>8307</v>
      </c>
      <c r="S747" s="561">
        <f t="shared" si="26"/>
        <v>381</v>
      </c>
      <c r="T747" s="12" t="s">
        <v>1171</v>
      </c>
      <c r="U747" s="12" t="s">
        <v>1171</v>
      </c>
      <c r="V747" s="12" t="s">
        <v>1171</v>
      </c>
      <c r="W747" s="12" t="s">
        <v>1171</v>
      </c>
      <c r="X747" s="12" t="s">
        <v>1171</v>
      </c>
      <c r="Y747" s="12" t="s">
        <v>1171</v>
      </c>
      <c r="Z747" s="12" t="s">
        <v>1171</v>
      </c>
      <c r="AA747" s="12" t="s">
        <v>1171</v>
      </c>
      <c r="AB747" s="12" t="s">
        <v>1171</v>
      </c>
      <c r="AC747" s="12" t="s">
        <v>1171</v>
      </c>
      <c r="AD747" s="12" t="s">
        <v>1171</v>
      </c>
      <c r="AE747" s="12" t="s">
        <v>1171</v>
      </c>
      <c r="AF747" s="12" t="s">
        <v>1171</v>
      </c>
      <c r="AG747" s="12" t="s">
        <v>1171</v>
      </c>
      <c r="AH747" s="12" t="s">
        <v>1171</v>
      </c>
      <c r="AI747" s="12" t="s">
        <v>1171</v>
      </c>
      <c r="AJ747" s="12" t="s">
        <v>1171</v>
      </c>
      <c r="AK747" s="12" t="s">
        <v>1171</v>
      </c>
      <c r="AL747" s="12" t="s">
        <v>1171</v>
      </c>
      <c r="AM747" s="12" t="s">
        <v>1171</v>
      </c>
      <c r="AN747" s="12" t="s">
        <v>1171</v>
      </c>
      <c r="AO747" s="12" t="s">
        <v>1171</v>
      </c>
      <c r="AP747" s="12" t="s">
        <v>1171</v>
      </c>
      <c r="AQ747" s="12" t="s">
        <v>1171</v>
      </c>
      <c r="AR747" s="12" t="s">
        <v>1171</v>
      </c>
      <c r="AS747" s="12" t="s">
        <v>1171</v>
      </c>
      <c r="AT747" s="12" t="s">
        <v>1171</v>
      </c>
      <c r="AU747" s="12" t="s">
        <v>8305</v>
      </c>
      <c r="AV747" s="231" t="s">
        <v>876</v>
      </c>
      <c r="AW747" s="239">
        <v>44761</v>
      </c>
      <c r="AX747" s="776" t="s">
        <v>876</v>
      </c>
      <c r="AY747" s="778"/>
      <c r="AZ747" s="105"/>
      <c r="BA747" s="514"/>
      <c r="BB747" s="777"/>
      <c r="BC747" s="777"/>
      <c r="BD747" s="511" t="s">
        <v>1193</v>
      </c>
      <c r="BE747" s="348"/>
      <c r="BF747" s="29"/>
    </row>
    <row r="748" spans="1:16364" s="12" customFormat="1" ht="50.1" customHeight="1" x14ac:dyDescent="0.25">
      <c r="A748" s="876" t="s">
        <v>8187</v>
      </c>
      <c r="B748" s="11" t="s">
        <v>7995</v>
      </c>
      <c r="C748" s="882">
        <v>44713</v>
      </c>
      <c r="D748" s="131" t="s">
        <v>7077</v>
      </c>
      <c r="E748" s="876" t="s">
        <v>1371</v>
      </c>
      <c r="F748" s="11" t="s">
        <v>8600</v>
      </c>
      <c r="G748" s="11" t="s">
        <v>8115</v>
      </c>
      <c r="H748" s="11" t="s">
        <v>8102</v>
      </c>
      <c r="I748" s="11" t="s">
        <v>8107</v>
      </c>
      <c r="J748" s="12" t="s">
        <v>8116</v>
      </c>
      <c r="K748" s="155">
        <v>1</v>
      </c>
      <c r="L748" s="239">
        <v>44928</v>
      </c>
      <c r="M748" s="239">
        <v>44985</v>
      </c>
      <c r="N748" s="155">
        <f>+WEEKNUM(M748-L748)</f>
        <v>9</v>
      </c>
      <c r="O748" s="779">
        <v>0</v>
      </c>
      <c r="P748" s="12" t="s">
        <v>1413</v>
      </c>
      <c r="Q748" s="12" t="s">
        <v>134</v>
      </c>
      <c r="R748" s="12" t="s">
        <v>8307</v>
      </c>
      <c r="S748" s="561">
        <f t="shared" si="26"/>
        <v>381</v>
      </c>
      <c r="T748" s="12" t="s">
        <v>1171</v>
      </c>
      <c r="U748" s="12" t="s">
        <v>1171</v>
      </c>
      <c r="V748" s="12" t="s">
        <v>1171</v>
      </c>
      <c r="W748" s="12" t="s">
        <v>1171</v>
      </c>
      <c r="X748" s="12" t="s">
        <v>1171</v>
      </c>
      <c r="Y748" s="12" t="s">
        <v>1171</v>
      </c>
      <c r="Z748" s="12" t="s">
        <v>1171</v>
      </c>
      <c r="AA748" s="12" t="s">
        <v>1171</v>
      </c>
      <c r="AB748" s="12" t="s">
        <v>1171</v>
      </c>
      <c r="AC748" s="12" t="s">
        <v>1171</v>
      </c>
      <c r="AD748" s="12" t="s">
        <v>1171</v>
      </c>
      <c r="AE748" s="12" t="s">
        <v>1171</v>
      </c>
      <c r="AF748" s="12" t="s">
        <v>1171</v>
      </c>
      <c r="AG748" s="12" t="s">
        <v>1171</v>
      </c>
      <c r="AH748" s="12" t="s">
        <v>1171</v>
      </c>
      <c r="AI748" s="12" t="s">
        <v>1171</v>
      </c>
      <c r="AJ748" s="12" t="s">
        <v>1171</v>
      </c>
      <c r="AK748" s="12" t="s">
        <v>1171</v>
      </c>
      <c r="AL748" s="12" t="s">
        <v>1171</v>
      </c>
      <c r="AM748" s="12" t="s">
        <v>1171</v>
      </c>
      <c r="AN748" s="12" t="s">
        <v>1171</v>
      </c>
      <c r="AO748" s="12" t="s">
        <v>1171</v>
      </c>
      <c r="AP748" s="12" t="s">
        <v>1171</v>
      </c>
      <c r="AQ748" s="12" t="s">
        <v>1171</v>
      </c>
      <c r="AR748" s="12" t="s">
        <v>1171</v>
      </c>
      <c r="AS748" s="12" t="s">
        <v>1171</v>
      </c>
      <c r="AT748" s="12" t="s">
        <v>1171</v>
      </c>
      <c r="AU748" s="12" t="s">
        <v>8305</v>
      </c>
      <c r="AV748" s="231" t="s">
        <v>876</v>
      </c>
      <c r="AW748" s="239">
        <v>44761</v>
      </c>
      <c r="AX748" s="776" t="s">
        <v>876</v>
      </c>
      <c r="AY748" s="778"/>
      <c r="AZ748" s="105"/>
      <c r="BA748" s="514"/>
      <c r="BB748" s="777"/>
      <c r="BC748" s="777"/>
      <c r="BD748" s="511" t="s">
        <v>1193</v>
      </c>
      <c r="BE748" s="348"/>
      <c r="BF748" s="29"/>
    </row>
    <row r="749" spans="1:16364" s="12" customFormat="1" ht="50.1" customHeight="1" x14ac:dyDescent="0.25">
      <c r="A749" s="876" t="s">
        <v>8188</v>
      </c>
      <c r="B749" s="11" t="s">
        <v>7995</v>
      </c>
      <c r="C749" s="882">
        <v>44713</v>
      </c>
      <c r="D749" s="131" t="s">
        <v>7077</v>
      </c>
      <c r="E749" s="876" t="s">
        <v>1371</v>
      </c>
      <c r="F749" s="11" t="s">
        <v>8601</v>
      </c>
      <c r="G749" s="11" t="s">
        <v>8115</v>
      </c>
      <c r="H749" s="11" t="s">
        <v>8117</v>
      </c>
      <c r="I749" s="11" t="s">
        <v>8117</v>
      </c>
      <c r="J749" s="12" t="s">
        <v>8118</v>
      </c>
      <c r="K749" s="155">
        <v>4</v>
      </c>
      <c r="L749" s="239">
        <v>44743</v>
      </c>
      <c r="M749" s="239">
        <v>45138</v>
      </c>
      <c r="N749" s="155">
        <v>5</v>
      </c>
      <c r="O749" s="779">
        <v>0</v>
      </c>
      <c r="P749" s="12" t="s">
        <v>55</v>
      </c>
      <c r="R749" s="12" t="s">
        <v>8277</v>
      </c>
      <c r="S749" s="561">
        <f t="shared" si="26"/>
        <v>387</v>
      </c>
      <c r="AR749" s="12" t="s">
        <v>1171</v>
      </c>
      <c r="AS749" s="12" t="s">
        <v>1171</v>
      </c>
      <c r="AT749" s="12" t="s">
        <v>1171</v>
      </c>
      <c r="AU749" s="12" t="s">
        <v>8275</v>
      </c>
      <c r="AV749" s="231" t="s">
        <v>876</v>
      </c>
      <c r="AW749" s="131">
        <v>44760</v>
      </c>
      <c r="AX749" s="785" t="s">
        <v>876</v>
      </c>
      <c r="AY749" s="789"/>
      <c r="AZ749" s="105"/>
      <c r="BA749" s="514"/>
      <c r="BB749" s="787"/>
      <c r="BC749" s="787"/>
      <c r="BD749" s="511" t="s">
        <v>1193</v>
      </c>
      <c r="BE749" s="348"/>
      <c r="BF749" s="29"/>
    </row>
    <row r="750" spans="1:16364" s="12" customFormat="1" ht="50.1" customHeight="1" x14ac:dyDescent="0.25">
      <c r="A750" s="876" t="s">
        <v>8189</v>
      </c>
      <c r="B750" s="884" t="s">
        <v>7995</v>
      </c>
      <c r="C750" s="885">
        <v>44713</v>
      </c>
      <c r="D750" s="851" t="s">
        <v>7077</v>
      </c>
      <c r="E750" s="886" t="s">
        <v>1371</v>
      </c>
      <c r="F750" s="884" t="s">
        <v>8600</v>
      </c>
      <c r="G750" s="884" t="s">
        <v>8115</v>
      </c>
      <c r="H750" s="884" t="s">
        <v>8119</v>
      </c>
      <c r="I750" s="884" t="s">
        <v>8120</v>
      </c>
      <c r="J750" s="454" t="s">
        <v>8121</v>
      </c>
      <c r="K750" s="479">
        <v>2</v>
      </c>
      <c r="L750" s="850">
        <v>44835</v>
      </c>
      <c r="M750" s="850">
        <v>45107</v>
      </c>
      <c r="N750" s="479">
        <f>+WEEKNUM(M750-L750)</f>
        <v>39</v>
      </c>
      <c r="O750" s="852">
        <v>0</v>
      </c>
      <c r="P750" s="454" t="s">
        <v>849</v>
      </c>
      <c r="Q750" s="454" t="s">
        <v>134</v>
      </c>
      <c r="R750" s="454" t="s">
        <v>8277</v>
      </c>
      <c r="S750" s="561">
        <f t="shared" si="26"/>
        <v>387</v>
      </c>
      <c r="AR750" s="12" t="s">
        <v>1171</v>
      </c>
      <c r="AS750" s="12" t="s">
        <v>1171</v>
      </c>
      <c r="AT750" s="454" t="s">
        <v>1171</v>
      </c>
      <c r="AU750" s="454" t="s">
        <v>8275</v>
      </c>
      <c r="AV750" s="231" t="s">
        <v>876</v>
      </c>
      <c r="AW750" s="850">
        <v>44760</v>
      </c>
      <c r="AX750" s="846" t="s">
        <v>876</v>
      </c>
      <c r="AY750" s="845"/>
      <c r="AZ750" s="603"/>
      <c r="BA750" s="205"/>
      <c r="BB750" s="97"/>
      <c r="BC750" s="97"/>
      <c r="BD750" s="277" t="s">
        <v>1193</v>
      </c>
      <c r="BE750" s="116"/>
      <c r="BF750" s="106"/>
    </row>
    <row r="751" spans="1:16364" s="12" customFormat="1" ht="50.1" customHeight="1" x14ac:dyDescent="0.25">
      <c r="A751" s="887" t="s">
        <v>8190</v>
      </c>
      <c r="B751" s="135" t="s">
        <v>7995</v>
      </c>
      <c r="C751" s="131">
        <v>44713</v>
      </c>
      <c r="D751" s="131" t="s">
        <v>7077</v>
      </c>
      <c r="E751" s="873" t="s">
        <v>1371</v>
      </c>
      <c r="F751" s="874" t="s">
        <v>8600</v>
      </c>
      <c r="G751" s="874" t="s">
        <v>8115</v>
      </c>
      <c r="H751" s="874" t="s">
        <v>8122</v>
      </c>
      <c r="I751" s="874" t="s">
        <v>8123</v>
      </c>
      <c r="J751" s="351" t="s">
        <v>8124</v>
      </c>
      <c r="K751" s="843">
        <v>4</v>
      </c>
      <c r="L751" s="848">
        <v>44986</v>
      </c>
      <c r="M751" s="593">
        <v>45291</v>
      </c>
      <c r="N751" s="491">
        <v>44</v>
      </c>
      <c r="O751" s="468">
        <v>0</v>
      </c>
      <c r="P751" s="351" t="s">
        <v>130</v>
      </c>
      <c r="Q751" s="303" t="s">
        <v>8125</v>
      </c>
      <c r="R751" s="509" t="s">
        <v>8525</v>
      </c>
      <c r="S751" s="561">
        <f t="shared" si="26"/>
        <v>336</v>
      </c>
      <c r="T751" s="188" t="s">
        <v>1171</v>
      </c>
      <c r="U751" s="137" t="s">
        <v>1171</v>
      </c>
      <c r="V751" s="131" t="s">
        <v>1171</v>
      </c>
      <c r="W751" s="843" t="s">
        <v>1171</v>
      </c>
      <c r="X751" s="348" t="s">
        <v>1171</v>
      </c>
      <c r="Y751" s="29" t="s">
        <v>1171</v>
      </c>
      <c r="Z751" s="29" t="s">
        <v>1171</v>
      </c>
      <c r="AA751" s="29" t="s">
        <v>1171</v>
      </c>
      <c r="AB751" s="29" t="s">
        <v>1171</v>
      </c>
      <c r="AC751" s="511" t="s">
        <v>1171</v>
      </c>
      <c r="AD751" s="348" t="s">
        <v>1171</v>
      </c>
      <c r="AE751" s="29" t="s">
        <v>1171</v>
      </c>
      <c r="AF751" s="14" t="s">
        <v>1171</v>
      </c>
      <c r="AG751" s="847" t="s">
        <v>1171</v>
      </c>
      <c r="AH751" s="847" t="s">
        <v>1171</v>
      </c>
      <c r="AI751" s="847" t="s">
        <v>1171</v>
      </c>
      <c r="AJ751" s="847" t="s">
        <v>1171</v>
      </c>
      <c r="AK751" s="14" t="s">
        <v>1171</v>
      </c>
      <c r="AL751" s="14" t="s">
        <v>1460</v>
      </c>
      <c r="AM751" s="14" t="s">
        <v>1460</v>
      </c>
      <c r="AN751" s="14" t="s">
        <v>1460</v>
      </c>
      <c r="AO751" s="14" t="s">
        <v>1460</v>
      </c>
      <c r="AP751" s="14" t="s">
        <v>1460</v>
      </c>
      <c r="AQ751" s="14" t="s">
        <v>1460</v>
      </c>
      <c r="AR751" s="14" t="s">
        <v>1171</v>
      </c>
      <c r="AS751" s="14" t="s">
        <v>1171</v>
      </c>
      <c r="AT751" s="29" t="s">
        <v>1171</v>
      </c>
      <c r="AU751" s="367" t="s">
        <v>8528</v>
      </c>
      <c r="AV751" s="348" t="s">
        <v>876</v>
      </c>
      <c r="AW751" s="131">
        <v>44767</v>
      </c>
      <c r="AX751" s="348" t="s">
        <v>876</v>
      </c>
      <c r="AY751" s="29"/>
      <c r="AZ751" s="29"/>
      <c r="BA751" s="29"/>
      <c r="BB751" s="29"/>
      <c r="BC751" s="29"/>
      <c r="BD751" s="29" t="s">
        <v>1193</v>
      </c>
      <c r="BE751" s="29"/>
      <c r="BF751" s="29"/>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c r="CM751" s="14"/>
      <c r="CN751" s="14"/>
      <c r="CO751" s="14"/>
      <c r="CP751" s="14"/>
      <c r="CQ751" s="14"/>
      <c r="CR751" s="14"/>
      <c r="CS751" s="14"/>
      <c r="CT751" s="14"/>
      <c r="CU751" s="14"/>
      <c r="CV751" s="14"/>
      <c r="CW751" s="14"/>
      <c r="CX751" s="14"/>
      <c r="CY751" s="14"/>
      <c r="CZ751" s="14"/>
      <c r="DA751" s="14"/>
      <c r="DB751" s="14"/>
      <c r="DC751" s="14"/>
      <c r="DD751" s="14"/>
      <c r="DE751" s="14"/>
      <c r="DF751" s="14"/>
      <c r="DG751" s="14"/>
      <c r="DH751" s="14"/>
      <c r="DI751" s="14"/>
      <c r="DJ751" s="14"/>
      <c r="DK751" s="14"/>
      <c r="DL751" s="14"/>
      <c r="DM751" s="14"/>
      <c r="DN751" s="14"/>
      <c r="DO751" s="14"/>
      <c r="DP751" s="14"/>
      <c r="DQ751" s="14"/>
      <c r="DR751" s="14"/>
      <c r="DS751" s="14"/>
      <c r="DT751" s="14"/>
      <c r="DU751" s="14"/>
      <c r="DV751" s="14"/>
      <c r="DW751" s="14"/>
      <c r="DX751" s="14"/>
      <c r="DY751" s="14"/>
      <c r="DZ751" s="14"/>
      <c r="EA751" s="14"/>
      <c r="EB751" s="14"/>
      <c r="EC751" s="14"/>
      <c r="ED751" s="14"/>
      <c r="EE751" s="14"/>
      <c r="EF751" s="14"/>
      <c r="EG751" s="14"/>
      <c r="EH751" s="14"/>
      <c r="EI751" s="14"/>
      <c r="EJ751" s="14"/>
      <c r="EK751" s="14"/>
      <c r="EL751" s="14"/>
      <c r="EM751" s="14"/>
      <c r="EN751" s="14"/>
      <c r="EO751" s="14"/>
      <c r="EP751" s="14"/>
      <c r="EQ751" s="14"/>
      <c r="ER751" s="14"/>
      <c r="ES751" s="14"/>
      <c r="ET751" s="14"/>
      <c r="EU751" s="14"/>
      <c r="EV751" s="14"/>
      <c r="EW751" s="14"/>
      <c r="EX751" s="14"/>
      <c r="EY751" s="14"/>
      <c r="EZ751" s="14"/>
      <c r="FA751" s="14"/>
      <c r="FB751" s="14"/>
      <c r="FC751" s="14"/>
      <c r="FD751" s="14"/>
      <c r="FE751" s="14"/>
      <c r="FF751" s="14"/>
      <c r="FG751" s="14"/>
      <c r="FH751" s="14"/>
      <c r="FI751" s="14"/>
      <c r="FJ751" s="14"/>
      <c r="FK751" s="14"/>
      <c r="FL751" s="14"/>
      <c r="FM751" s="14"/>
      <c r="FN751" s="14"/>
      <c r="FO751" s="14"/>
      <c r="FP751" s="14"/>
      <c r="FQ751" s="14"/>
      <c r="FR751" s="14"/>
      <c r="FS751" s="14"/>
      <c r="FT751" s="14"/>
      <c r="FU751" s="14"/>
      <c r="FV751" s="14"/>
      <c r="FW751" s="14"/>
      <c r="FX751" s="14"/>
      <c r="FY751" s="14"/>
      <c r="FZ751" s="14"/>
      <c r="GA751" s="14"/>
      <c r="GB751" s="14"/>
      <c r="GC751" s="14"/>
      <c r="GD751" s="14"/>
      <c r="GE751" s="14"/>
      <c r="GF751" s="14"/>
      <c r="GG751" s="14"/>
      <c r="GH751" s="14"/>
      <c r="GI751" s="14"/>
      <c r="GJ751" s="14"/>
      <c r="GK751" s="14"/>
      <c r="GL751" s="14"/>
      <c r="GM751" s="14"/>
      <c r="GN751" s="14"/>
      <c r="GO751" s="14"/>
      <c r="GP751" s="14"/>
      <c r="GQ751" s="14"/>
      <c r="GR751" s="14"/>
      <c r="GS751" s="14"/>
      <c r="GT751" s="14"/>
      <c r="GU751" s="14"/>
      <c r="GV751" s="14"/>
      <c r="GW751" s="14"/>
      <c r="GX751" s="14"/>
      <c r="GY751" s="14"/>
      <c r="GZ751" s="14"/>
      <c r="HA751" s="14"/>
      <c r="HB751" s="14"/>
      <c r="HC751" s="14"/>
      <c r="HD751" s="14"/>
      <c r="HE751" s="14"/>
      <c r="HF751" s="14"/>
      <c r="HG751" s="14"/>
      <c r="HH751" s="14"/>
      <c r="HI751" s="14"/>
      <c r="HJ751" s="14"/>
      <c r="HK751" s="14"/>
      <c r="HL751" s="14"/>
      <c r="HM751" s="14"/>
      <c r="HN751" s="14"/>
      <c r="HO751" s="14"/>
      <c r="HP751" s="14"/>
      <c r="HQ751" s="14"/>
      <c r="HR751" s="14"/>
      <c r="HS751" s="14"/>
      <c r="HT751" s="14"/>
      <c r="HU751" s="14"/>
      <c r="HV751" s="14"/>
      <c r="HW751" s="14"/>
      <c r="HX751" s="14"/>
      <c r="HY751" s="14"/>
      <c r="HZ751" s="14"/>
      <c r="IA751" s="14"/>
      <c r="IB751" s="14"/>
      <c r="IC751" s="14"/>
      <c r="ID751" s="14"/>
      <c r="IE751" s="14"/>
      <c r="IF751" s="14"/>
      <c r="IG751" s="14"/>
      <c r="IH751" s="14"/>
      <c r="II751" s="14"/>
      <c r="IJ751" s="14"/>
      <c r="IK751" s="14"/>
      <c r="IL751" s="14"/>
      <c r="IM751" s="14"/>
      <c r="IN751" s="14"/>
      <c r="IO751" s="14"/>
      <c r="IP751" s="14"/>
      <c r="IQ751" s="14"/>
      <c r="IR751" s="14"/>
      <c r="IS751" s="14"/>
      <c r="IT751" s="14"/>
      <c r="IU751" s="14"/>
      <c r="IV751" s="14"/>
      <c r="IW751" s="14"/>
      <c r="IX751" s="14"/>
      <c r="IY751" s="14"/>
      <c r="IZ751" s="14"/>
      <c r="JA751" s="14"/>
      <c r="JB751" s="14"/>
      <c r="JC751" s="14"/>
      <c r="JD751" s="14"/>
      <c r="JE751" s="14"/>
      <c r="JF751" s="14"/>
      <c r="JG751" s="14"/>
      <c r="JH751" s="14"/>
      <c r="JI751" s="14"/>
      <c r="JJ751" s="14"/>
      <c r="JK751" s="14"/>
      <c r="JL751" s="14"/>
      <c r="JM751" s="14"/>
      <c r="JN751" s="14"/>
      <c r="JO751" s="14"/>
      <c r="JP751" s="14"/>
      <c r="JQ751" s="14"/>
      <c r="JR751" s="14"/>
      <c r="JS751" s="14"/>
      <c r="JT751" s="14"/>
      <c r="JU751" s="14"/>
      <c r="JV751" s="14"/>
      <c r="JW751" s="14"/>
      <c r="JX751" s="14"/>
      <c r="JY751" s="14"/>
      <c r="JZ751" s="14"/>
      <c r="KA751" s="14"/>
      <c r="KB751" s="14"/>
      <c r="KC751" s="14"/>
      <c r="KD751" s="14"/>
      <c r="KE751" s="14"/>
      <c r="KF751" s="14"/>
      <c r="KG751" s="14"/>
      <c r="KH751" s="14"/>
      <c r="KI751" s="14"/>
      <c r="KJ751" s="14"/>
      <c r="KK751" s="14"/>
      <c r="KL751" s="14"/>
      <c r="KM751" s="14"/>
      <c r="KN751" s="14"/>
      <c r="KO751" s="14"/>
      <c r="KP751" s="14"/>
      <c r="KQ751" s="14"/>
      <c r="KR751" s="14"/>
      <c r="KS751" s="14"/>
      <c r="KT751" s="14"/>
      <c r="KU751" s="14"/>
      <c r="KV751" s="14"/>
      <c r="KW751" s="14"/>
      <c r="KX751" s="14"/>
      <c r="KY751" s="14"/>
      <c r="KZ751" s="14"/>
      <c r="LA751" s="14"/>
      <c r="LB751" s="14"/>
      <c r="LC751" s="14"/>
      <c r="LD751" s="14"/>
      <c r="LE751" s="14"/>
      <c r="LF751" s="14"/>
      <c r="LG751" s="14"/>
      <c r="LH751" s="14"/>
      <c r="LI751" s="14"/>
      <c r="LJ751" s="14"/>
      <c r="LK751" s="14"/>
      <c r="LL751" s="14"/>
      <c r="LM751" s="14"/>
      <c r="LN751" s="14"/>
      <c r="LO751" s="14"/>
      <c r="LP751" s="14"/>
      <c r="LQ751" s="14"/>
      <c r="LR751" s="14"/>
      <c r="LS751" s="14"/>
      <c r="LT751" s="14"/>
      <c r="LU751" s="14"/>
      <c r="LV751" s="14"/>
      <c r="LW751" s="14"/>
      <c r="LX751" s="14"/>
      <c r="LY751" s="14"/>
      <c r="LZ751" s="14"/>
      <c r="MA751" s="14"/>
      <c r="MB751" s="14"/>
      <c r="MC751" s="14"/>
      <c r="MD751" s="14"/>
      <c r="ME751" s="14"/>
      <c r="MF751" s="14"/>
      <c r="MG751" s="14"/>
      <c r="MH751" s="14"/>
      <c r="MI751" s="14"/>
      <c r="MJ751" s="14"/>
      <c r="MK751" s="14"/>
      <c r="ML751" s="14"/>
      <c r="MM751" s="14"/>
      <c r="MN751" s="14"/>
      <c r="MO751" s="14"/>
      <c r="MP751" s="14"/>
      <c r="MQ751" s="14"/>
      <c r="MR751" s="14"/>
      <c r="MS751" s="14"/>
      <c r="MT751" s="14"/>
      <c r="MU751" s="14"/>
      <c r="MV751" s="14"/>
      <c r="MW751" s="14"/>
      <c r="MX751" s="14"/>
      <c r="MY751" s="14"/>
      <c r="MZ751" s="14"/>
      <c r="NA751" s="14"/>
      <c r="NB751" s="14"/>
      <c r="NC751" s="14"/>
      <c r="ND751" s="14"/>
      <c r="NE751" s="14"/>
      <c r="NF751" s="14"/>
      <c r="NG751" s="14"/>
      <c r="NH751" s="14"/>
      <c r="NI751" s="14"/>
      <c r="NJ751" s="14"/>
      <c r="NK751" s="14"/>
      <c r="NL751" s="14"/>
      <c r="NM751" s="14"/>
      <c r="NN751" s="14"/>
      <c r="NO751" s="14"/>
      <c r="NP751" s="14"/>
      <c r="NQ751" s="14"/>
      <c r="NR751" s="14"/>
      <c r="NS751" s="14"/>
      <c r="NT751" s="14"/>
      <c r="NU751" s="14"/>
      <c r="NV751" s="14"/>
      <c r="NW751" s="14"/>
      <c r="NX751" s="14"/>
      <c r="NY751" s="14"/>
      <c r="NZ751" s="14"/>
      <c r="OA751" s="14"/>
      <c r="OB751" s="14"/>
      <c r="OC751" s="14"/>
      <c r="OD751" s="14"/>
      <c r="OE751" s="14"/>
      <c r="OF751" s="14"/>
      <c r="OG751" s="14"/>
      <c r="OH751" s="14"/>
      <c r="OI751" s="14"/>
      <c r="OJ751" s="14"/>
      <c r="OK751" s="14"/>
      <c r="OL751" s="14"/>
      <c r="OM751" s="14"/>
      <c r="ON751" s="14"/>
      <c r="OO751" s="14"/>
      <c r="OP751" s="14"/>
      <c r="OQ751" s="14"/>
      <c r="OR751" s="14"/>
      <c r="OS751" s="14"/>
      <c r="OT751" s="14"/>
      <c r="OU751" s="14"/>
      <c r="OV751" s="14"/>
      <c r="OW751" s="14"/>
      <c r="OX751" s="14"/>
      <c r="OY751" s="14"/>
      <c r="OZ751" s="14"/>
      <c r="PA751" s="14"/>
      <c r="PB751" s="14"/>
      <c r="PC751" s="14"/>
      <c r="PD751" s="14"/>
      <c r="PE751" s="14"/>
      <c r="PF751" s="14"/>
      <c r="PG751" s="14"/>
      <c r="PH751" s="14"/>
      <c r="PI751" s="14"/>
      <c r="PJ751" s="14"/>
      <c r="PK751" s="14"/>
      <c r="PL751" s="14"/>
      <c r="PM751" s="14"/>
      <c r="PN751" s="14"/>
      <c r="PO751" s="14"/>
      <c r="PP751" s="14"/>
      <c r="PQ751" s="14"/>
      <c r="PR751" s="14"/>
      <c r="PS751" s="14"/>
      <c r="PT751" s="14"/>
      <c r="PU751" s="14"/>
      <c r="PV751" s="14"/>
      <c r="PW751" s="14"/>
      <c r="PX751" s="14"/>
      <c r="PY751" s="14"/>
      <c r="PZ751" s="14"/>
      <c r="QA751" s="14"/>
      <c r="QB751" s="14"/>
      <c r="QC751" s="14"/>
      <c r="QD751" s="14"/>
      <c r="QE751" s="14"/>
      <c r="QF751" s="14"/>
      <c r="QG751" s="14"/>
      <c r="QH751" s="14"/>
      <c r="QI751" s="14"/>
      <c r="QJ751" s="14"/>
      <c r="QK751" s="14"/>
      <c r="QL751" s="14"/>
      <c r="QM751" s="14"/>
      <c r="QN751" s="14"/>
      <c r="QO751" s="14"/>
      <c r="QP751" s="14"/>
      <c r="QQ751" s="14"/>
      <c r="QR751" s="14"/>
      <c r="QS751" s="14"/>
      <c r="QT751" s="14"/>
      <c r="QU751" s="14"/>
      <c r="QV751" s="14"/>
      <c r="QW751" s="14"/>
      <c r="QX751" s="14"/>
      <c r="QY751" s="14"/>
      <c r="QZ751" s="14"/>
      <c r="RA751" s="14"/>
      <c r="RB751" s="14"/>
      <c r="RC751" s="14"/>
      <c r="RD751" s="14"/>
      <c r="RE751" s="14"/>
      <c r="RF751" s="14"/>
      <c r="RG751" s="14"/>
      <c r="RH751" s="14"/>
      <c r="RI751" s="14"/>
      <c r="RJ751" s="14"/>
      <c r="RK751" s="14"/>
      <c r="RL751" s="14"/>
      <c r="RM751" s="14"/>
      <c r="RN751" s="14"/>
      <c r="RO751" s="14"/>
      <c r="RP751" s="14"/>
      <c r="RQ751" s="14"/>
      <c r="RR751" s="14"/>
      <c r="RS751" s="14"/>
      <c r="RT751" s="14"/>
      <c r="RU751" s="14"/>
      <c r="RV751" s="14"/>
      <c r="RW751" s="14"/>
      <c r="RX751" s="14"/>
      <c r="RY751" s="14"/>
      <c r="RZ751" s="14"/>
      <c r="SA751" s="14"/>
      <c r="SB751" s="14"/>
      <c r="SC751" s="14"/>
      <c r="SD751" s="14"/>
      <c r="SE751" s="14"/>
      <c r="SF751" s="14"/>
      <c r="SG751" s="14"/>
      <c r="SH751" s="14"/>
      <c r="SI751" s="14"/>
      <c r="SJ751" s="14"/>
      <c r="SK751" s="14"/>
      <c r="SL751" s="14"/>
      <c r="SM751" s="14"/>
      <c r="SN751" s="14"/>
      <c r="SO751" s="14"/>
      <c r="SP751" s="14"/>
      <c r="SQ751" s="14"/>
      <c r="SR751" s="14"/>
      <c r="SS751" s="14"/>
      <c r="ST751" s="14"/>
      <c r="SU751" s="14"/>
      <c r="SV751" s="14"/>
      <c r="SW751" s="14"/>
      <c r="SX751" s="14"/>
      <c r="SY751" s="14"/>
      <c r="SZ751" s="14"/>
      <c r="TA751" s="14"/>
      <c r="TB751" s="14"/>
      <c r="TC751" s="14"/>
      <c r="TD751" s="14"/>
      <c r="TE751" s="14"/>
      <c r="TF751" s="14"/>
      <c r="TG751" s="14"/>
      <c r="TH751" s="14"/>
      <c r="TI751" s="14"/>
      <c r="TJ751" s="14"/>
      <c r="TK751" s="14"/>
      <c r="TL751" s="14"/>
      <c r="TM751" s="14"/>
      <c r="TN751" s="14"/>
      <c r="TO751" s="14"/>
      <c r="TP751" s="14"/>
      <c r="TQ751" s="14"/>
      <c r="TR751" s="14"/>
      <c r="TS751" s="14"/>
      <c r="TT751" s="14"/>
      <c r="TU751" s="14"/>
      <c r="TV751" s="14"/>
      <c r="TW751" s="14"/>
      <c r="TX751" s="14"/>
      <c r="TY751" s="14"/>
      <c r="TZ751" s="14"/>
      <c r="UA751" s="14"/>
      <c r="UB751" s="14"/>
      <c r="UC751" s="14"/>
      <c r="UD751" s="14"/>
      <c r="UE751" s="14"/>
      <c r="UF751" s="14"/>
      <c r="UG751" s="14"/>
      <c r="UH751" s="14"/>
      <c r="UI751" s="14"/>
      <c r="UJ751" s="14"/>
      <c r="UK751" s="14"/>
      <c r="UL751" s="14"/>
      <c r="UM751" s="14"/>
      <c r="UN751" s="14"/>
      <c r="UO751" s="14"/>
      <c r="UP751" s="14"/>
      <c r="UQ751" s="14"/>
      <c r="UR751" s="14"/>
      <c r="US751" s="14"/>
      <c r="UT751" s="14"/>
      <c r="UU751" s="14"/>
      <c r="UV751" s="14"/>
      <c r="UW751" s="14"/>
      <c r="UX751" s="14"/>
      <c r="UY751" s="14"/>
      <c r="UZ751" s="14"/>
      <c r="VA751" s="14"/>
      <c r="VB751" s="14"/>
      <c r="VC751" s="14"/>
      <c r="VD751" s="14"/>
      <c r="VE751" s="14"/>
      <c r="VF751" s="14"/>
      <c r="VG751" s="14"/>
      <c r="VH751" s="14"/>
      <c r="VI751" s="14"/>
      <c r="VJ751" s="14"/>
      <c r="VK751" s="14"/>
      <c r="VL751" s="14"/>
      <c r="VM751" s="14"/>
      <c r="VN751" s="14"/>
      <c r="VO751" s="14"/>
      <c r="VP751" s="14"/>
      <c r="VQ751" s="14"/>
      <c r="VR751" s="14"/>
      <c r="VS751" s="14"/>
      <c r="VT751" s="14"/>
      <c r="VU751" s="14"/>
      <c r="VV751" s="14"/>
      <c r="VW751" s="14"/>
      <c r="VX751" s="14"/>
      <c r="VY751" s="14"/>
      <c r="VZ751" s="14"/>
      <c r="WA751" s="14"/>
      <c r="WB751" s="14"/>
      <c r="WC751" s="14"/>
      <c r="WD751" s="14"/>
      <c r="WE751" s="14"/>
      <c r="WF751" s="14"/>
      <c r="WG751" s="14"/>
      <c r="WH751" s="14"/>
      <c r="WI751" s="14"/>
      <c r="WJ751" s="14"/>
      <c r="WK751" s="14"/>
      <c r="WL751" s="14"/>
      <c r="WM751" s="14"/>
      <c r="WN751" s="14"/>
      <c r="WO751" s="14"/>
      <c r="WP751" s="14"/>
      <c r="WQ751" s="14"/>
      <c r="WR751" s="14"/>
      <c r="WS751" s="14"/>
      <c r="WT751" s="14"/>
      <c r="WU751" s="14"/>
      <c r="WV751" s="14"/>
      <c r="WW751" s="14"/>
      <c r="WX751" s="14"/>
      <c r="WY751" s="14"/>
      <c r="WZ751" s="14"/>
      <c r="XA751" s="14"/>
      <c r="XB751" s="14"/>
      <c r="XC751" s="14"/>
      <c r="XD751" s="14"/>
      <c r="XE751" s="14"/>
      <c r="XF751" s="14"/>
      <c r="XG751" s="14"/>
      <c r="XH751" s="14"/>
      <c r="XI751" s="14"/>
      <c r="XJ751" s="14"/>
      <c r="XK751" s="14"/>
      <c r="XL751" s="14"/>
      <c r="XM751" s="14"/>
      <c r="XN751" s="14"/>
      <c r="XO751" s="14"/>
      <c r="XP751" s="14"/>
      <c r="XQ751" s="14"/>
      <c r="XR751" s="14"/>
      <c r="XS751" s="14"/>
      <c r="XT751" s="14"/>
      <c r="XU751" s="14"/>
      <c r="XV751" s="14"/>
      <c r="XW751" s="14"/>
      <c r="XX751" s="14"/>
      <c r="XY751" s="14"/>
      <c r="XZ751" s="14"/>
      <c r="YA751" s="14"/>
      <c r="YB751" s="14"/>
      <c r="YC751" s="14"/>
      <c r="YD751" s="14"/>
      <c r="YE751" s="14"/>
      <c r="YF751" s="14"/>
      <c r="YG751" s="14"/>
      <c r="YH751" s="14"/>
      <c r="YI751" s="14"/>
      <c r="YJ751" s="14"/>
      <c r="YK751" s="14"/>
      <c r="YL751" s="14"/>
      <c r="YM751" s="14"/>
      <c r="YN751" s="14"/>
      <c r="YO751" s="14"/>
      <c r="YP751" s="14"/>
      <c r="YQ751" s="14"/>
      <c r="YR751" s="14"/>
      <c r="YS751" s="14"/>
      <c r="YT751" s="14"/>
      <c r="YU751" s="14"/>
      <c r="YV751" s="14"/>
      <c r="YW751" s="14"/>
      <c r="YX751" s="14"/>
      <c r="YY751" s="14"/>
      <c r="YZ751" s="14"/>
      <c r="ZA751" s="14"/>
      <c r="ZB751" s="14"/>
      <c r="ZC751" s="14"/>
      <c r="ZD751" s="14"/>
      <c r="ZE751" s="14"/>
      <c r="ZF751" s="14"/>
      <c r="ZG751" s="14"/>
      <c r="ZH751" s="14"/>
      <c r="ZI751" s="14"/>
      <c r="ZJ751" s="14"/>
      <c r="ZK751" s="14"/>
      <c r="ZL751" s="14"/>
      <c r="ZM751" s="14"/>
      <c r="ZN751" s="14"/>
      <c r="ZO751" s="14"/>
      <c r="ZP751" s="14"/>
      <c r="ZQ751" s="14"/>
      <c r="ZR751" s="14"/>
      <c r="ZS751" s="14"/>
      <c r="ZT751" s="14"/>
      <c r="ZU751" s="14"/>
      <c r="ZV751" s="14"/>
      <c r="ZW751" s="14"/>
      <c r="ZX751" s="14"/>
      <c r="ZY751" s="14"/>
      <c r="ZZ751" s="14"/>
      <c r="AAA751" s="14"/>
      <c r="AAB751" s="14"/>
      <c r="AAC751" s="14"/>
      <c r="AAD751" s="14"/>
      <c r="AAE751" s="14"/>
      <c r="AAF751" s="14"/>
      <c r="AAG751" s="14"/>
      <c r="AAH751" s="14"/>
      <c r="AAI751" s="14"/>
      <c r="AAJ751" s="14"/>
      <c r="AAK751" s="14"/>
      <c r="AAL751" s="14"/>
      <c r="AAM751" s="14"/>
      <c r="AAN751" s="14"/>
      <c r="AAO751" s="14"/>
      <c r="AAP751" s="14"/>
      <c r="AAQ751" s="14"/>
      <c r="AAR751" s="14"/>
      <c r="AAS751" s="14"/>
      <c r="AAT751" s="14"/>
      <c r="AAU751" s="14"/>
      <c r="AAV751" s="14"/>
      <c r="AAW751" s="14"/>
      <c r="AAX751" s="14"/>
      <c r="AAY751" s="14"/>
      <c r="AAZ751" s="14"/>
      <c r="ABA751" s="14"/>
      <c r="ABB751" s="14"/>
      <c r="ABC751" s="14"/>
      <c r="ABD751" s="14"/>
      <c r="ABE751" s="14"/>
      <c r="ABF751" s="14"/>
      <c r="ABG751" s="14"/>
      <c r="ABH751" s="14"/>
      <c r="ABI751" s="14"/>
      <c r="ABJ751" s="14"/>
      <c r="ABK751" s="14"/>
      <c r="ABL751" s="14"/>
      <c r="ABM751" s="14"/>
      <c r="ABN751" s="14"/>
      <c r="ABO751" s="14"/>
      <c r="ABP751" s="14"/>
      <c r="ABQ751" s="14"/>
      <c r="ABR751" s="14"/>
      <c r="ABS751" s="14"/>
      <c r="ABT751" s="14"/>
      <c r="ABU751" s="14"/>
      <c r="ABV751" s="14"/>
      <c r="ABW751" s="14"/>
      <c r="ABX751" s="14"/>
      <c r="ABY751" s="14"/>
      <c r="ABZ751" s="14"/>
      <c r="ACA751" s="14"/>
      <c r="ACB751" s="14"/>
      <c r="ACC751" s="14"/>
      <c r="ACD751" s="14"/>
      <c r="ACE751" s="14"/>
      <c r="ACF751" s="14"/>
      <c r="ACG751" s="14"/>
      <c r="ACH751" s="14"/>
      <c r="ACI751" s="14"/>
      <c r="ACJ751" s="14"/>
      <c r="ACK751" s="14"/>
      <c r="ACL751" s="14"/>
      <c r="ACM751" s="14"/>
      <c r="ACN751" s="14"/>
      <c r="ACO751" s="14"/>
      <c r="ACP751" s="14"/>
      <c r="ACQ751" s="14"/>
      <c r="ACR751" s="14"/>
      <c r="ACS751" s="14"/>
      <c r="ACT751" s="14"/>
      <c r="ACU751" s="14"/>
      <c r="ACV751" s="14"/>
      <c r="ACW751" s="14"/>
      <c r="ACX751" s="14"/>
      <c r="ACY751" s="14"/>
      <c r="ACZ751" s="14"/>
      <c r="ADA751" s="14"/>
      <c r="ADB751" s="14"/>
      <c r="ADC751" s="14"/>
      <c r="ADD751" s="14"/>
      <c r="ADE751" s="14"/>
      <c r="ADF751" s="14"/>
      <c r="ADG751" s="14"/>
      <c r="ADH751" s="14"/>
      <c r="ADI751" s="14"/>
      <c r="ADJ751" s="14"/>
      <c r="ADK751" s="14"/>
      <c r="ADL751" s="14"/>
      <c r="ADM751" s="14"/>
      <c r="ADN751" s="14"/>
      <c r="ADO751" s="14"/>
      <c r="ADP751" s="14"/>
      <c r="ADQ751" s="14"/>
      <c r="ADR751" s="14"/>
      <c r="ADS751" s="14"/>
      <c r="ADT751" s="14"/>
      <c r="ADU751" s="14"/>
      <c r="ADV751" s="14"/>
      <c r="ADW751" s="14"/>
      <c r="ADX751" s="14"/>
      <c r="ADY751" s="14"/>
      <c r="ADZ751" s="14"/>
      <c r="AEA751" s="14"/>
      <c r="AEB751" s="14"/>
      <c r="AEC751" s="14"/>
      <c r="AED751" s="14"/>
      <c r="AEE751" s="14"/>
      <c r="AEF751" s="14"/>
      <c r="AEG751" s="14"/>
      <c r="AEH751" s="14"/>
      <c r="AEI751" s="14"/>
      <c r="AEJ751" s="14"/>
      <c r="AEK751" s="14"/>
      <c r="AEL751" s="14"/>
      <c r="AEM751" s="14"/>
      <c r="AEN751" s="14"/>
      <c r="AEO751" s="14"/>
      <c r="AEP751" s="14"/>
      <c r="AEQ751" s="14"/>
      <c r="AER751" s="14"/>
      <c r="AES751" s="14"/>
      <c r="AET751" s="14"/>
      <c r="AEU751" s="14"/>
      <c r="AEV751" s="14"/>
      <c r="AEW751" s="14"/>
      <c r="AEX751" s="14"/>
      <c r="AEY751" s="14"/>
      <c r="AEZ751" s="14"/>
      <c r="AFA751" s="14"/>
      <c r="AFB751" s="14"/>
      <c r="AFC751" s="14"/>
      <c r="AFD751" s="14"/>
      <c r="AFE751" s="14"/>
      <c r="AFF751" s="14"/>
      <c r="AFG751" s="14"/>
      <c r="AFH751" s="14"/>
      <c r="AFI751" s="14"/>
      <c r="AFJ751" s="14"/>
      <c r="AFK751" s="14"/>
      <c r="AFL751" s="14"/>
      <c r="AFM751" s="14"/>
      <c r="AFN751" s="14"/>
      <c r="AFO751" s="14"/>
      <c r="AFP751" s="14"/>
      <c r="AFQ751" s="14"/>
      <c r="AFR751" s="14"/>
      <c r="AFS751" s="14"/>
      <c r="AFT751" s="14"/>
      <c r="AFU751" s="14"/>
      <c r="AFV751" s="14"/>
      <c r="AFW751" s="14"/>
      <c r="AFX751" s="14"/>
      <c r="AFY751" s="14"/>
      <c r="AFZ751" s="14"/>
      <c r="AGA751" s="14"/>
      <c r="AGB751" s="14"/>
      <c r="AGC751" s="14"/>
      <c r="AGD751" s="14"/>
      <c r="AGE751" s="14"/>
      <c r="AGF751" s="14"/>
      <c r="AGG751" s="14"/>
      <c r="AGH751" s="14"/>
      <c r="AGI751" s="14"/>
      <c r="AGJ751" s="14"/>
      <c r="AGK751" s="14"/>
      <c r="AGL751" s="14"/>
      <c r="AGM751" s="14"/>
      <c r="AGN751" s="14"/>
      <c r="AGO751" s="14"/>
      <c r="AGP751" s="14"/>
      <c r="AGQ751" s="14"/>
      <c r="AGR751" s="14"/>
      <c r="AGS751" s="14"/>
      <c r="AGT751" s="14"/>
      <c r="AGU751" s="14"/>
      <c r="AGV751" s="14"/>
      <c r="AGW751" s="14"/>
      <c r="AGX751" s="14"/>
      <c r="AGY751" s="14"/>
      <c r="AGZ751" s="14"/>
      <c r="AHA751" s="14"/>
      <c r="AHB751" s="14"/>
      <c r="AHC751" s="14"/>
      <c r="AHD751" s="14"/>
      <c r="AHE751" s="14"/>
      <c r="AHF751" s="14"/>
      <c r="AHG751" s="14"/>
      <c r="AHH751" s="14"/>
      <c r="AHI751" s="14"/>
      <c r="AHJ751" s="14"/>
      <c r="AHK751" s="14"/>
      <c r="AHL751" s="14"/>
      <c r="AHM751" s="14"/>
      <c r="AHN751" s="14"/>
      <c r="AHO751" s="14"/>
      <c r="AHP751" s="14"/>
      <c r="AHQ751" s="14"/>
      <c r="AHR751" s="14"/>
      <c r="AHS751" s="14"/>
      <c r="AHT751" s="14"/>
      <c r="AHU751" s="14"/>
      <c r="AHV751" s="14"/>
      <c r="AHW751" s="14"/>
      <c r="AHX751" s="14"/>
      <c r="AHY751" s="14"/>
      <c r="AHZ751" s="14"/>
      <c r="AIA751" s="14"/>
      <c r="AIB751" s="14"/>
      <c r="AIC751" s="14"/>
      <c r="AID751" s="14"/>
      <c r="AIE751" s="14"/>
      <c r="AIF751" s="14"/>
      <c r="AIG751" s="14"/>
      <c r="AIH751" s="14"/>
      <c r="AII751" s="14"/>
      <c r="AIJ751" s="14"/>
      <c r="AIK751" s="14"/>
      <c r="AIL751" s="14"/>
      <c r="AIM751" s="14"/>
      <c r="AIN751" s="14"/>
      <c r="AIO751" s="14"/>
      <c r="AIP751" s="14"/>
      <c r="AIQ751" s="14"/>
      <c r="AIR751" s="14"/>
      <c r="AIS751" s="14"/>
      <c r="AIT751" s="14"/>
      <c r="AIU751" s="14"/>
      <c r="AIV751" s="14"/>
      <c r="AIW751" s="14"/>
      <c r="AIX751" s="14"/>
      <c r="AIY751" s="14"/>
      <c r="AIZ751" s="14"/>
      <c r="AJA751" s="14"/>
      <c r="AJB751" s="14"/>
      <c r="AJC751" s="14"/>
      <c r="AJD751" s="14"/>
      <c r="AJE751" s="14"/>
      <c r="AJF751" s="14"/>
      <c r="AJG751" s="14"/>
      <c r="AJH751" s="14"/>
      <c r="AJI751" s="14"/>
      <c r="AJJ751" s="14"/>
      <c r="AJK751" s="14"/>
      <c r="AJL751" s="14"/>
      <c r="AJM751" s="14"/>
      <c r="AJN751" s="14"/>
      <c r="AJO751" s="14"/>
      <c r="AJP751" s="14"/>
      <c r="AJQ751" s="14"/>
      <c r="AJR751" s="14"/>
      <c r="AJS751" s="14"/>
      <c r="AJT751" s="14"/>
      <c r="AJU751" s="14"/>
      <c r="AJV751" s="14"/>
      <c r="AJW751" s="14"/>
      <c r="AJX751" s="14"/>
      <c r="AJY751" s="14"/>
      <c r="AJZ751" s="14"/>
      <c r="AKA751" s="14"/>
      <c r="AKB751" s="14"/>
      <c r="AKC751" s="14"/>
      <c r="AKD751" s="14"/>
      <c r="AKE751" s="14"/>
      <c r="AKF751" s="14"/>
      <c r="AKG751" s="14"/>
      <c r="AKH751" s="14"/>
      <c r="AKI751" s="14"/>
      <c r="AKJ751" s="14"/>
      <c r="AKK751" s="14"/>
      <c r="AKL751" s="14"/>
      <c r="AKM751" s="14"/>
      <c r="AKN751" s="14"/>
      <c r="AKO751" s="14"/>
      <c r="AKP751" s="14"/>
      <c r="AKQ751" s="14"/>
      <c r="AKR751" s="14"/>
      <c r="AKS751" s="14"/>
      <c r="AKT751" s="14"/>
      <c r="AKU751" s="14"/>
      <c r="AKV751" s="14"/>
      <c r="AKW751" s="14"/>
      <c r="AKX751" s="14"/>
      <c r="AKY751" s="14"/>
      <c r="AKZ751" s="14"/>
      <c r="ALA751" s="14"/>
      <c r="ALB751" s="14"/>
      <c r="ALC751" s="14"/>
      <c r="ALD751" s="14"/>
      <c r="ALE751" s="14"/>
      <c r="ALF751" s="14"/>
      <c r="ALG751" s="14"/>
      <c r="ALH751" s="14"/>
      <c r="ALI751" s="14"/>
      <c r="ALJ751" s="14"/>
      <c r="ALK751" s="14"/>
      <c r="ALL751" s="14"/>
      <c r="ALM751" s="14"/>
      <c r="ALN751" s="14"/>
      <c r="ALO751" s="14"/>
      <c r="ALP751" s="14"/>
      <c r="ALQ751" s="14"/>
      <c r="ALR751" s="14"/>
      <c r="ALS751" s="14"/>
      <c r="ALT751" s="14"/>
      <c r="ALU751" s="14"/>
      <c r="ALV751" s="14"/>
      <c r="ALW751" s="14"/>
      <c r="ALX751" s="14"/>
      <c r="ALY751" s="14"/>
      <c r="ALZ751" s="14"/>
      <c r="AMA751" s="14"/>
      <c r="AMB751" s="14"/>
      <c r="AMC751" s="14"/>
      <c r="AMD751" s="14"/>
      <c r="AME751" s="14"/>
      <c r="AMF751" s="14"/>
      <c r="AMG751" s="14"/>
      <c r="AMH751" s="14"/>
      <c r="AMI751" s="14"/>
      <c r="AMJ751" s="14"/>
      <c r="AMK751" s="14"/>
      <c r="AML751" s="14"/>
      <c r="AMM751" s="14"/>
      <c r="AMN751" s="14"/>
      <c r="AMO751" s="14"/>
      <c r="AMP751" s="14"/>
      <c r="AMQ751" s="14"/>
      <c r="AMR751" s="14"/>
      <c r="AMS751" s="14"/>
      <c r="AMT751" s="14"/>
      <c r="AMU751" s="14"/>
      <c r="AMV751" s="14"/>
      <c r="AMW751" s="14"/>
      <c r="AMX751" s="14"/>
      <c r="AMY751" s="14"/>
      <c r="AMZ751" s="14"/>
      <c r="ANA751" s="14"/>
      <c r="ANB751" s="14"/>
      <c r="ANC751" s="14"/>
      <c r="AND751" s="14"/>
      <c r="ANE751" s="14"/>
      <c r="ANF751" s="14"/>
      <c r="ANG751" s="14"/>
      <c r="ANH751" s="14"/>
      <c r="ANI751" s="14"/>
      <c r="ANJ751" s="14"/>
      <c r="ANK751" s="14"/>
      <c r="ANL751" s="14"/>
      <c r="ANM751" s="14"/>
      <c r="ANN751" s="14"/>
      <c r="ANO751" s="14"/>
      <c r="ANP751" s="14"/>
      <c r="ANQ751" s="14"/>
      <c r="ANR751" s="14"/>
      <c r="ANS751" s="14"/>
      <c r="ANT751" s="14"/>
      <c r="ANU751" s="14"/>
      <c r="ANV751" s="14"/>
      <c r="ANW751" s="14"/>
      <c r="ANX751" s="14"/>
      <c r="ANY751" s="14"/>
      <c r="ANZ751" s="14"/>
      <c r="AOA751" s="14"/>
      <c r="AOB751" s="14"/>
      <c r="AOC751" s="14"/>
      <c r="AOD751" s="14"/>
      <c r="AOE751" s="14"/>
      <c r="AOF751" s="14"/>
      <c r="AOG751" s="14"/>
      <c r="AOH751" s="14"/>
      <c r="AOI751" s="14"/>
      <c r="AOJ751" s="14"/>
      <c r="AOK751" s="14"/>
      <c r="AOL751" s="14"/>
      <c r="AOM751" s="14"/>
      <c r="AON751" s="14"/>
      <c r="AOO751" s="14"/>
      <c r="AOP751" s="14"/>
      <c r="AOQ751" s="14"/>
      <c r="AOR751" s="14"/>
      <c r="AOS751" s="14"/>
      <c r="AOT751" s="14"/>
      <c r="AOU751" s="14"/>
      <c r="AOV751" s="14"/>
      <c r="AOW751" s="14"/>
      <c r="AOX751" s="14"/>
      <c r="AOY751" s="14"/>
      <c r="AOZ751" s="14"/>
      <c r="APA751" s="14"/>
      <c r="APB751" s="14"/>
      <c r="APC751" s="14"/>
      <c r="APD751" s="14"/>
      <c r="APE751" s="14"/>
      <c r="APF751" s="14"/>
      <c r="APG751" s="14"/>
      <c r="APH751" s="14"/>
      <c r="API751" s="14"/>
      <c r="APJ751" s="14"/>
      <c r="APK751" s="14"/>
      <c r="APL751" s="14"/>
      <c r="APM751" s="14"/>
      <c r="APN751" s="14"/>
      <c r="APO751" s="14"/>
      <c r="APP751" s="14"/>
      <c r="APQ751" s="14"/>
      <c r="APR751" s="14"/>
      <c r="APS751" s="14"/>
      <c r="APT751" s="14"/>
      <c r="APU751" s="14"/>
      <c r="APV751" s="14"/>
      <c r="APW751" s="14"/>
      <c r="APX751" s="14"/>
      <c r="APY751" s="14"/>
      <c r="APZ751" s="14"/>
      <c r="AQA751" s="14"/>
      <c r="AQB751" s="14"/>
      <c r="AQC751" s="14"/>
      <c r="AQD751" s="14"/>
      <c r="AQE751" s="14"/>
      <c r="AQF751" s="14"/>
      <c r="AQG751" s="14"/>
      <c r="AQH751" s="14"/>
      <c r="AQI751" s="14"/>
      <c r="AQJ751" s="14"/>
      <c r="AQK751" s="14"/>
      <c r="AQL751" s="14"/>
      <c r="AQM751" s="14"/>
      <c r="AQN751" s="14"/>
      <c r="AQO751" s="14"/>
      <c r="AQP751" s="14"/>
      <c r="AQQ751" s="14"/>
      <c r="AQR751" s="14"/>
      <c r="AQS751" s="14"/>
      <c r="AQT751" s="14"/>
      <c r="AQU751" s="14"/>
      <c r="AQV751" s="14"/>
      <c r="AQW751" s="14"/>
      <c r="AQX751" s="14"/>
      <c r="AQY751" s="14"/>
      <c r="AQZ751" s="14"/>
      <c r="ARA751" s="14"/>
      <c r="ARB751" s="14"/>
      <c r="ARC751" s="14"/>
      <c r="ARD751" s="14"/>
      <c r="ARE751" s="14"/>
      <c r="ARF751" s="14"/>
      <c r="ARG751" s="14"/>
      <c r="ARH751" s="14"/>
      <c r="ARI751" s="14"/>
      <c r="ARJ751" s="14"/>
      <c r="ARK751" s="14"/>
      <c r="ARL751" s="14"/>
      <c r="ARM751" s="14"/>
      <c r="ARN751" s="14"/>
      <c r="ARO751" s="14"/>
      <c r="ARP751" s="14"/>
      <c r="ARQ751" s="14"/>
      <c r="ARR751" s="14"/>
      <c r="ARS751" s="14"/>
      <c r="ART751" s="14"/>
      <c r="ARU751" s="14"/>
      <c r="ARV751" s="14"/>
      <c r="ARW751" s="14"/>
      <c r="ARX751" s="14"/>
      <c r="ARY751" s="14"/>
      <c r="ARZ751" s="14"/>
      <c r="ASA751" s="14"/>
      <c r="ASB751" s="14"/>
      <c r="ASC751" s="14"/>
      <c r="ASD751" s="14"/>
      <c r="ASE751" s="14"/>
      <c r="ASF751" s="14"/>
      <c r="ASG751" s="14"/>
      <c r="ASH751" s="14"/>
      <c r="ASI751" s="14"/>
      <c r="ASJ751" s="14"/>
      <c r="ASK751" s="14"/>
      <c r="ASL751" s="14"/>
      <c r="ASM751" s="14"/>
      <c r="ASN751" s="14"/>
      <c r="ASO751" s="14"/>
      <c r="ASP751" s="14"/>
      <c r="ASQ751" s="14"/>
      <c r="ASR751" s="14"/>
      <c r="ASS751" s="14"/>
      <c r="AST751" s="14"/>
      <c r="ASU751" s="14"/>
      <c r="ASV751" s="14"/>
      <c r="ASW751" s="14"/>
      <c r="ASX751" s="14"/>
      <c r="ASY751" s="14"/>
      <c r="ASZ751" s="14"/>
      <c r="ATA751" s="14"/>
      <c r="ATB751" s="14"/>
      <c r="ATC751" s="14"/>
      <c r="ATD751" s="14"/>
      <c r="ATE751" s="14"/>
      <c r="ATF751" s="14"/>
      <c r="ATG751" s="14"/>
      <c r="ATH751" s="14"/>
      <c r="ATI751" s="14"/>
      <c r="ATJ751" s="14"/>
      <c r="ATK751" s="14"/>
      <c r="ATL751" s="14"/>
      <c r="ATM751" s="14"/>
      <c r="ATN751" s="14"/>
      <c r="ATO751" s="14"/>
      <c r="ATP751" s="14"/>
      <c r="ATQ751" s="14"/>
      <c r="ATR751" s="14"/>
      <c r="ATS751" s="14"/>
      <c r="ATT751" s="14"/>
      <c r="ATU751" s="14"/>
      <c r="ATV751" s="14"/>
      <c r="ATW751" s="14"/>
      <c r="ATX751" s="14"/>
      <c r="ATY751" s="14"/>
      <c r="ATZ751" s="14"/>
      <c r="AUA751" s="14"/>
      <c r="AUB751" s="14"/>
      <c r="AUC751" s="14"/>
      <c r="AUD751" s="14"/>
      <c r="AUE751" s="14"/>
      <c r="AUF751" s="14"/>
      <c r="AUG751" s="14"/>
      <c r="AUH751" s="14"/>
      <c r="AUI751" s="14"/>
      <c r="AUJ751" s="14"/>
      <c r="AUK751" s="14"/>
      <c r="AUL751" s="14"/>
      <c r="AUM751" s="14"/>
      <c r="AUN751" s="14"/>
      <c r="AUO751" s="14"/>
      <c r="AUP751" s="14"/>
      <c r="AUQ751" s="14"/>
      <c r="AUR751" s="14"/>
      <c r="AUS751" s="14"/>
      <c r="AUT751" s="14"/>
      <c r="AUU751" s="14"/>
      <c r="AUV751" s="14"/>
      <c r="AUW751" s="14"/>
      <c r="AUX751" s="14"/>
      <c r="AUY751" s="14"/>
      <c r="AUZ751" s="14"/>
      <c r="AVA751" s="14"/>
      <c r="AVB751" s="14"/>
      <c r="AVC751" s="14"/>
      <c r="AVD751" s="14"/>
      <c r="AVE751" s="14"/>
      <c r="AVF751" s="14"/>
      <c r="AVG751" s="14"/>
      <c r="AVH751" s="14"/>
      <c r="AVI751" s="14"/>
      <c r="AVJ751" s="14"/>
      <c r="AVK751" s="14"/>
      <c r="AVL751" s="14"/>
      <c r="AVM751" s="14"/>
      <c r="AVN751" s="14"/>
      <c r="AVO751" s="14"/>
      <c r="AVP751" s="14"/>
      <c r="AVQ751" s="14"/>
      <c r="AVR751" s="14"/>
      <c r="AVS751" s="14"/>
      <c r="AVT751" s="14"/>
      <c r="AVU751" s="14"/>
      <c r="AVV751" s="14"/>
      <c r="AVW751" s="14"/>
      <c r="AVX751" s="14"/>
      <c r="AVY751" s="14"/>
      <c r="AVZ751" s="14"/>
      <c r="AWA751" s="14"/>
      <c r="AWB751" s="14"/>
      <c r="AWC751" s="14"/>
      <c r="AWD751" s="14"/>
      <c r="AWE751" s="14"/>
      <c r="AWF751" s="14"/>
      <c r="AWG751" s="14"/>
      <c r="AWH751" s="14"/>
      <c r="AWI751" s="14"/>
      <c r="AWJ751" s="14"/>
      <c r="AWK751" s="14"/>
      <c r="AWL751" s="14"/>
      <c r="AWM751" s="14"/>
      <c r="AWN751" s="14"/>
      <c r="AWO751" s="14"/>
      <c r="AWP751" s="14"/>
      <c r="AWQ751" s="14"/>
      <c r="AWR751" s="14"/>
      <c r="AWS751" s="14"/>
      <c r="AWT751" s="14"/>
      <c r="AWU751" s="14"/>
      <c r="AWV751" s="14"/>
      <c r="AWW751" s="14"/>
      <c r="AWX751" s="14"/>
      <c r="AWY751" s="14"/>
      <c r="AWZ751" s="14"/>
      <c r="AXA751" s="14"/>
      <c r="AXB751" s="14"/>
      <c r="AXC751" s="14"/>
      <c r="AXD751" s="14"/>
      <c r="AXE751" s="14"/>
      <c r="AXF751" s="14"/>
      <c r="AXG751" s="14"/>
      <c r="AXH751" s="14"/>
      <c r="AXI751" s="14"/>
      <c r="AXJ751" s="14"/>
      <c r="AXK751" s="14"/>
      <c r="AXL751" s="14"/>
      <c r="AXM751" s="14"/>
      <c r="AXN751" s="14"/>
      <c r="AXO751" s="14"/>
      <c r="AXP751" s="14"/>
      <c r="AXQ751" s="14"/>
      <c r="AXR751" s="14"/>
      <c r="AXS751" s="14"/>
      <c r="AXT751" s="14"/>
      <c r="AXU751" s="14"/>
      <c r="AXV751" s="14"/>
      <c r="AXW751" s="14"/>
      <c r="AXX751" s="14"/>
      <c r="AXY751" s="14"/>
      <c r="AXZ751" s="14"/>
      <c r="AYA751" s="14"/>
      <c r="AYB751" s="14"/>
      <c r="AYC751" s="14"/>
      <c r="AYD751" s="14"/>
      <c r="AYE751" s="14"/>
      <c r="AYF751" s="14"/>
      <c r="AYG751" s="14"/>
      <c r="AYH751" s="14"/>
      <c r="AYI751" s="14"/>
      <c r="AYJ751" s="14"/>
      <c r="AYK751" s="14"/>
      <c r="AYL751" s="14"/>
      <c r="AYM751" s="14"/>
      <c r="AYN751" s="14"/>
      <c r="AYO751" s="14"/>
      <c r="AYP751" s="14"/>
      <c r="AYQ751" s="14"/>
      <c r="AYR751" s="14"/>
      <c r="AYS751" s="14"/>
      <c r="AYT751" s="14"/>
      <c r="AYU751" s="14"/>
      <c r="AYV751" s="14"/>
      <c r="AYW751" s="14"/>
      <c r="AYX751" s="14"/>
      <c r="AYY751" s="14"/>
      <c r="AYZ751" s="14"/>
      <c r="AZA751" s="14"/>
      <c r="AZB751" s="14"/>
      <c r="AZC751" s="14"/>
      <c r="AZD751" s="14"/>
      <c r="AZE751" s="14"/>
      <c r="AZF751" s="14"/>
      <c r="AZG751" s="14"/>
      <c r="AZH751" s="14"/>
      <c r="AZI751" s="14"/>
      <c r="AZJ751" s="14"/>
      <c r="AZK751" s="14"/>
      <c r="AZL751" s="14"/>
      <c r="AZM751" s="14"/>
      <c r="AZN751" s="14"/>
      <c r="AZO751" s="14"/>
      <c r="AZP751" s="14"/>
      <c r="AZQ751" s="14"/>
      <c r="AZR751" s="14"/>
      <c r="AZS751" s="14"/>
      <c r="AZT751" s="14"/>
      <c r="AZU751" s="14"/>
      <c r="AZV751" s="14"/>
      <c r="AZW751" s="14"/>
      <c r="AZX751" s="14"/>
      <c r="AZY751" s="14"/>
      <c r="AZZ751" s="14"/>
      <c r="BAA751" s="14"/>
      <c r="BAB751" s="14"/>
      <c r="BAC751" s="14"/>
      <c r="BAD751" s="14"/>
      <c r="BAE751" s="14"/>
      <c r="BAF751" s="14"/>
      <c r="BAG751" s="14"/>
      <c r="BAH751" s="14"/>
      <c r="BAI751" s="14"/>
      <c r="BAJ751" s="14"/>
      <c r="BAK751" s="14"/>
      <c r="BAL751" s="14"/>
      <c r="BAM751" s="14"/>
      <c r="BAN751" s="14"/>
      <c r="BAO751" s="14"/>
      <c r="BAP751" s="14"/>
      <c r="BAQ751" s="14"/>
      <c r="BAR751" s="14"/>
      <c r="BAS751" s="14"/>
      <c r="BAT751" s="14"/>
      <c r="BAU751" s="14"/>
      <c r="BAV751" s="14"/>
      <c r="BAW751" s="14"/>
      <c r="BAX751" s="14"/>
      <c r="BAY751" s="14"/>
      <c r="BAZ751" s="14"/>
      <c r="BBA751" s="14"/>
      <c r="BBB751" s="14"/>
      <c r="BBC751" s="14"/>
      <c r="BBD751" s="14"/>
      <c r="BBE751" s="14"/>
      <c r="BBF751" s="14"/>
      <c r="BBG751" s="14"/>
      <c r="BBH751" s="14"/>
      <c r="BBI751" s="14"/>
      <c r="BBJ751" s="14"/>
      <c r="BBK751" s="14"/>
      <c r="BBL751" s="14"/>
      <c r="BBM751" s="14"/>
      <c r="BBN751" s="14"/>
      <c r="BBO751" s="14"/>
      <c r="BBP751" s="14"/>
      <c r="BBQ751" s="14"/>
      <c r="BBR751" s="14"/>
      <c r="BBS751" s="14"/>
      <c r="BBT751" s="14"/>
      <c r="BBU751" s="14"/>
      <c r="BBV751" s="14"/>
      <c r="BBW751" s="14"/>
      <c r="BBX751" s="14"/>
      <c r="BBY751" s="14"/>
      <c r="BBZ751" s="14"/>
      <c r="BCA751" s="14"/>
      <c r="BCB751" s="14"/>
      <c r="BCC751" s="14"/>
      <c r="BCD751" s="14"/>
      <c r="BCE751" s="14"/>
      <c r="BCF751" s="14"/>
      <c r="BCG751" s="14"/>
      <c r="BCH751" s="14"/>
      <c r="BCI751" s="14"/>
      <c r="BCJ751" s="14"/>
      <c r="BCK751" s="14"/>
      <c r="BCL751" s="14"/>
      <c r="BCM751" s="14"/>
      <c r="BCN751" s="14"/>
      <c r="BCO751" s="14"/>
      <c r="BCP751" s="14"/>
      <c r="BCQ751" s="14"/>
      <c r="BCR751" s="14"/>
      <c r="BCS751" s="14"/>
      <c r="BCT751" s="14"/>
      <c r="BCU751" s="14"/>
      <c r="BCV751" s="14"/>
      <c r="BCW751" s="14"/>
      <c r="BCX751" s="14"/>
      <c r="BCY751" s="14"/>
      <c r="BCZ751" s="14"/>
      <c r="BDA751" s="14"/>
      <c r="BDB751" s="14"/>
      <c r="BDC751" s="14"/>
      <c r="BDD751" s="14"/>
      <c r="BDE751" s="14"/>
      <c r="BDF751" s="14"/>
      <c r="BDG751" s="14"/>
      <c r="BDH751" s="14"/>
      <c r="BDI751" s="14"/>
      <c r="BDJ751" s="14"/>
      <c r="BDK751" s="14"/>
      <c r="BDL751" s="14"/>
      <c r="BDM751" s="14"/>
      <c r="BDN751" s="14"/>
      <c r="BDO751" s="14"/>
      <c r="BDP751" s="14"/>
      <c r="BDQ751" s="14"/>
      <c r="BDR751" s="14"/>
      <c r="BDS751" s="14"/>
      <c r="BDT751" s="14"/>
      <c r="BDU751" s="14"/>
      <c r="BDV751" s="14"/>
      <c r="BDW751" s="14"/>
      <c r="BDX751" s="14"/>
      <c r="BDY751" s="14"/>
      <c r="BDZ751" s="14"/>
      <c r="BEA751" s="14"/>
      <c r="BEB751" s="14"/>
      <c r="BEC751" s="14"/>
      <c r="BED751" s="14"/>
      <c r="BEE751" s="14"/>
      <c r="BEF751" s="14"/>
      <c r="BEG751" s="14"/>
      <c r="BEH751" s="14"/>
      <c r="BEI751" s="14"/>
      <c r="BEJ751" s="14"/>
      <c r="BEK751" s="14"/>
      <c r="BEL751" s="14"/>
      <c r="BEM751" s="14"/>
      <c r="BEN751" s="14"/>
      <c r="BEO751" s="14"/>
      <c r="BEP751" s="14"/>
      <c r="BEQ751" s="14"/>
      <c r="BER751" s="14"/>
      <c r="BES751" s="14"/>
      <c r="BET751" s="14"/>
      <c r="BEU751" s="14"/>
      <c r="BEV751" s="14"/>
      <c r="BEW751" s="14"/>
      <c r="BEX751" s="14"/>
      <c r="BEY751" s="14"/>
      <c r="BEZ751" s="14"/>
      <c r="BFA751" s="14"/>
      <c r="BFB751" s="14"/>
      <c r="BFC751" s="14"/>
      <c r="BFD751" s="14"/>
      <c r="BFE751" s="14"/>
      <c r="BFF751" s="14"/>
      <c r="BFG751" s="14"/>
      <c r="BFH751" s="14"/>
      <c r="BFI751" s="14"/>
      <c r="BFJ751" s="14"/>
      <c r="BFK751" s="14"/>
      <c r="BFL751" s="14"/>
      <c r="BFM751" s="14"/>
      <c r="BFN751" s="14"/>
      <c r="BFO751" s="14"/>
      <c r="BFP751" s="14"/>
      <c r="BFQ751" s="14"/>
      <c r="BFR751" s="14"/>
      <c r="BFS751" s="14"/>
      <c r="BFT751" s="14"/>
      <c r="BFU751" s="14"/>
      <c r="BFV751" s="14"/>
      <c r="BFW751" s="14"/>
      <c r="BFX751" s="14"/>
      <c r="BFY751" s="14"/>
      <c r="BFZ751" s="14"/>
      <c r="BGA751" s="14"/>
      <c r="BGB751" s="14"/>
      <c r="BGC751" s="14"/>
      <c r="BGD751" s="14"/>
      <c r="BGE751" s="14"/>
      <c r="BGF751" s="14"/>
      <c r="BGG751" s="14"/>
      <c r="BGH751" s="14"/>
      <c r="BGI751" s="14"/>
      <c r="BGJ751" s="14"/>
      <c r="BGK751" s="14"/>
      <c r="BGL751" s="14"/>
      <c r="BGM751" s="14"/>
      <c r="BGN751" s="14"/>
      <c r="BGO751" s="14"/>
      <c r="BGP751" s="14"/>
      <c r="BGQ751" s="14"/>
      <c r="BGR751" s="14"/>
      <c r="BGS751" s="14"/>
      <c r="BGT751" s="14"/>
      <c r="BGU751" s="14"/>
      <c r="BGV751" s="14"/>
      <c r="BGW751" s="14"/>
      <c r="BGX751" s="14"/>
      <c r="BGY751" s="14"/>
      <c r="BGZ751" s="14"/>
      <c r="BHA751" s="14"/>
      <c r="BHB751" s="14"/>
      <c r="BHC751" s="14"/>
      <c r="BHD751" s="14"/>
      <c r="BHE751" s="14"/>
      <c r="BHF751" s="14"/>
      <c r="BHG751" s="14"/>
      <c r="BHH751" s="14"/>
      <c r="BHI751" s="14"/>
      <c r="BHJ751" s="14"/>
      <c r="BHK751" s="14"/>
      <c r="BHL751" s="14"/>
      <c r="BHM751" s="14"/>
      <c r="BHN751" s="14"/>
      <c r="BHO751" s="14"/>
      <c r="BHP751" s="14"/>
      <c r="BHQ751" s="14"/>
      <c r="BHR751" s="14"/>
      <c r="BHS751" s="14"/>
      <c r="BHT751" s="14"/>
      <c r="BHU751" s="14"/>
      <c r="BHV751" s="14"/>
      <c r="BHW751" s="14"/>
      <c r="BHX751" s="14"/>
      <c r="BHY751" s="14"/>
      <c r="BHZ751" s="14"/>
      <c r="BIA751" s="14"/>
      <c r="BIB751" s="14"/>
      <c r="BIC751" s="14"/>
      <c r="BID751" s="14"/>
      <c r="BIE751" s="14"/>
      <c r="BIF751" s="14"/>
      <c r="BIG751" s="14"/>
      <c r="BIH751" s="14"/>
      <c r="BII751" s="14"/>
      <c r="BIJ751" s="14"/>
      <c r="BIK751" s="14"/>
      <c r="BIL751" s="14"/>
      <c r="BIM751" s="14"/>
      <c r="BIN751" s="14"/>
      <c r="BIO751" s="14"/>
      <c r="BIP751" s="14"/>
      <c r="BIQ751" s="14"/>
      <c r="BIR751" s="14"/>
      <c r="BIS751" s="14"/>
      <c r="BIT751" s="14"/>
      <c r="BIU751" s="14"/>
      <c r="BIV751" s="14"/>
      <c r="BIW751" s="14"/>
      <c r="BIX751" s="14"/>
      <c r="BIY751" s="14"/>
      <c r="BIZ751" s="14"/>
      <c r="BJA751" s="14"/>
      <c r="BJB751" s="14"/>
      <c r="BJC751" s="14"/>
      <c r="BJD751" s="14"/>
      <c r="BJE751" s="14"/>
      <c r="BJF751" s="14"/>
      <c r="BJG751" s="14"/>
      <c r="BJH751" s="14"/>
      <c r="BJI751" s="14"/>
      <c r="BJJ751" s="14"/>
      <c r="BJK751" s="14"/>
      <c r="BJL751" s="14"/>
      <c r="BJM751" s="14"/>
      <c r="BJN751" s="14"/>
      <c r="BJO751" s="14"/>
      <c r="BJP751" s="14"/>
      <c r="BJQ751" s="14"/>
      <c r="BJR751" s="14"/>
      <c r="BJS751" s="14"/>
      <c r="BJT751" s="14"/>
      <c r="BJU751" s="14"/>
      <c r="BJV751" s="14"/>
      <c r="BJW751" s="14"/>
      <c r="BJX751" s="14"/>
      <c r="BJY751" s="14"/>
      <c r="BJZ751" s="14"/>
      <c r="BKA751" s="14"/>
      <c r="BKB751" s="14"/>
      <c r="BKC751" s="14"/>
      <c r="BKD751" s="14"/>
      <c r="BKE751" s="14"/>
      <c r="BKF751" s="14"/>
      <c r="BKG751" s="14"/>
      <c r="BKH751" s="14"/>
      <c r="BKI751" s="14"/>
      <c r="BKJ751" s="14"/>
      <c r="BKK751" s="14"/>
      <c r="BKL751" s="14"/>
      <c r="BKM751" s="14"/>
      <c r="BKN751" s="14"/>
      <c r="BKO751" s="14"/>
      <c r="BKP751" s="14"/>
      <c r="BKQ751" s="14"/>
      <c r="BKR751" s="14"/>
      <c r="BKS751" s="14"/>
      <c r="BKT751" s="14"/>
      <c r="BKU751" s="14"/>
      <c r="BKV751" s="14"/>
      <c r="BKW751" s="14"/>
      <c r="BKX751" s="14"/>
      <c r="BKY751" s="14"/>
      <c r="BKZ751" s="14"/>
      <c r="BLA751" s="14"/>
      <c r="BLB751" s="14"/>
      <c r="BLC751" s="14"/>
      <c r="BLD751" s="14"/>
      <c r="BLE751" s="14"/>
      <c r="BLF751" s="14"/>
      <c r="BLG751" s="14"/>
      <c r="BLH751" s="14"/>
      <c r="BLI751" s="14"/>
      <c r="BLJ751" s="14"/>
      <c r="BLK751" s="14"/>
      <c r="BLL751" s="14"/>
      <c r="BLM751" s="14"/>
      <c r="BLN751" s="14"/>
      <c r="BLO751" s="14"/>
      <c r="BLP751" s="14"/>
      <c r="BLQ751" s="14"/>
      <c r="BLR751" s="14"/>
      <c r="BLS751" s="14"/>
      <c r="BLT751" s="14"/>
      <c r="BLU751" s="14"/>
      <c r="BLV751" s="14"/>
      <c r="BLW751" s="14"/>
      <c r="BLX751" s="14"/>
      <c r="BLY751" s="14"/>
      <c r="BLZ751" s="14"/>
      <c r="BMA751" s="14"/>
      <c r="BMB751" s="14"/>
      <c r="BMC751" s="14"/>
      <c r="BMD751" s="14"/>
      <c r="BME751" s="14"/>
      <c r="BMF751" s="14"/>
      <c r="BMG751" s="14"/>
      <c r="BMH751" s="14"/>
      <c r="BMI751" s="14"/>
      <c r="BMJ751" s="14"/>
      <c r="BMK751" s="14"/>
      <c r="BML751" s="14"/>
      <c r="BMM751" s="14"/>
      <c r="BMN751" s="14"/>
      <c r="BMO751" s="14"/>
      <c r="BMP751" s="14"/>
      <c r="BMQ751" s="14"/>
      <c r="BMR751" s="14"/>
      <c r="BMS751" s="14"/>
      <c r="BMT751" s="14"/>
      <c r="BMU751" s="14"/>
      <c r="BMV751" s="14"/>
      <c r="BMW751" s="14"/>
      <c r="BMX751" s="14"/>
      <c r="BMY751" s="14"/>
      <c r="BMZ751" s="14"/>
      <c r="BNA751" s="14"/>
      <c r="BNB751" s="14"/>
      <c r="BNC751" s="14"/>
      <c r="BND751" s="14"/>
      <c r="BNE751" s="14"/>
      <c r="BNF751" s="14"/>
      <c r="BNG751" s="14"/>
      <c r="BNH751" s="14"/>
      <c r="BNI751" s="14"/>
      <c r="BNJ751" s="14"/>
      <c r="BNK751" s="14"/>
      <c r="BNL751" s="14"/>
      <c r="BNM751" s="14"/>
      <c r="BNN751" s="14"/>
      <c r="BNO751" s="14"/>
      <c r="BNP751" s="14"/>
      <c r="BNQ751" s="14"/>
      <c r="BNR751" s="14"/>
      <c r="BNS751" s="14"/>
      <c r="BNT751" s="14"/>
      <c r="BNU751" s="14"/>
      <c r="BNV751" s="14"/>
      <c r="BNW751" s="14"/>
      <c r="BNX751" s="14"/>
      <c r="BNY751" s="14"/>
      <c r="BNZ751" s="14"/>
      <c r="BOA751" s="14"/>
      <c r="BOB751" s="14"/>
      <c r="BOC751" s="14"/>
      <c r="BOD751" s="14"/>
      <c r="BOE751" s="14"/>
      <c r="BOF751" s="14"/>
      <c r="BOG751" s="14"/>
      <c r="BOH751" s="14"/>
      <c r="BOI751" s="14"/>
      <c r="BOJ751" s="14"/>
      <c r="BOK751" s="14"/>
      <c r="BOL751" s="14"/>
      <c r="BOM751" s="14"/>
      <c r="BON751" s="14"/>
      <c r="BOO751" s="14"/>
      <c r="BOP751" s="14"/>
      <c r="BOQ751" s="14"/>
      <c r="BOR751" s="14"/>
      <c r="BOS751" s="14"/>
      <c r="BOT751" s="14"/>
      <c r="BOU751" s="14"/>
      <c r="BOV751" s="14"/>
      <c r="BOW751" s="14"/>
      <c r="BOX751" s="14"/>
      <c r="BOY751" s="14"/>
      <c r="BOZ751" s="14"/>
      <c r="BPA751" s="14"/>
      <c r="BPB751" s="14"/>
      <c r="BPC751" s="14"/>
      <c r="BPD751" s="14"/>
      <c r="BPE751" s="14"/>
      <c r="BPF751" s="14"/>
      <c r="BPG751" s="14"/>
      <c r="BPH751" s="14"/>
      <c r="BPI751" s="14"/>
      <c r="BPJ751" s="14"/>
      <c r="BPK751" s="14"/>
      <c r="BPL751" s="14"/>
      <c r="BPM751" s="14"/>
      <c r="BPN751" s="14"/>
      <c r="BPO751" s="14"/>
      <c r="BPP751" s="14"/>
      <c r="BPQ751" s="14"/>
      <c r="BPR751" s="14"/>
      <c r="BPS751" s="14"/>
      <c r="BPT751" s="14"/>
      <c r="BPU751" s="14"/>
      <c r="BPV751" s="14"/>
      <c r="BPW751" s="14"/>
      <c r="BPX751" s="14"/>
      <c r="BPY751" s="14"/>
      <c r="BPZ751" s="14"/>
      <c r="BQA751" s="14"/>
      <c r="BQB751" s="14"/>
      <c r="BQC751" s="14"/>
      <c r="BQD751" s="14"/>
      <c r="BQE751" s="14"/>
      <c r="BQF751" s="14"/>
      <c r="BQG751" s="14"/>
      <c r="BQH751" s="14"/>
      <c r="BQI751" s="14"/>
      <c r="BQJ751" s="14"/>
      <c r="BQK751" s="14"/>
      <c r="BQL751" s="14"/>
      <c r="BQM751" s="14"/>
      <c r="BQN751" s="14"/>
      <c r="BQO751" s="14"/>
      <c r="BQP751" s="14"/>
      <c r="BQQ751" s="14"/>
      <c r="BQR751" s="14"/>
      <c r="BQS751" s="14"/>
      <c r="BQT751" s="14"/>
      <c r="BQU751" s="14"/>
      <c r="BQV751" s="14"/>
      <c r="BQW751" s="14"/>
      <c r="BQX751" s="14"/>
      <c r="BQY751" s="14"/>
      <c r="BQZ751" s="14"/>
      <c r="BRA751" s="14"/>
      <c r="BRB751" s="14"/>
      <c r="BRC751" s="14"/>
      <c r="BRD751" s="14"/>
      <c r="BRE751" s="14"/>
      <c r="BRF751" s="14"/>
      <c r="BRG751" s="14"/>
      <c r="BRH751" s="14"/>
      <c r="BRI751" s="14"/>
      <c r="BRJ751" s="14"/>
      <c r="BRK751" s="14"/>
      <c r="BRL751" s="14"/>
      <c r="BRM751" s="14"/>
      <c r="BRN751" s="14"/>
      <c r="BRO751" s="14"/>
      <c r="BRP751" s="14"/>
      <c r="BRQ751" s="14"/>
      <c r="BRR751" s="14"/>
      <c r="BRS751" s="14"/>
      <c r="BRT751" s="14"/>
      <c r="BRU751" s="14"/>
      <c r="BRV751" s="14"/>
      <c r="BRW751" s="14"/>
      <c r="BRX751" s="14"/>
      <c r="BRY751" s="14"/>
      <c r="BRZ751" s="14"/>
      <c r="BSA751" s="14"/>
      <c r="BSB751" s="14"/>
      <c r="BSC751" s="14"/>
      <c r="BSD751" s="14"/>
      <c r="BSE751" s="14"/>
      <c r="BSF751" s="14"/>
      <c r="BSG751" s="14"/>
      <c r="BSH751" s="14"/>
      <c r="BSI751" s="14"/>
      <c r="BSJ751" s="14"/>
      <c r="BSK751" s="14"/>
      <c r="BSL751" s="14"/>
      <c r="BSM751" s="14"/>
      <c r="BSN751" s="14"/>
      <c r="BSO751" s="14"/>
      <c r="BSP751" s="14"/>
      <c r="BSQ751" s="14"/>
      <c r="BSR751" s="14"/>
      <c r="BSS751" s="14"/>
      <c r="BST751" s="14"/>
      <c r="BSU751" s="14"/>
      <c r="BSV751" s="14"/>
      <c r="BSW751" s="14"/>
      <c r="BSX751" s="14"/>
      <c r="BSY751" s="14"/>
      <c r="BSZ751" s="14"/>
      <c r="BTA751" s="14"/>
      <c r="BTB751" s="14"/>
      <c r="BTC751" s="14"/>
      <c r="BTD751" s="14"/>
      <c r="BTE751" s="14"/>
      <c r="BTF751" s="14"/>
      <c r="BTG751" s="14"/>
      <c r="BTH751" s="14"/>
      <c r="BTI751" s="14"/>
      <c r="BTJ751" s="14"/>
      <c r="BTK751" s="14"/>
      <c r="BTL751" s="14"/>
      <c r="BTM751" s="14"/>
      <c r="BTN751" s="14"/>
      <c r="BTO751" s="14"/>
      <c r="BTP751" s="14"/>
      <c r="BTQ751" s="14"/>
      <c r="BTR751" s="14"/>
      <c r="BTS751" s="14"/>
      <c r="BTT751" s="14"/>
      <c r="BTU751" s="14"/>
      <c r="BTV751" s="14"/>
      <c r="BTW751" s="14"/>
      <c r="BTX751" s="14"/>
      <c r="BTY751" s="14"/>
      <c r="BTZ751" s="14"/>
      <c r="BUA751" s="14"/>
      <c r="BUB751" s="14"/>
      <c r="BUC751" s="14"/>
      <c r="BUD751" s="14"/>
      <c r="BUE751" s="14"/>
      <c r="BUF751" s="14"/>
      <c r="BUG751" s="14"/>
      <c r="BUH751" s="14"/>
      <c r="BUI751" s="14"/>
      <c r="BUJ751" s="14"/>
      <c r="BUK751" s="14"/>
      <c r="BUL751" s="14"/>
      <c r="BUM751" s="14"/>
      <c r="BUN751" s="14"/>
      <c r="BUO751" s="14"/>
      <c r="BUP751" s="14"/>
      <c r="BUQ751" s="14"/>
      <c r="BUR751" s="14"/>
      <c r="BUS751" s="14"/>
      <c r="BUT751" s="14"/>
      <c r="BUU751" s="14"/>
      <c r="BUV751" s="14"/>
      <c r="BUW751" s="14"/>
      <c r="BUX751" s="14"/>
      <c r="BUY751" s="14"/>
      <c r="BUZ751" s="14"/>
      <c r="BVA751" s="14"/>
      <c r="BVB751" s="14"/>
      <c r="BVC751" s="14"/>
      <c r="BVD751" s="14"/>
      <c r="BVE751" s="14"/>
      <c r="BVF751" s="14"/>
      <c r="BVG751" s="14"/>
      <c r="BVH751" s="14"/>
      <c r="BVI751" s="14"/>
      <c r="BVJ751" s="14"/>
      <c r="BVK751" s="14"/>
      <c r="BVL751" s="14"/>
      <c r="BVM751" s="14"/>
      <c r="BVN751" s="14"/>
      <c r="BVO751" s="14"/>
      <c r="BVP751" s="14"/>
      <c r="BVQ751" s="14"/>
      <c r="BVR751" s="14"/>
      <c r="BVS751" s="14"/>
      <c r="BVT751" s="14"/>
      <c r="BVU751" s="14"/>
      <c r="BVV751" s="14"/>
      <c r="BVW751" s="14"/>
      <c r="BVX751" s="14"/>
      <c r="BVY751" s="14"/>
      <c r="BVZ751" s="14"/>
      <c r="BWA751" s="14"/>
      <c r="BWB751" s="14"/>
      <c r="BWC751" s="14"/>
      <c r="BWD751" s="14"/>
      <c r="BWE751" s="14"/>
      <c r="BWF751" s="14"/>
      <c r="BWG751" s="14"/>
      <c r="BWH751" s="14"/>
      <c r="BWI751" s="14"/>
      <c r="BWJ751" s="14"/>
      <c r="BWK751" s="14"/>
      <c r="BWL751" s="14"/>
      <c r="BWM751" s="14"/>
      <c r="BWN751" s="14"/>
      <c r="BWO751" s="14"/>
      <c r="BWP751" s="14"/>
      <c r="BWQ751" s="14"/>
      <c r="BWR751" s="14"/>
      <c r="BWS751" s="14"/>
      <c r="BWT751" s="14"/>
      <c r="BWU751" s="14"/>
      <c r="BWV751" s="14"/>
      <c r="BWW751" s="14"/>
      <c r="BWX751" s="14"/>
      <c r="BWY751" s="14"/>
      <c r="BWZ751" s="14"/>
      <c r="BXA751" s="14"/>
      <c r="BXB751" s="14"/>
      <c r="BXC751" s="14"/>
      <c r="BXD751" s="14"/>
      <c r="BXE751" s="14"/>
      <c r="BXF751" s="14"/>
      <c r="BXG751" s="14"/>
      <c r="BXH751" s="14"/>
      <c r="BXI751" s="14"/>
      <c r="BXJ751" s="14"/>
      <c r="BXK751" s="14"/>
      <c r="BXL751" s="14"/>
      <c r="BXM751" s="14"/>
      <c r="BXN751" s="14"/>
      <c r="BXO751" s="14"/>
      <c r="BXP751" s="14"/>
      <c r="BXQ751" s="14"/>
      <c r="BXR751" s="14"/>
      <c r="BXS751" s="14"/>
      <c r="BXT751" s="14"/>
      <c r="BXU751" s="14"/>
      <c r="BXV751" s="14"/>
      <c r="BXW751" s="14"/>
      <c r="BXX751" s="14"/>
      <c r="BXY751" s="14"/>
      <c r="BXZ751" s="14"/>
      <c r="BYA751" s="14"/>
      <c r="BYB751" s="14"/>
      <c r="BYC751" s="14"/>
      <c r="BYD751" s="14"/>
      <c r="BYE751" s="14"/>
      <c r="BYF751" s="14"/>
      <c r="BYG751" s="14"/>
      <c r="BYH751" s="14"/>
      <c r="BYI751" s="14"/>
      <c r="BYJ751" s="14"/>
      <c r="BYK751" s="14"/>
      <c r="BYL751" s="14"/>
      <c r="BYM751" s="14"/>
      <c r="BYN751" s="14"/>
      <c r="BYO751" s="14"/>
      <c r="BYP751" s="14"/>
      <c r="BYQ751" s="14"/>
      <c r="BYR751" s="14"/>
      <c r="BYS751" s="14"/>
      <c r="BYT751" s="14"/>
      <c r="BYU751" s="14"/>
      <c r="BYV751" s="14"/>
      <c r="BYW751" s="14"/>
      <c r="BYX751" s="14"/>
      <c r="BYY751" s="14"/>
      <c r="BYZ751" s="14"/>
      <c r="BZA751" s="14"/>
      <c r="BZB751" s="14"/>
      <c r="BZC751" s="14"/>
      <c r="BZD751" s="14"/>
      <c r="BZE751" s="14"/>
      <c r="BZF751" s="14"/>
      <c r="BZG751" s="14"/>
      <c r="BZH751" s="14"/>
      <c r="BZI751" s="14"/>
      <c r="BZJ751" s="14"/>
      <c r="BZK751" s="14"/>
      <c r="BZL751" s="14"/>
      <c r="BZM751" s="14"/>
      <c r="BZN751" s="14"/>
      <c r="BZO751" s="14"/>
      <c r="BZP751" s="14"/>
      <c r="BZQ751" s="14"/>
      <c r="BZR751" s="14"/>
      <c r="BZS751" s="14"/>
      <c r="BZT751" s="14"/>
      <c r="BZU751" s="14"/>
      <c r="BZV751" s="14"/>
      <c r="BZW751" s="14"/>
      <c r="BZX751" s="14"/>
      <c r="BZY751" s="14"/>
      <c r="BZZ751" s="14"/>
      <c r="CAA751" s="14"/>
      <c r="CAB751" s="14"/>
      <c r="CAC751" s="14"/>
      <c r="CAD751" s="14"/>
      <c r="CAE751" s="14"/>
      <c r="CAF751" s="14"/>
      <c r="CAG751" s="14"/>
      <c r="CAH751" s="14"/>
      <c r="CAI751" s="14"/>
      <c r="CAJ751" s="14"/>
      <c r="CAK751" s="14"/>
      <c r="CAL751" s="14"/>
      <c r="CAM751" s="14"/>
      <c r="CAN751" s="14"/>
      <c r="CAO751" s="14"/>
      <c r="CAP751" s="14"/>
      <c r="CAQ751" s="14"/>
      <c r="CAR751" s="14"/>
      <c r="CAS751" s="14"/>
      <c r="CAT751" s="14"/>
      <c r="CAU751" s="14"/>
      <c r="CAV751" s="14"/>
      <c r="CAW751" s="14"/>
      <c r="CAX751" s="14"/>
      <c r="CAY751" s="14"/>
      <c r="CAZ751" s="14"/>
      <c r="CBA751" s="14"/>
      <c r="CBB751" s="14"/>
      <c r="CBC751" s="14"/>
      <c r="CBD751" s="14"/>
      <c r="CBE751" s="14"/>
      <c r="CBF751" s="14"/>
      <c r="CBG751" s="14"/>
      <c r="CBH751" s="14"/>
      <c r="CBI751" s="14"/>
      <c r="CBJ751" s="14"/>
      <c r="CBK751" s="14"/>
      <c r="CBL751" s="14"/>
      <c r="CBM751" s="14"/>
      <c r="CBN751" s="14"/>
      <c r="CBO751" s="14"/>
      <c r="CBP751" s="14"/>
      <c r="CBQ751" s="14"/>
      <c r="CBR751" s="14"/>
      <c r="CBS751" s="14"/>
      <c r="CBT751" s="14"/>
      <c r="CBU751" s="14"/>
      <c r="CBV751" s="14"/>
      <c r="CBW751" s="14"/>
      <c r="CBX751" s="14"/>
      <c r="CBY751" s="14"/>
      <c r="CBZ751" s="14"/>
      <c r="CCA751" s="14"/>
      <c r="CCB751" s="14"/>
      <c r="CCC751" s="14"/>
      <c r="CCD751" s="14"/>
      <c r="CCE751" s="14"/>
      <c r="CCF751" s="14"/>
      <c r="CCG751" s="14"/>
      <c r="CCH751" s="14"/>
      <c r="CCI751" s="14"/>
      <c r="CCJ751" s="14"/>
      <c r="CCK751" s="14"/>
      <c r="CCL751" s="14"/>
      <c r="CCM751" s="14"/>
      <c r="CCN751" s="14"/>
      <c r="CCO751" s="14"/>
      <c r="CCP751" s="14"/>
      <c r="CCQ751" s="14"/>
      <c r="CCR751" s="14"/>
      <c r="CCS751" s="14"/>
      <c r="CCT751" s="14"/>
      <c r="CCU751" s="14"/>
      <c r="CCV751" s="14"/>
      <c r="CCW751" s="14"/>
      <c r="CCX751" s="14"/>
      <c r="CCY751" s="14"/>
      <c r="CCZ751" s="14"/>
      <c r="CDA751" s="14"/>
      <c r="CDB751" s="14"/>
      <c r="CDC751" s="14"/>
      <c r="CDD751" s="14"/>
      <c r="CDE751" s="14"/>
      <c r="CDF751" s="14"/>
      <c r="CDG751" s="14"/>
      <c r="CDH751" s="14"/>
      <c r="CDI751" s="14"/>
      <c r="CDJ751" s="14"/>
      <c r="CDK751" s="14"/>
      <c r="CDL751" s="14"/>
      <c r="CDM751" s="14"/>
      <c r="CDN751" s="14"/>
      <c r="CDO751" s="14"/>
      <c r="CDP751" s="14"/>
      <c r="CDQ751" s="14"/>
      <c r="CDR751" s="14"/>
      <c r="CDS751" s="14"/>
      <c r="CDT751" s="14"/>
      <c r="CDU751" s="14"/>
      <c r="CDV751" s="14"/>
      <c r="CDW751" s="14"/>
      <c r="CDX751" s="14"/>
      <c r="CDY751" s="14"/>
      <c r="CDZ751" s="14"/>
      <c r="CEA751" s="14"/>
      <c r="CEB751" s="14"/>
      <c r="CEC751" s="14"/>
      <c r="CED751" s="14"/>
      <c r="CEE751" s="14"/>
      <c r="CEF751" s="14"/>
      <c r="CEG751" s="14"/>
      <c r="CEH751" s="14"/>
      <c r="CEI751" s="14"/>
      <c r="CEJ751" s="14"/>
      <c r="CEK751" s="14"/>
      <c r="CEL751" s="14"/>
      <c r="CEM751" s="14"/>
      <c r="CEN751" s="14"/>
      <c r="CEO751" s="14"/>
      <c r="CEP751" s="14"/>
      <c r="CEQ751" s="14"/>
      <c r="CER751" s="14"/>
      <c r="CES751" s="14"/>
      <c r="CET751" s="14"/>
      <c r="CEU751" s="14"/>
      <c r="CEV751" s="14"/>
      <c r="CEW751" s="14"/>
      <c r="CEX751" s="14"/>
      <c r="CEY751" s="14"/>
      <c r="CEZ751" s="14"/>
      <c r="CFA751" s="14"/>
      <c r="CFB751" s="14"/>
      <c r="CFC751" s="14"/>
      <c r="CFD751" s="14"/>
      <c r="CFE751" s="14"/>
      <c r="CFF751" s="14"/>
      <c r="CFG751" s="14"/>
      <c r="CFH751" s="14"/>
      <c r="CFI751" s="14"/>
      <c r="CFJ751" s="14"/>
      <c r="CFK751" s="14"/>
      <c r="CFL751" s="14"/>
      <c r="CFM751" s="14"/>
      <c r="CFN751" s="14"/>
      <c r="CFO751" s="14"/>
      <c r="CFP751" s="14"/>
      <c r="CFQ751" s="14"/>
      <c r="CFR751" s="14"/>
      <c r="CFS751" s="14"/>
      <c r="CFT751" s="14"/>
      <c r="CFU751" s="14"/>
      <c r="CFV751" s="14"/>
      <c r="CFW751" s="14"/>
      <c r="CFX751" s="14"/>
      <c r="CFY751" s="14"/>
      <c r="CFZ751" s="14"/>
      <c r="CGA751" s="14"/>
      <c r="CGB751" s="14"/>
      <c r="CGC751" s="14"/>
      <c r="CGD751" s="14"/>
      <c r="CGE751" s="14"/>
      <c r="CGF751" s="14"/>
      <c r="CGG751" s="14"/>
      <c r="CGH751" s="14"/>
      <c r="CGI751" s="14"/>
      <c r="CGJ751" s="14"/>
      <c r="CGK751" s="14"/>
      <c r="CGL751" s="14"/>
      <c r="CGM751" s="14"/>
      <c r="CGN751" s="14"/>
      <c r="CGO751" s="14"/>
      <c r="CGP751" s="14"/>
      <c r="CGQ751" s="14"/>
      <c r="CGR751" s="14"/>
      <c r="CGS751" s="14"/>
      <c r="CGT751" s="14"/>
      <c r="CGU751" s="14"/>
      <c r="CGV751" s="14"/>
      <c r="CGW751" s="14"/>
      <c r="CGX751" s="14"/>
      <c r="CGY751" s="14"/>
      <c r="CGZ751" s="14"/>
      <c r="CHA751" s="14"/>
      <c r="CHB751" s="14"/>
      <c r="CHC751" s="14"/>
      <c r="CHD751" s="14"/>
      <c r="CHE751" s="14"/>
      <c r="CHF751" s="14"/>
      <c r="CHG751" s="14"/>
      <c r="CHH751" s="14"/>
      <c r="CHI751" s="14"/>
      <c r="CHJ751" s="14"/>
      <c r="CHK751" s="14"/>
      <c r="CHL751" s="14"/>
      <c r="CHM751" s="14"/>
      <c r="CHN751" s="14"/>
      <c r="CHO751" s="14"/>
      <c r="CHP751" s="14"/>
      <c r="CHQ751" s="14"/>
      <c r="CHR751" s="14"/>
      <c r="CHS751" s="14"/>
      <c r="CHT751" s="14"/>
      <c r="CHU751" s="14"/>
      <c r="CHV751" s="14"/>
      <c r="CHW751" s="14"/>
      <c r="CHX751" s="14"/>
      <c r="CHY751" s="14"/>
      <c r="CHZ751" s="14"/>
      <c r="CIA751" s="14"/>
      <c r="CIB751" s="14"/>
      <c r="CIC751" s="14"/>
      <c r="CID751" s="14"/>
      <c r="CIE751" s="14"/>
      <c r="CIF751" s="14"/>
      <c r="CIG751" s="14"/>
      <c r="CIH751" s="14"/>
      <c r="CII751" s="14"/>
      <c r="CIJ751" s="14"/>
      <c r="CIK751" s="14"/>
      <c r="CIL751" s="14"/>
      <c r="CIM751" s="14"/>
      <c r="CIN751" s="14"/>
      <c r="CIO751" s="14"/>
      <c r="CIP751" s="14"/>
      <c r="CIQ751" s="14"/>
      <c r="CIR751" s="14"/>
      <c r="CIS751" s="14"/>
      <c r="CIT751" s="14"/>
      <c r="CIU751" s="14"/>
      <c r="CIV751" s="14"/>
      <c r="CIW751" s="14"/>
      <c r="CIX751" s="14"/>
      <c r="CIY751" s="14"/>
      <c r="CIZ751" s="14"/>
      <c r="CJA751" s="14"/>
      <c r="CJB751" s="14"/>
      <c r="CJC751" s="14"/>
      <c r="CJD751" s="14"/>
      <c r="CJE751" s="14"/>
      <c r="CJF751" s="14"/>
      <c r="CJG751" s="14"/>
      <c r="CJH751" s="14"/>
      <c r="CJI751" s="14"/>
      <c r="CJJ751" s="14"/>
      <c r="CJK751" s="14"/>
      <c r="CJL751" s="14"/>
      <c r="CJM751" s="14"/>
      <c r="CJN751" s="14"/>
      <c r="CJO751" s="14"/>
      <c r="CJP751" s="14"/>
      <c r="CJQ751" s="14"/>
      <c r="CJR751" s="14"/>
      <c r="CJS751" s="14"/>
      <c r="CJT751" s="14"/>
      <c r="CJU751" s="14"/>
      <c r="CJV751" s="14"/>
      <c r="CJW751" s="14"/>
      <c r="CJX751" s="14"/>
      <c r="CJY751" s="14"/>
      <c r="CJZ751" s="14"/>
      <c r="CKA751" s="14"/>
      <c r="CKB751" s="14"/>
      <c r="CKC751" s="14"/>
      <c r="CKD751" s="14"/>
      <c r="CKE751" s="14"/>
      <c r="CKF751" s="14"/>
      <c r="CKG751" s="14"/>
      <c r="CKH751" s="14"/>
      <c r="CKI751" s="14"/>
      <c r="CKJ751" s="14"/>
      <c r="CKK751" s="14"/>
      <c r="CKL751" s="14"/>
      <c r="CKM751" s="14"/>
      <c r="CKN751" s="14"/>
      <c r="CKO751" s="14"/>
      <c r="CKP751" s="14"/>
      <c r="CKQ751" s="14"/>
      <c r="CKR751" s="14"/>
      <c r="CKS751" s="14"/>
      <c r="CKT751" s="14"/>
      <c r="CKU751" s="14"/>
      <c r="CKV751" s="14"/>
      <c r="CKW751" s="14"/>
      <c r="CKX751" s="14"/>
      <c r="CKY751" s="14"/>
      <c r="CKZ751" s="14"/>
      <c r="CLA751" s="14"/>
      <c r="CLB751" s="14"/>
      <c r="CLC751" s="14"/>
      <c r="CLD751" s="14"/>
      <c r="CLE751" s="14"/>
      <c r="CLF751" s="14"/>
      <c r="CLG751" s="14"/>
      <c r="CLH751" s="14"/>
      <c r="CLI751" s="14"/>
      <c r="CLJ751" s="14"/>
      <c r="CLK751" s="14"/>
      <c r="CLL751" s="14"/>
      <c r="CLM751" s="14"/>
      <c r="CLN751" s="14"/>
      <c r="CLO751" s="14"/>
      <c r="CLP751" s="14"/>
      <c r="CLQ751" s="14"/>
      <c r="CLR751" s="14"/>
      <c r="CLS751" s="14"/>
      <c r="CLT751" s="14"/>
      <c r="CLU751" s="14"/>
      <c r="CLV751" s="14"/>
      <c r="CLW751" s="14"/>
      <c r="CLX751" s="14"/>
      <c r="CLY751" s="14"/>
      <c r="CLZ751" s="14"/>
      <c r="CMA751" s="14"/>
      <c r="CMB751" s="14"/>
      <c r="CMC751" s="14"/>
      <c r="CMD751" s="14"/>
      <c r="CME751" s="14"/>
      <c r="CMF751" s="14"/>
      <c r="CMG751" s="14"/>
      <c r="CMH751" s="14"/>
      <c r="CMI751" s="14"/>
      <c r="CMJ751" s="14"/>
      <c r="CMK751" s="14"/>
      <c r="CML751" s="14"/>
      <c r="CMM751" s="14"/>
      <c r="CMN751" s="14"/>
      <c r="CMO751" s="14"/>
      <c r="CMP751" s="14"/>
      <c r="CMQ751" s="14"/>
      <c r="CMR751" s="14"/>
      <c r="CMS751" s="14"/>
      <c r="CMT751" s="14"/>
      <c r="CMU751" s="14"/>
      <c r="CMV751" s="14"/>
      <c r="CMW751" s="14"/>
      <c r="CMX751" s="14"/>
      <c r="CMY751" s="14"/>
      <c r="CMZ751" s="14"/>
      <c r="CNA751" s="14"/>
      <c r="CNB751" s="14"/>
      <c r="CNC751" s="14"/>
      <c r="CND751" s="14"/>
      <c r="CNE751" s="14"/>
      <c r="CNF751" s="14"/>
      <c r="CNG751" s="14"/>
      <c r="CNH751" s="14"/>
      <c r="CNI751" s="14"/>
      <c r="CNJ751" s="14"/>
      <c r="CNK751" s="14"/>
      <c r="CNL751" s="14"/>
      <c r="CNM751" s="14"/>
      <c r="CNN751" s="14"/>
      <c r="CNO751" s="14"/>
      <c r="CNP751" s="14"/>
      <c r="CNQ751" s="14"/>
      <c r="CNR751" s="14"/>
      <c r="CNS751" s="14"/>
      <c r="CNT751" s="14"/>
      <c r="CNU751" s="14"/>
      <c r="CNV751" s="14"/>
      <c r="CNW751" s="14"/>
      <c r="CNX751" s="14"/>
      <c r="CNY751" s="14"/>
      <c r="CNZ751" s="14"/>
      <c r="COA751" s="14"/>
      <c r="COB751" s="14"/>
      <c r="COC751" s="14"/>
      <c r="COD751" s="14"/>
      <c r="COE751" s="14"/>
      <c r="COF751" s="14"/>
      <c r="COG751" s="14"/>
      <c r="COH751" s="14"/>
      <c r="COI751" s="14"/>
      <c r="COJ751" s="14"/>
      <c r="COK751" s="14"/>
      <c r="COL751" s="14"/>
      <c r="COM751" s="14"/>
      <c r="CON751" s="14"/>
      <c r="COO751" s="14"/>
      <c r="COP751" s="14"/>
      <c r="COQ751" s="14"/>
      <c r="COR751" s="14"/>
      <c r="COS751" s="14"/>
      <c r="COT751" s="14"/>
      <c r="COU751" s="14"/>
      <c r="COV751" s="14"/>
      <c r="COW751" s="14"/>
      <c r="COX751" s="14"/>
      <c r="COY751" s="14"/>
      <c r="COZ751" s="14"/>
      <c r="CPA751" s="14"/>
      <c r="CPB751" s="14"/>
      <c r="CPC751" s="14"/>
      <c r="CPD751" s="14"/>
      <c r="CPE751" s="14"/>
      <c r="CPF751" s="14"/>
      <c r="CPG751" s="14"/>
      <c r="CPH751" s="14"/>
      <c r="CPI751" s="14"/>
      <c r="CPJ751" s="14"/>
      <c r="CPK751" s="14"/>
      <c r="CPL751" s="14"/>
      <c r="CPM751" s="14"/>
      <c r="CPN751" s="14"/>
      <c r="CPO751" s="14"/>
      <c r="CPP751" s="14"/>
      <c r="CPQ751" s="14"/>
      <c r="CPR751" s="14"/>
      <c r="CPS751" s="14"/>
      <c r="CPT751" s="14"/>
      <c r="CPU751" s="14"/>
      <c r="CPV751" s="14"/>
      <c r="CPW751" s="14"/>
      <c r="CPX751" s="14"/>
      <c r="CPY751" s="14"/>
      <c r="CPZ751" s="14"/>
      <c r="CQA751" s="14"/>
      <c r="CQB751" s="14"/>
      <c r="CQC751" s="14"/>
      <c r="CQD751" s="14"/>
      <c r="CQE751" s="14"/>
      <c r="CQF751" s="14"/>
      <c r="CQG751" s="14"/>
      <c r="CQH751" s="14"/>
      <c r="CQI751" s="14"/>
      <c r="CQJ751" s="14"/>
      <c r="CQK751" s="14"/>
      <c r="CQL751" s="14"/>
      <c r="CQM751" s="14"/>
      <c r="CQN751" s="14"/>
      <c r="CQO751" s="14"/>
      <c r="CQP751" s="14"/>
      <c r="CQQ751" s="14"/>
      <c r="CQR751" s="14"/>
      <c r="CQS751" s="14"/>
      <c r="CQT751" s="14"/>
      <c r="CQU751" s="14"/>
      <c r="CQV751" s="14"/>
      <c r="CQW751" s="14"/>
      <c r="CQX751" s="14"/>
      <c r="CQY751" s="14"/>
      <c r="CQZ751" s="14"/>
      <c r="CRA751" s="14"/>
      <c r="CRB751" s="14"/>
      <c r="CRC751" s="14"/>
      <c r="CRD751" s="14"/>
      <c r="CRE751" s="14"/>
      <c r="CRF751" s="14"/>
      <c r="CRG751" s="14"/>
      <c r="CRH751" s="14"/>
      <c r="CRI751" s="14"/>
      <c r="CRJ751" s="14"/>
      <c r="CRK751" s="14"/>
      <c r="CRL751" s="14"/>
      <c r="CRM751" s="14"/>
      <c r="CRN751" s="14"/>
      <c r="CRO751" s="14"/>
      <c r="CRP751" s="14"/>
      <c r="CRQ751" s="14"/>
      <c r="CRR751" s="14"/>
      <c r="CRS751" s="14"/>
      <c r="CRT751" s="14"/>
      <c r="CRU751" s="14"/>
      <c r="CRV751" s="14"/>
      <c r="CRW751" s="14"/>
      <c r="CRX751" s="14"/>
      <c r="CRY751" s="14"/>
      <c r="CRZ751" s="14"/>
      <c r="CSA751" s="14"/>
      <c r="CSB751" s="14"/>
      <c r="CSC751" s="14"/>
      <c r="CSD751" s="14"/>
      <c r="CSE751" s="14"/>
      <c r="CSF751" s="14"/>
      <c r="CSG751" s="14"/>
      <c r="CSH751" s="14"/>
      <c r="CSI751" s="14"/>
      <c r="CSJ751" s="14"/>
      <c r="CSK751" s="14"/>
      <c r="CSL751" s="14"/>
      <c r="CSM751" s="14"/>
      <c r="CSN751" s="14"/>
      <c r="CSO751" s="14"/>
      <c r="CSP751" s="14"/>
      <c r="CSQ751" s="14"/>
      <c r="CSR751" s="14"/>
      <c r="CSS751" s="14"/>
      <c r="CST751" s="14"/>
      <c r="CSU751" s="14"/>
      <c r="CSV751" s="14"/>
      <c r="CSW751" s="14"/>
      <c r="CSX751" s="14"/>
      <c r="CSY751" s="14"/>
      <c r="CSZ751" s="14"/>
      <c r="CTA751" s="14"/>
      <c r="CTB751" s="14"/>
      <c r="CTC751" s="14"/>
      <c r="CTD751" s="14"/>
      <c r="CTE751" s="14"/>
      <c r="CTF751" s="14"/>
      <c r="CTG751" s="14"/>
      <c r="CTH751" s="14"/>
      <c r="CTI751" s="14"/>
      <c r="CTJ751" s="14"/>
      <c r="CTK751" s="14"/>
      <c r="CTL751" s="14"/>
      <c r="CTM751" s="14"/>
      <c r="CTN751" s="14"/>
      <c r="CTO751" s="14"/>
      <c r="CTP751" s="14"/>
      <c r="CTQ751" s="14"/>
      <c r="CTR751" s="14"/>
      <c r="CTS751" s="14"/>
      <c r="CTT751" s="14"/>
      <c r="CTU751" s="14"/>
      <c r="CTV751" s="14"/>
      <c r="CTW751" s="14"/>
      <c r="CTX751" s="14"/>
      <c r="CTY751" s="14"/>
      <c r="CTZ751" s="14"/>
      <c r="CUA751" s="14"/>
      <c r="CUB751" s="14"/>
      <c r="CUC751" s="14"/>
      <c r="CUD751" s="14"/>
      <c r="CUE751" s="14"/>
      <c r="CUF751" s="14"/>
      <c r="CUG751" s="14"/>
      <c r="CUH751" s="14"/>
      <c r="CUI751" s="14"/>
      <c r="CUJ751" s="14"/>
      <c r="CUK751" s="14"/>
      <c r="CUL751" s="14"/>
      <c r="CUM751" s="14"/>
      <c r="CUN751" s="14"/>
      <c r="CUO751" s="14"/>
      <c r="CUP751" s="14"/>
      <c r="CUQ751" s="14"/>
      <c r="CUR751" s="14"/>
      <c r="CUS751" s="14"/>
      <c r="CUT751" s="14"/>
      <c r="CUU751" s="14"/>
      <c r="CUV751" s="14"/>
      <c r="CUW751" s="14"/>
      <c r="CUX751" s="14"/>
      <c r="CUY751" s="14"/>
      <c r="CUZ751" s="14"/>
      <c r="CVA751" s="14"/>
      <c r="CVB751" s="14"/>
      <c r="CVC751" s="14"/>
      <c r="CVD751" s="14"/>
      <c r="CVE751" s="14"/>
      <c r="CVF751" s="14"/>
      <c r="CVG751" s="14"/>
      <c r="CVH751" s="14"/>
      <c r="CVI751" s="14"/>
      <c r="CVJ751" s="14"/>
      <c r="CVK751" s="14"/>
      <c r="CVL751" s="14"/>
      <c r="CVM751" s="14"/>
      <c r="CVN751" s="14"/>
      <c r="CVO751" s="14"/>
      <c r="CVP751" s="14"/>
      <c r="CVQ751" s="14"/>
      <c r="CVR751" s="14"/>
      <c r="CVS751" s="14"/>
      <c r="CVT751" s="14"/>
      <c r="CVU751" s="14"/>
      <c r="CVV751" s="14"/>
      <c r="CVW751" s="14"/>
      <c r="CVX751" s="14"/>
      <c r="CVY751" s="14"/>
      <c r="CVZ751" s="14"/>
      <c r="CWA751" s="14"/>
      <c r="CWB751" s="14"/>
      <c r="CWC751" s="14"/>
      <c r="CWD751" s="14"/>
      <c r="CWE751" s="14"/>
      <c r="CWF751" s="14"/>
      <c r="CWG751" s="14"/>
      <c r="CWH751" s="14"/>
      <c r="CWI751" s="14"/>
      <c r="CWJ751" s="14"/>
      <c r="CWK751" s="14"/>
      <c r="CWL751" s="14"/>
      <c r="CWM751" s="14"/>
      <c r="CWN751" s="14"/>
      <c r="CWO751" s="14"/>
      <c r="CWP751" s="14"/>
      <c r="CWQ751" s="14"/>
      <c r="CWR751" s="14"/>
      <c r="CWS751" s="14"/>
      <c r="CWT751" s="14"/>
      <c r="CWU751" s="14"/>
      <c r="CWV751" s="14"/>
      <c r="CWW751" s="14"/>
      <c r="CWX751" s="14"/>
      <c r="CWY751" s="14"/>
      <c r="CWZ751" s="14"/>
      <c r="CXA751" s="14"/>
      <c r="CXB751" s="14"/>
      <c r="CXC751" s="14"/>
      <c r="CXD751" s="14"/>
      <c r="CXE751" s="14"/>
      <c r="CXF751" s="14"/>
      <c r="CXG751" s="14"/>
      <c r="CXH751" s="14"/>
      <c r="CXI751" s="14"/>
      <c r="CXJ751" s="14"/>
      <c r="CXK751" s="14"/>
      <c r="CXL751" s="14"/>
      <c r="CXM751" s="14"/>
      <c r="CXN751" s="14"/>
      <c r="CXO751" s="14"/>
      <c r="CXP751" s="14"/>
      <c r="CXQ751" s="14"/>
      <c r="CXR751" s="14"/>
      <c r="CXS751" s="14"/>
      <c r="CXT751" s="14"/>
      <c r="CXU751" s="14"/>
      <c r="CXV751" s="14"/>
      <c r="CXW751" s="14"/>
      <c r="CXX751" s="14"/>
      <c r="CXY751" s="14"/>
      <c r="CXZ751" s="14"/>
      <c r="CYA751" s="14"/>
      <c r="CYB751" s="14"/>
      <c r="CYC751" s="14"/>
      <c r="CYD751" s="14"/>
      <c r="CYE751" s="14"/>
      <c r="CYF751" s="14"/>
      <c r="CYG751" s="14"/>
      <c r="CYH751" s="14"/>
      <c r="CYI751" s="14"/>
      <c r="CYJ751" s="14"/>
      <c r="CYK751" s="14"/>
      <c r="CYL751" s="14"/>
      <c r="CYM751" s="14"/>
      <c r="CYN751" s="14"/>
      <c r="CYO751" s="14"/>
      <c r="CYP751" s="14"/>
      <c r="CYQ751" s="14"/>
      <c r="CYR751" s="14"/>
      <c r="CYS751" s="14"/>
      <c r="CYT751" s="14"/>
      <c r="CYU751" s="14"/>
      <c r="CYV751" s="14"/>
      <c r="CYW751" s="14"/>
      <c r="CYX751" s="14"/>
      <c r="CYY751" s="14"/>
      <c r="CYZ751" s="14"/>
      <c r="CZA751" s="14"/>
      <c r="CZB751" s="14"/>
      <c r="CZC751" s="14"/>
      <c r="CZD751" s="14"/>
      <c r="CZE751" s="14"/>
      <c r="CZF751" s="14"/>
      <c r="CZG751" s="14"/>
      <c r="CZH751" s="14"/>
      <c r="CZI751" s="14"/>
      <c r="CZJ751" s="14"/>
      <c r="CZK751" s="14"/>
      <c r="CZL751" s="14"/>
      <c r="CZM751" s="14"/>
      <c r="CZN751" s="14"/>
      <c r="CZO751" s="14"/>
      <c r="CZP751" s="14"/>
      <c r="CZQ751" s="14"/>
      <c r="CZR751" s="14"/>
      <c r="CZS751" s="14"/>
      <c r="CZT751" s="14"/>
      <c r="CZU751" s="14"/>
      <c r="CZV751" s="14"/>
      <c r="CZW751" s="14"/>
      <c r="CZX751" s="14"/>
      <c r="CZY751" s="14"/>
      <c r="CZZ751" s="14"/>
      <c r="DAA751" s="14"/>
      <c r="DAB751" s="14"/>
      <c r="DAC751" s="14"/>
      <c r="DAD751" s="14"/>
      <c r="DAE751" s="14"/>
      <c r="DAF751" s="14"/>
      <c r="DAG751" s="14"/>
      <c r="DAH751" s="14"/>
      <c r="DAI751" s="14"/>
      <c r="DAJ751" s="14"/>
      <c r="DAK751" s="14"/>
      <c r="DAL751" s="14"/>
      <c r="DAM751" s="14"/>
      <c r="DAN751" s="14"/>
      <c r="DAO751" s="14"/>
      <c r="DAP751" s="14"/>
      <c r="DAQ751" s="14"/>
      <c r="DAR751" s="14"/>
      <c r="DAS751" s="14"/>
      <c r="DAT751" s="14"/>
      <c r="DAU751" s="14"/>
      <c r="DAV751" s="14"/>
      <c r="DAW751" s="14"/>
      <c r="DAX751" s="14"/>
      <c r="DAY751" s="14"/>
      <c r="DAZ751" s="14"/>
      <c r="DBA751" s="14"/>
      <c r="DBB751" s="14"/>
      <c r="DBC751" s="14"/>
      <c r="DBD751" s="14"/>
      <c r="DBE751" s="14"/>
      <c r="DBF751" s="14"/>
      <c r="DBG751" s="14"/>
      <c r="DBH751" s="14"/>
      <c r="DBI751" s="14"/>
      <c r="DBJ751" s="14"/>
      <c r="DBK751" s="14"/>
      <c r="DBL751" s="14"/>
      <c r="DBM751" s="14"/>
      <c r="DBN751" s="14"/>
      <c r="DBO751" s="14"/>
      <c r="DBP751" s="14"/>
      <c r="DBQ751" s="14"/>
      <c r="DBR751" s="14"/>
      <c r="DBS751" s="14"/>
      <c r="DBT751" s="14"/>
      <c r="DBU751" s="14"/>
      <c r="DBV751" s="14"/>
      <c r="DBW751" s="14"/>
      <c r="DBX751" s="14"/>
      <c r="DBY751" s="14"/>
      <c r="DBZ751" s="14"/>
      <c r="DCA751" s="14"/>
      <c r="DCB751" s="14"/>
      <c r="DCC751" s="14"/>
      <c r="DCD751" s="14"/>
      <c r="DCE751" s="14"/>
      <c r="DCF751" s="14"/>
      <c r="DCG751" s="14"/>
      <c r="DCH751" s="14"/>
      <c r="DCI751" s="14"/>
      <c r="DCJ751" s="14"/>
      <c r="DCK751" s="14"/>
      <c r="DCL751" s="14"/>
      <c r="DCM751" s="14"/>
      <c r="DCN751" s="14"/>
      <c r="DCO751" s="14"/>
      <c r="DCP751" s="14"/>
      <c r="DCQ751" s="14"/>
      <c r="DCR751" s="14"/>
      <c r="DCS751" s="14"/>
      <c r="DCT751" s="14"/>
      <c r="DCU751" s="14"/>
      <c r="DCV751" s="14"/>
      <c r="DCW751" s="14"/>
      <c r="DCX751" s="14"/>
      <c r="DCY751" s="14"/>
      <c r="DCZ751" s="14"/>
      <c r="DDA751" s="14"/>
      <c r="DDB751" s="14"/>
      <c r="DDC751" s="14"/>
      <c r="DDD751" s="14"/>
      <c r="DDE751" s="14"/>
      <c r="DDF751" s="14"/>
      <c r="DDG751" s="14"/>
      <c r="DDH751" s="14"/>
      <c r="DDI751" s="14"/>
      <c r="DDJ751" s="14"/>
      <c r="DDK751" s="14"/>
      <c r="DDL751" s="14"/>
      <c r="DDM751" s="14"/>
      <c r="DDN751" s="14"/>
      <c r="DDO751" s="14"/>
      <c r="DDP751" s="14"/>
      <c r="DDQ751" s="14"/>
      <c r="DDR751" s="14"/>
      <c r="DDS751" s="14"/>
      <c r="DDT751" s="14"/>
      <c r="DDU751" s="14"/>
      <c r="DDV751" s="14"/>
      <c r="DDW751" s="14"/>
      <c r="DDX751" s="14"/>
      <c r="DDY751" s="14"/>
      <c r="DDZ751" s="14"/>
      <c r="DEA751" s="14"/>
      <c r="DEB751" s="14"/>
      <c r="DEC751" s="14"/>
      <c r="DED751" s="14"/>
      <c r="DEE751" s="14"/>
      <c r="DEF751" s="14"/>
      <c r="DEG751" s="14"/>
      <c r="DEH751" s="14"/>
      <c r="DEI751" s="14"/>
      <c r="DEJ751" s="14"/>
      <c r="DEK751" s="14"/>
      <c r="DEL751" s="14"/>
      <c r="DEM751" s="14"/>
      <c r="DEN751" s="14"/>
      <c r="DEO751" s="14"/>
      <c r="DEP751" s="14"/>
      <c r="DEQ751" s="14"/>
      <c r="DER751" s="14"/>
      <c r="DES751" s="14"/>
      <c r="DET751" s="14"/>
      <c r="DEU751" s="14"/>
      <c r="DEV751" s="14"/>
      <c r="DEW751" s="14"/>
      <c r="DEX751" s="14"/>
      <c r="DEY751" s="14"/>
      <c r="DEZ751" s="14"/>
      <c r="DFA751" s="14"/>
      <c r="DFB751" s="14"/>
      <c r="DFC751" s="14"/>
      <c r="DFD751" s="14"/>
      <c r="DFE751" s="14"/>
      <c r="DFF751" s="14"/>
      <c r="DFG751" s="14"/>
      <c r="DFH751" s="14"/>
      <c r="DFI751" s="14"/>
      <c r="DFJ751" s="14"/>
      <c r="DFK751" s="14"/>
      <c r="DFL751" s="14"/>
      <c r="DFM751" s="14"/>
      <c r="DFN751" s="14"/>
      <c r="DFO751" s="14"/>
      <c r="DFP751" s="14"/>
      <c r="DFQ751" s="14"/>
      <c r="DFR751" s="14"/>
      <c r="DFS751" s="14"/>
      <c r="DFT751" s="14"/>
      <c r="DFU751" s="14"/>
      <c r="DFV751" s="14"/>
      <c r="DFW751" s="14"/>
      <c r="DFX751" s="14"/>
      <c r="DFY751" s="14"/>
      <c r="DFZ751" s="14"/>
      <c r="DGA751" s="14"/>
      <c r="DGB751" s="14"/>
      <c r="DGC751" s="14"/>
      <c r="DGD751" s="14"/>
      <c r="DGE751" s="14"/>
      <c r="DGF751" s="14"/>
      <c r="DGG751" s="14"/>
      <c r="DGH751" s="14"/>
      <c r="DGI751" s="14"/>
      <c r="DGJ751" s="14"/>
      <c r="DGK751" s="14"/>
      <c r="DGL751" s="14"/>
      <c r="DGM751" s="14"/>
      <c r="DGN751" s="14"/>
      <c r="DGO751" s="14"/>
      <c r="DGP751" s="14"/>
      <c r="DGQ751" s="14"/>
      <c r="DGR751" s="14"/>
      <c r="DGS751" s="14"/>
      <c r="DGT751" s="14"/>
      <c r="DGU751" s="14"/>
      <c r="DGV751" s="14"/>
      <c r="DGW751" s="14"/>
      <c r="DGX751" s="14"/>
      <c r="DGY751" s="14"/>
      <c r="DGZ751" s="14"/>
      <c r="DHA751" s="14"/>
      <c r="DHB751" s="14"/>
      <c r="DHC751" s="14"/>
      <c r="DHD751" s="14"/>
      <c r="DHE751" s="14"/>
      <c r="DHF751" s="14"/>
      <c r="DHG751" s="14"/>
      <c r="DHH751" s="14"/>
      <c r="DHI751" s="14"/>
      <c r="DHJ751" s="14"/>
      <c r="DHK751" s="14"/>
      <c r="DHL751" s="14"/>
      <c r="DHM751" s="14"/>
      <c r="DHN751" s="14"/>
      <c r="DHO751" s="14"/>
      <c r="DHP751" s="14"/>
      <c r="DHQ751" s="14"/>
      <c r="DHR751" s="14"/>
      <c r="DHS751" s="14"/>
      <c r="DHT751" s="14"/>
      <c r="DHU751" s="14"/>
      <c r="DHV751" s="14"/>
      <c r="DHW751" s="14"/>
      <c r="DHX751" s="14"/>
      <c r="DHY751" s="14"/>
      <c r="DHZ751" s="14"/>
      <c r="DIA751" s="14"/>
      <c r="DIB751" s="14"/>
      <c r="DIC751" s="14"/>
      <c r="DID751" s="14"/>
      <c r="DIE751" s="14"/>
      <c r="DIF751" s="14"/>
      <c r="DIG751" s="14"/>
      <c r="DIH751" s="14"/>
      <c r="DII751" s="14"/>
      <c r="DIJ751" s="14"/>
      <c r="DIK751" s="14"/>
      <c r="DIL751" s="14"/>
      <c r="DIM751" s="14"/>
      <c r="DIN751" s="14"/>
      <c r="DIO751" s="14"/>
      <c r="DIP751" s="14"/>
      <c r="DIQ751" s="14"/>
      <c r="DIR751" s="14"/>
      <c r="DIS751" s="14"/>
      <c r="DIT751" s="14"/>
      <c r="DIU751" s="14"/>
      <c r="DIV751" s="14"/>
      <c r="DIW751" s="14"/>
      <c r="DIX751" s="14"/>
      <c r="DIY751" s="14"/>
      <c r="DIZ751" s="14"/>
      <c r="DJA751" s="14"/>
      <c r="DJB751" s="14"/>
      <c r="DJC751" s="14"/>
      <c r="DJD751" s="14"/>
      <c r="DJE751" s="14"/>
      <c r="DJF751" s="14"/>
      <c r="DJG751" s="14"/>
      <c r="DJH751" s="14"/>
      <c r="DJI751" s="14"/>
      <c r="DJJ751" s="14"/>
      <c r="DJK751" s="14"/>
      <c r="DJL751" s="14"/>
      <c r="DJM751" s="14"/>
      <c r="DJN751" s="14"/>
      <c r="DJO751" s="14"/>
      <c r="DJP751" s="14"/>
      <c r="DJQ751" s="14"/>
      <c r="DJR751" s="14"/>
      <c r="DJS751" s="14"/>
      <c r="DJT751" s="14"/>
      <c r="DJU751" s="14"/>
      <c r="DJV751" s="14"/>
      <c r="DJW751" s="14"/>
      <c r="DJX751" s="14"/>
      <c r="DJY751" s="14"/>
      <c r="DJZ751" s="14"/>
      <c r="DKA751" s="14"/>
      <c r="DKB751" s="14"/>
      <c r="DKC751" s="14"/>
      <c r="DKD751" s="14"/>
      <c r="DKE751" s="14"/>
      <c r="DKF751" s="14"/>
      <c r="DKG751" s="14"/>
      <c r="DKH751" s="14"/>
      <c r="DKI751" s="14"/>
      <c r="DKJ751" s="14"/>
      <c r="DKK751" s="14"/>
      <c r="DKL751" s="14"/>
      <c r="DKM751" s="14"/>
      <c r="DKN751" s="14"/>
      <c r="DKO751" s="14"/>
      <c r="DKP751" s="14"/>
      <c r="DKQ751" s="14"/>
      <c r="DKR751" s="14"/>
      <c r="DKS751" s="14"/>
      <c r="DKT751" s="14"/>
      <c r="DKU751" s="14"/>
      <c r="DKV751" s="14"/>
      <c r="DKW751" s="14"/>
      <c r="DKX751" s="14"/>
      <c r="DKY751" s="14"/>
      <c r="DKZ751" s="14"/>
      <c r="DLA751" s="14"/>
      <c r="DLB751" s="14"/>
      <c r="DLC751" s="14"/>
      <c r="DLD751" s="14"/>
      <c r="DLE751" s="14"/>
      <c r="DLF751" s="14"/>
      <c r="DLG751" s="14"/>
      <c r="DLH751" s="14"/>
      <c r="DLI751" s="14"/>
      <c r="DLJ751" s="14"/>
      <c r="DLK751" s="14"/>
      <c r="DLL751" s="14"/>
      <c r="DLM751" s="14"/>
      <c r="DLN751" s="14"/>
      <c r="DLO751" s="14"/>
      <c r="DLP751" s="14"/>
      <c r="DLQ751" s="14"/>
      <c r="DLR751" s="14"/>
      <c r="DLS751" s="14"/>
      <c r="DLT751" s="14"/>
      <c r="DLU751" s="14"/>
      <c r="DLV751" s="14"/>
      <c r="DLW751" s="14"/>
      <c r="DLX751" s="14"/>
      <c r="DLY751" s="14"/>
      <c r="DLZ751" s="14"/>
      <c r="DMA751" s="14"/>
      <c r="DMB751" s="14"/>
      <c r="DMC751" s="14"/>
      <c r="DMD751" s="14"/>
      <c r="DME751" s="14"/>
      <c r="DMF751" s="14"/>
      <c r="DMG751" s="14"/>
      <c r="DMH751" s="14"/>
      <c r="DMI751" s="14"/>
      <c r="DMJ751" s="14"/>
      <c r="DMK751" s="14"/>
      <c r="DML751" s="14"/>
      <c r="DMM751" s="14"/>
      <c r="DMN751" s="14"/>
      <c r="DMO751" s="14"/>
      <c r="DMP751" s="14"/>
      <c r="DMQ751" s="14"/>
      <c r="DMR751" s="14"/>
      <c r="DMS751" s="14"/>
      <c r="DMT751" s="14"/>
      <c r="DMU751" s="14"/>
      <c r="DMV751" s="14"/>
      <c r="DMW751" s="14"/>
      <c r="DMX751" s="14"/>
      <c r="DMY751" s="14"/>
      <c r="DMZ751" s="14"/>
      <c r="DNA751" s="14"/>
      <c r="DNB751" s="14"/>
      <c r="DNC751" s="14"/>
      <c r="DND751" s="14"/>
      <c r="DNE751" s="14"/>
      <c r="DNF751" s="14"/>
      <c r="DNG751" s="14"/>
      <c r="DNH751" s="14"/>
      <c r="DNI751" s="14"/>
      <c r="DNJ751" s="14"/>
      <c r="DNK751" s="14"/>
      <c r="DNL751" s="14"/>
      <c r="DNM751" s="14"/>
      <c r="DNN751" s="14"/>
      <c r="DNO751" s="14"/>
      <c r="DNP751" s="14"/>
      <c r="DNQ751" s="14"/>
      <c r="DNR751" s="14"/>
      <c r="DNS751" s="14"/>
      <c r="DNT751" s="14"/>
      <c r="DNU751" s="14"/>
      <c r="DNV751" s="14"/>
      <c r="DNW751" s="14"/>
      <c r="DNX751" s="14"/>
      <c r="DNY751" s="14"/>
      <c r="DNZ751" s="14"/>
      <c r="DOA751" s="14"/>
      <c r="DOB751" s="14"/>
      <c r="DOC751" s="14"/>
      <c r="DOD751" s="14"/>
      <c r="DOE751" s="14"/>
      <c r="DOF751" s="14"/>
      <c r="DOG751" s="14"/>
      <c r="DOH751" s="14"/>
      <c r="DOI751" s="14"/>
      <c r="DOJ751" s="14"/>
      <c r="DOK751" s="14"/>
      <c r="DOL751" s="14"/>
      <c r="DOM751" s="14"/>
      <c r="DON751" s="14"/>
      <c r="DOO751" s="14"/>
      <c r="DOP751" s="14"/>
      <c r="DOQ751" s="14"/>
      <c r="DOR751" s="14"/>
      <c r="DOS751" s="14"/>
      <c r="DOT751" s="14"/>
      <c r="DOU751" s="14"/>
      <c r="DOV751" s="14"/>
      <c r="DOW751" s="14"/>
      <c r="DOX751" s="14"/>
      <c r="DOY751" s="14"/>
      <c r="DOZ751" s="14"/>
      <c r="DPA751" s="14"/>
      <c r="DPB751" s="14"/>
      <c r="DPC751" s="14"/>
      <c r="DPD751" s="14"/>
      <c r="DPE751" s="14"/>
      <c r="DPF751" s="14"/>
      <c r="DPG751" s="14"/>
      <c r="DPH751" s="14"/>
      <c r="DPI751" s="14"/>
      <c r="DPJ751" s="14"/>
      <c r="DPK751" s="14"/>
      <c r="DPL751" s="14"/>
      <c r="DPM751" s="14"/>
      <c r="DPN751" s="14"/>
      <c r="DPO751" s="14"/>
      <c r="DPP751" s="14"/>
      <c r="DPQ751" s="14"/>
      <c r="DPR751" s="14"/>
      <c r="DPS751" s="14"/>
      <c r="DPT751" s="14"/>
      <c r="DPU751" s="14"/>
      <c r="DPV751" s="14"/>
      <c r="DPW751" s="14"/>
      <c r="DPX751" s="14"/>
      <c r="DPY751" s="14"/>
      <c r="DPZ751" s="14"/>
      <c r="DQA751" s="14"/>
      <c r="DQB751" s="14"/>
      <c r="DQC751" s="14"/>
      <c r="DQD751" s="14"/>
      <c r="DQE751" s="14"/>
      <c r="DQF751" s="14"/>
      <c r="DQG751" s="14"/>
      <c r="DQH751" s="14"/>
      <c r="DQI751" s="14"/>
      <c r="DQJ751" s="14"/>
      <c r="DQK751" s="14"/>
      <c r="DQL751" s="14"/>
      <c r="DQM751" s="14"/>
      <c r="DQN751" s="14"/>
      <c r="DQO751" s="14"/>
      <c r="DQP751" s="14"/>
      <c r="DQQ751" s="14"/>
      <c r="DQR751" s="14"/>
      <c r="DQS751" s="14"/>
      <c r="DQT751" s="14"/>
      <c r="DQU751" s="14"/>
      <c r="DQV751" s="14"/>
      <c r="DQW751" s="14"/>
      <c r="DQX751" s="14"/>
      <c r="DQY751" s="14"/>
      <c r="DQZ751" s="14"/>
      <c r="DRA751" s="14"/>
      <c r="DRB751" s="14"/>
      <c r="DRC751" s="14"/>
      <c r="DRD751" s="14"/>
      <c r="DRE751" s="14"/>
      <c r="DRF751" s="14"/>
      <c r="DRG751" s="14"/>
      <c r="DRH751" s="14"/>
      <c r="DRI751" s="14"/>
      <c r="DRJ751" s="14"/>
      <c r="DRK751" s="14"/>
      <c r="DRL751" s="14"/>
      <c r="DRM751" s="14"/>
      <c r="DRN751" s="14"/>
      <c r="DRO751" s="14"/>
      <c r="DRP751" s="14"/>
      <c r="DRQ751" s="14"/>
      <c r="DRR751" s="14"/>
      <c r="DRS751" s="14"/>
      <c r="DRT751" s="14"/>
      <c r="DRU751" s="14"/>
      <c r="DRV751" s="14"/>
      <c r="DRW751" s="14"/>
      <c r="DRX751" s="14"/>
      <c r="DRY751" s="14"/>
      <c r="DRZ751" s="14"/>
      <c r="DSA751" s="14"/>
      <c r="DSB751" s="14"/>
      <c r="DSC751" s="14"/>
      <c r="DSD751" s="14"/>
      <c r="DSE751" s="14"/>
      <c r="DSF751" s="14"/>
      <c r="DSG751" s="14"/>
      <c r="DSH751" s="14"/>
      <c r="DSI751" s="14"/>
      <c r="DSJ751" s="14"/>
      <c r="DSK751" s="14"/>
      <c r="DSL751" s="14"/>
      <c r="DSM751" s="14"/>
      <c r="DSN751" s="14"/>
      <c r="DSO751" s="14"/>
      <c r="DSP751" s="14"/>
      <c r="DSQ751" s="14"/>
      <c r="DSR751" s="14"/>
      <c r="DSS751" s="14"/>
      <c r="DST751" s="14"/>
      <c r="DSU751" s="14"/>
      <c r="DSV751" s="14"/>
      <c r="DSW751" s="14"/>
      <c r="DSX751" s="14"/>
      <c r="DSY751" s="14"/>
      <c r="DSZ751" s="14"/>
      <c r="DTA751" s="14"/>
      <c r="DTB751" s="14"/>
      <c r="DTC751" s="14"/>
      <c r="DTD751" s="14"/>
      <c r="DTE751" s="14"/>
      <c r="DTF751" s="14"/>
      <c r="DTG751" s="14"/>
      <c r="DTH751" s="14"/>
      <c r="DTI751" s="14"/>
      <c r="DTJ751" s="14"/>
      <c r="DTK751" s="14"/>
      <c r="DTL751" s="14"/>
      <c r="DTM751" s="14"/>
      <c r="DTN751" s="14"/>
      <c r="DTO751" s="14"/>
      <c r="DTP751" s="14"/>
      <c r="DTQ751" s="14"/>
      <c r="DTR751" s="14"/>
      <c r="DTS751" s="14"/>
      <c r="DTT751" s="14"/>
      <c r="DTU751" s="14"/>
      <c r="DTV751" s="14"/>
      <c r="DTW751" s="14"/>
      <c r="DTX751" s="14"/>
      <c r="DTY751" s="14"/>
      <c r="DTZ751" s="14"/>
      <c r="DUA751" s="14"/>
      <c r="DUB751" s="14"/>
      <c r="DUC751" s="14"/>
      <c r="DUD751" s="14"/>
      <c r="DUE751" s="14"/>
      <c r="DUF751" s="14"/>
      <c r="DUG751" s="14"/>
      <c r="DUH751" s="14"/>
      <c r="DUI751" s="14"/>
      <c r="DUJ751" s="14"/>
      <c r="DUK751" s="14"/>
      <c r="DUL751" s="14"/>
      <c r="DUM751" s="14"/>
      <c r="DUN751" s="14"/>
      <c r="DUO751" s="14"/>
      <c r="DUP751" s="14"/>
      <c r="DUQ751" s="14"/>
      <c r="DUR751" s="14"/>
      <c r="DUS751" s="14"/>
      <c r="DUT751" s="14"/>
      <c r="DUU751" s="14"/>
      <c r="DUV751" s="14"/>
      <c r="DUW751" s="14"/>
      <c r="DUX751" s="14"/>
      <c r="DUY751" s="14"/>
      <c r="DUZ751" s="14"/>
      <c r="DVA751" s="14"/>
      <c r="DVB751" s="14"/>
      <c r="DVC751" s="14"/>
      <c r="DVD751" s="14"/>
      <c r="DVE751" s="14"/>
      <c r="DVF751" s="14"/>
      <c r="DVG751" s="14"/>
      <c r="DVH751" s="14"/>
      <c r="DVI751" s="14"/>
      <c r="DVJ751" s="14"/>
      <c r="DVK751" s="14"/>
      <c r="DVL751" s="14"/>
      <c r="DVM751" s="14"/>
      <c r="DVN751" s="14"/>
      <c r="DVO751" s="14"/>
      <c r="DVP751" s="14"/>
      <c r="DVQ751" s="14"/>
      <c r="DVR751" s="14"/>
      <c r="DVS751" s="14"/>
      <c r="DVT751" s="14"/>
      <c r="DVU751" s="14"/>
      <c r="DVV751" s="14"/>
      <c r="DVW751" s="14"/>
      <c r="DVX751" s="14"/>
      <c r="DVY751" s="14"/>
      <c r="DVZ751" s="14"/>
      <c r="DWA751" s="14"/>
      <c r="DWB751" s="14"/>
      <c r="DWC751" s="14"/>
      <c r="DWD751" s="14"/>
      <c r="DWE751" s="14"/>
      <c r="DWF751" s="14"/>
      <c r="DWG751" s="14"/>
      <c r="DWH751" s="14"/>
      <c r="DWI751" s="14"/>
      <c r="DWJ751" s="14"/>
      <c r="DWK751" s="14"/>
      <c r="DWL751" s="14"/>
      <c r="DWM751" s="14"/>
      <c r="DWN751" s="14"/>
      <c r="DWO751" s="14"/>
      <c r="DWP751" s="14"/>
      <c r="DWQ751" s="14"/>
      <c r="DWR751" s="14"/>
      <c r="DWS751" s="14"/>
      <c r="DWT751" s="14"/>
      <c r="DWU751" s="14"/>
      <c r="DWV751" s="14"/>
      <c r="DWW751" s="14"/>
      <c r="DWX751" s="14"/>
      <c r="DWY751" s="14"/>
      <c r="DWZ751" s="14"/>
      <c r="DXA751" s="14"/>
      <c r="DXB751" s="14"/>
      <c r="DXC751" s="14"/>
      <c r="DXD751" s="14"/>
      <c r="DXE751" s="14"/>
      <c r="DXF751" s="14"/>
      <c r="DXG751" s="14"/>
      <c r="DXH751" s="14"/>
      <c r="DXI751" s="14"/>
      <c r="DXJ751" s="14"/>
      <c r="DXK751" s="14"/>
      <c r="DXL751" s="14"/>
      <c r="DXM751" s="14"/>
      <c r="DXN751" s="14"/>
      <c r="DXO751" s="14"/>
      <c r="DXP751" s="14"/>
      <c r="DXQ751" s="14"/>
      <c r="DXR751" s="14"/>
      <c r="DXS751" s="14"/>
      <c r="DXT751" s="14"/>
      <c r="DXU751" s="14"/>
      <c r="DXV751" s="14"/>
      <c r="DXW751" s="14"/>
      <c r="DXX751" s="14"/>
      <c r="DXY751" s="14"/>
      <c r="DXZ751" s="14"/>
      <c r="DYA751" s="14"/>
      <c r="DYB751" s="14"/>
      <c r="DYC751" s="14"/>
      <c r="DYD751" s="14"/>
      <c r="DYE751" s="14"/>
      <c r="DYF751" s="14"/>
      <c r="DYG751" s="14"/>
      <c r="DYH751" s="14"/>
      <c r="DYI751" s="14"/>
      <c r="DYJ751" s="14"/>
      <c r="DYK751" s="14"/>
      <c r="DYL751" s="14"/>
      <c r="DYM751" s="14"/>
      <c r="DYN751" s="14"/>
      <c r="DYO751" s="14"/>
      <c r="DYP751" s="14"/>
      <c r="DYQ751" s="14"/>
      <c r="DYR751" s="14"/>
      <c r="DYS751" s="14"/>
      <c r="DYT751" s="14"/>
      <c r="DYU751" s="14"/>
      <c r="DYV751" s="14"/>
      <c r="DYW751" s="14"/>
      <c r="DYX751" s="14"/>
      <c r="DYY751" s="14"/>
      <c r="DYZ751" s="14"/>
      <c r="DZA751" s="14"/>
      <c r="DZB751" s="14"/>
      <c r="DZC751" s="14"/>
      <c r="DZD751" s="14"/>
      <c r="DZE751" s="14"/>
      <c r="DZF751" s="14"/>
      <c r="DZG751" s="14"/>
      <c r="DZH751" s="14"/>
      <c r="DZI751" s="14"/>
      <c r="DZJ751" s="14"/>
      <c r="DZK751" s="14"/>
      <c r="DZL751" s="14"/>
      <c r="DZM751" s="14"/>
      <c r="DZN751" s="14"/>
      <c r="DZO751" s="14"/>
      <c r="DZP751" s="14"/>
      <c r="DZQ751" s="14"/>
      <c r="DZR751" s="14"/>
      <c r="DZS751" s="14"/>
      <c r="DZT751" s="14"/>
      <c r="DZU751" s="14"/>
      <c r="DZV751" s="14"/>
      <c r="DZW751" s="14"/>
      <c r="DZX751" s="14"/>
      <c r="DZY751" s="14"/>
      <c r="DZZ751" s="14"/>
      <c r="EAA751" s="14"/>
      <c r="EAB751" s="14"/>
      <c r="EAC751" s="14"/>
      <c r="EAD751" s="14"/>
      <c r="EAE751" s="14"/>
      <c r="EAF751" s="14"/>
      <c r="EAG751" s="14"/>
      <c r="EAH751" s="14"/>
      <c r="EAI751" s="14"/>
      <c r="EAJ751" s="14"/>
      <c r="EAK751" s="14"/>
      <c r="EAL751" s="14"/>
      <c r="EAM751" s="14"/>
      <c r="EAN751" s="14"/>
      <c r="EAO751" s="14"/>
      <c r="EAP751" s="14"/>
      <c r="EAQ751" s="14"/>
      <c r="EAR751" s="14"/>
      <c r="EAS751" s="14"/>
      <c r="EAT751" s="14"/>
      <c r="EAU751" s="14"/>
      <c r="EAV751" s="14"/>
      <c r="EAW751" s="14"/>
      <c r="EAX751" s="14"/>
      <c r="EAY751" s="14"/>
      <c r="EAZ751" s="14"/>
      <c r="EBA751" s="14"/>
      <c r="EBB751" s="14"/>
      <c r="EBC751" s="14"/>
      <c r="EBD751" s="14"/>
      <c r="EBE751" s="14"/>
      <c r="EBF751" s="14"/>
      <c r="EBG751" s="14"/>
      <c r="EBH751" s="14"/>
      <c r="EBI751" s="14"/>
      <c r="EBJ751" s="14"/>
      <c r="EBK751" s="14"/>
      <c r="EBL751" s="14"/>
      <c r="EBM751" s="14"/>
      <c r="EBN751" s="14"/>
      <c r="EBO751" s="14"/>
      <c r="EBP751" s="14"/>
      <c r="EBQ751" s="14"/>
      <c r="EBR751" s="14"/>
      <c r="EBS751" s="14"/>
      <c r="EBT751" s="14"/>
      <c r="EBU751" s="14"/>
      <c r="EBV751" s="14"/>
      <c r="EBW751" s="14"/>
      <c r="EBX751" s="14"/>
      <c r="EBY751" s="14"/>
      <c r="EBZ751" s="14"/>
      <c r="ECA751" s="14"/>
      <c r="ECB751" s="14"/>
      <c r="ECC751" s="14"/>
      <c r="ECD751" s="14"/>
      <c r="ECE751" s="14"/>
      <c r="ECF751" s="14"/>
      <c r="ECG751" s="14"/>
      <c r="ECH751" s="14"/>
      <c r="ECI751" s="14"/>
      <c r="ECJ751" s="14"/>
      <c r="ECK751" s="14"/>
      <c r="ECL751" s="14"/>
      <c r="ECM751" s="14"/>
      <c r="ECN751" s="14"/>
      <c r="ECO751" s="14"/>
      <c r="ECP751" s="14"/>
      <c r="ECQ751" s="14"/>
      <c r="ECR751" s="14"/>
      <c r="ECS751" s="14"/>
      <c r="ECT751" s="14"/>
      <c r="ECU751" s="14"/>
      <c r="ECV751" s="14"/>
      <c r="ECW751" s="14"/>
      <c r="ECX751" s="14"/>
      <c r="ECY751" s="14"/>
      <c r="ECZ751" s="14"/>
      <c r="EDA751" s="14"/>
      <c r="EDB751" s="14"/>
      <c r="EDC751" s="14"/>
      <c r="EDD751" s="14"/>
      <c r="EDE751" s="14"/>
      <c r="EDF751" s="14"/>
      <c r="EDG751" s="14"/>
      <c r="EDH751" s="14"/>
      <c r="EDI751" s="14"/>
      <c r="EDJ751" s="14"/>
      <c r="EDK751" s="14"/>
      <c r="EDL751" s="14"/>
      <c r="EDM751" s="14"/>
      <c r="EDN751" s="14"/>
      <c r="EDO751" s="14"/>
      <c r="EDP751" s="14"/>
      <c r="EDQ751" s="14"/>
      <c r="EDR751" s="14"/>
      <c r="EDS751" s="14"/>
      <c r="EDT751" s="14"/>
      <c r="EDU751" s="14"/>
      <c r="EDV751" s="14"/>
      <c r="EDW751" s="14"/>
      <c r="EDX751" s="14"/>
      <c r="EDY751" s="14"/>
      <c r="EDZ751" s="14"/>
      <c r="EEA751" s="14"/>
      <c r="EEB751" s="14"/>
      <c r="EEC751" s="14"/>
      <c r="EED751" s="14"/>
      <c r="EEE751" s="14"/>
      <c r="EEF751" s="14"/>
      <c r="EEG751" s="14"/>
      <c r="EEH751" s="14"/>
      <c r="EEI751" s="14"/>
      <c r="EEJ751" s="14"/>
      <c r="EEK751" s="14"/>
      <c r="EEL751" s="14"/>
      <c r="EEM751" s="14"/>
      <c r="EEN751" s="14"/>
      <c r="EEO751" s="14"/>
      <c r="EEP751" s="14"/>
      <c r="EEQ751" s="14"/>
      <c r="EER751" s="14"/>
      <c r="EES751" s="14"/>
      <c r="EET751" s="14"/>
      <c r="EEU751" s="14"/>
      <c r="EEV751" s="14"/>
      <c r="EEW751" s="14"/>
      <c r="EEX751" s="14"/>
      <c r="EEY751" s="14"/>
      <c r="EEZ751" s="14"/>
      <c r="EFA751" s="14"/>
      <c r="EFB751" s="14"/>
      <c r="EFC751" s="14"/>
      <c r="EFD751" s="14"/>
      <c r="EFE751" s="14"/>
      <c r="EFF751" s="14"/>
      <c r="EFG751" s="14"/>
      <c r="EFH751" s="14"/>
      <c r="EFI751" s="14"/>
      <c r="EFJ751" s="14"/>
      <c r="EFK751" s="14"/>
      <c r="EFL751" s="14"/>
      <c r="EFM751" s="14"/>
      <c r="EFN751" s="14"/>
      <c r="EFO751" s="14"/>
      <c r="EFP751" s="14"/>
      <c r="EFQ751" s="14"/>
      <c r="EFR751" s="14"/>
      <c r="EFS751" s="14"/>
      <c r="EFT751" s="14"/>
      <c r="EFU751" s="14"/>
      <c r="EFV751" s="14"/>
      <c r="EFW751" s="14"/>
      <c r="EFX751" s="14"/>
      <c r="EFY751" s="14"/>
      <c r="EFZ751" s="14"/>
      <c r="EGA751" s="14"/>
      <c r="EGB751" s="14"/>
      <c r="EGC751" s="14"/>
      <c r="EGD751" s="14"/>
      <c r="EGE751" s="14"/>
      <c r="EGF751" s="14"/>
      <c r="EGG751" s="14"/>
      <c r="EGH751" s="14"/>
      <c r="EGI751" s="14"/>
      <c r="EGJ751" s="14"/>
      <c r="EGK751" s="14"/>
      <c r="EGL751" s="14"/>
      <c r="EGM751" s="14"/>
      <c r="EGN751" s="14"/>
      <c r="EGO751" s="14"/>
      <c r="EGP751" s="14"/>
      <c r="EGQ751" s="14"/>
      <c r="EGR751" s="14"/>
      <c r="EGS751" s="14"/>
      <c r="EGT751" s="14"/>
      <c r="EGU751" s="14"/>
      <c r="EGV751" s="14"/>
      <c r="EGW751" s="14"/>
      <c r="EGX751" s="14"/>
      <c r="EGY751" s="14"/>
      <c r="EGZ751" s="14"/>
      <c r="EHA751" s="14"/>
      <c r="EHB751" s="14"/>
      <c r="EHC751" s="14"/>
      <c r="EHD751" s="14"/>
      <c r="EHE751" s="14"/>
      <c r="EHF751" s="14"/>
      <c r="EHG751" s="14"/>
      <c r="EHH751" s="14"/>
      <c r="EHI751" s="14"/>
      <c r="EHJ751" s="14"/>
      <c r="EHK751" s="14"/>
      <c r="EHL751" s="14"/>
      <c r="EHM751" s="14"/>
      <c r="EHN751" s="14"/>
      <c r="EHO751" s="14"/>
      <c r="EHP751" s="14"/>
      <c r="EHQ751" s="14"/>
      <c r="EHR751" s="14"/>
      <c r="EHS751" s="14"/>
      <c r="EHT751" s="14"/>
      <c r="EHU751" s="14"/>
      <c r="EHV751" s="14"/>
      <c r="EHW751" s="14"/>
      <c r="EHX751" s="14"/>
      <c r="EHY751" s="14"/>
      <c r="EHZ751" s="14"/>
      <c r="EIA751" s="14"/>
      <c r="EIB751" s="14"/>
      <c r="EIC751" s="14"/>
      <c r="EID751" s="14"/>
      <c r="EIE751" s="14"/>
      <c r="EIF751" s="14"/>
      <c r="EIG751" s="14"/>
      <c r="EIH751" s="14"/>
      <c r="EII751" s="14"/>
      <c r="EIJ751" s="14"/>
      <c r="EIK751" s="14"/>
      <c r="EIL751" s="14"/>
      <c r="EIM751" s="14"/>
      <c r="EIN751" s="14"/>
      <c r="EIO751" s="14"/>
      <c r="EIP751" s="14"/>
      <c r="EIQ751" s="14"/>
      <c r="EIR751" s="14"/>
      <c r="EIS751" s="14"/>
      <c r="EIT751" s="14"/>
      <c r="EIU751" s="14"/>
      <c r="EIV751" s="14"/>
      <c r="EIW751" s="14"/>
      <c r="EIX751" s="14"/>
      <c r="EIY751" s="14"/>
      <c r="EIZ751" s="14"/>
      <c r="EJA751" s="14"/>
      <c r="EJB751" s="14"/>
      <c r="EJC751" s="14"/>
      <c r="EJD751" s="14"/>
      <c r="EJE751" s="14"/>
      <c r="EJF751" s="14"/>
      <c r="EJG751" s="14"/>
      <c r="EJH751" s="14"/>
      <c r="EJI751" s="14"/>
      <c r="EJJ751" s="14"/>
      <c r="EJK751" s="14"/>
      <c r="EJL751" s="14"/>
      <c r="EJM751" s="14"/>
      <c r="EJN751" s="14"/>
      <c r="EJO751" s="14"/>
      <c r="EJP751" s="14"/>
      <c r="EJQ751" s="14"/>
      <c r="EJR751" s="14"/>
      <c r="EJS751" s="14"/>
      <c r="EJT751" s="14"/>
      <c r="EJU751" s="14"/>
      <c r="EJV751" s="14"/>
      <c r="EJW751" s="14"/>
      <c r="EJX751" s="14"/>
      <c r="EJY751" s="14"/>
      <c r="EJZ751" s="14"/>
      <c r="EKA751" s="14"/>
      <c r="EKB751" s="14"/>
      <c r="EKC751" s="14"/>
      <c r="EKD751" s="14"/>
      <c r="EKE751" s="14"/>
      <c r="EKF751" s="14"/>
      <c r="EKG751" s="14"/>
      <c r="EKH751" s="14"/>
      <c r="EKI751" s="14"/>
      <c r="EKJ751" s="14"/>
      <c r="EKK751" s="14"/>
      <c r="EKL751" s="14"/>
      <c r="EKM751" s="14"/>
      <c r="EKN751" s="14"/>
      <c r="EKO751" s="14"/>
      <c r="EKP751" s="14"/>
      <c r="EKQ751" s="14"/>
      <c r="EKR751" s="14"/>
      <c r="EKS751" s="14"/>
      <c r="EKT751" s="14"/>
      <c r="EKU751" s="14"/>
      <c r="EKV751" s="14"/>
      <c r="EKW751" s="14"/>
      <c r="EKX751" s="14"/>
      <c r="EKY751" s="14"/>
      <c r="EKZ751" s="14"/>
      <c r="ELA751" s="14"/>
      <c r="ELB751" s="14"/>
      <c r="ELC751" s="14"/>
      <c r="ELD751" s="14"/>
      <c r="ELE751" s="14"/>
      <c r="ELF751" s="14"/>
      <c r="ELG751" s="14"/>
      <c r="ELH751" s="14"/>
      <c r="ELI751" s="14"/>
      <c r="ELJ751" s="14"/>
      <c r="ELK751" s="14"/>
      <c r="ELL751" s="14"/>
      <c r="ELM751" s="14"/>
      <c r="ELN751" s="14"/>
      <c r="ELO751" s="14"/>
      <c r="ELP751" s="14"/>
      <c r="ELQ751" s="14"/>
      <c r="ELR751" s="14"/>
      <c r="ELS751" s="14"/>
      <c r="ELT751" s="14"/>
      <c r="ELU751" s="14"/>
      <c r="ELV751" s="14"/>
      <c r="ELW751" s="14"/>
      <c r="ELX751" s="14"/>
      <c r="ELY751" s="14"/>
      <c r="ELZ751" s="14"/>
      <c r="EMA751" s="14"/>
      <c r="EMB751" s="14"/>
      <c r="EMC751" s="14"/>
      <c r="EMD751" s="14"/>
      <c r="EME751" s="14"/>
      <c r="EMF751" s="14"/>
      <c r="EMG751" s="14"/>
      <c r="EMH751" s="14"/>
      <c r="EMI751" s="14"/>
      <c r="EMJ751" s="14"/>
      <c r="EMK751" s="14"/>
      <c r="EML751" s="14"/>
      <c r="EMM751" s="14"/>
      <c r="EMN751" s="14"/>
      <c r="EMO751" s="14"/>
      <c r="EMP751" s="14"/>
      <c r="EMQ751" s="14"/>
      <c r="EMR751" s="14"/>
      <c r="EMS751" s="14"/>
      <c r="EMT751" s="14"/>
      <c r="EMU751" s="14"/>
      <c r="EMV751" s="14"/>
      <c r="EMW751" s="14"/>
      <c r="EMX751" s="14"/>
      <c r="EMY751" s="14"/>
      <c r="EMZ751" s="14"/>
      <c r="ENA751" s="14"/>
      <c r="ENB751" s="14"/>
      <c r="ENC751" s="14"/>
      <c r="END751" s="14"/>
      <c r="ENE751" s="14"/>
      <c r="ENF751" s="14"/>
      <c r="ENG751" s="14"/>
      <c r="ENH751" s="14"/>
      <c r="ENI751" s="14"/>
      <c r="ENJ751" s="14"/>
      <c r="ENK751" s="14"/>
      <c r="ENL751" s="14"/>
      <c r="ENM751" s="14"/>
      <c r="ENN751" s="14"/>
      <c r="ENO751" s="14"/>
      <c r="ENP751" s="14"/>
      <c r="ENQ751" s="14"/>
      <c r="ENR751" s="14"/>
      <c r="ENS751" s="14"/>
      <c r="ENT751" s="14"/>
      <c r="ENU751" s="14"/>
      <c r="ENV751" s="14"/>
      <c r="ENW751" s="14"/>
      <c r="ENX751" s="14"/>
      <c r="ENY751" s="14"/>
      <c r="ENZ751" s="14"/>
      <c r="EOA751" s="14"/>
      <c r="EOB751" s="14"/>
      <c r="EOC751" s="14"/>
      <c r="EOD751" s="14"/>
      <c r="EOE751" s="14"/>
      <c r="EOF751" s="14"/>
      <c r="EOG751" s="14"/>
      <c r="EOH751" s="14"/>
      <c r="EOI751" s="14"/>
      <c r="EOJ751" s="14"/>
      <c r="EOK751" s="14"/>
      <c r="EOL751" s="14"/>
      <c r="EOM751" s="14"/>
      <c r="EON751" s="14"/>
      <c r="EOO751" s="14"/>
      <c r="EOP751" s="14"/>
      <c r="EOQ751" s="14"/>
      <c r="EOR751" s="14"/>
      <c r="EOS751" s="14"/>
      <c r="EOT751" s="14"/>
      <c r="EOU751" s="14"/>
      <c r="EOV751" s="14"/>
      <c r="EOW751" s="14"/>
      <c r="EOX751" s="14"/>
      <c r="EOY751" s="14"/>
      <c r="EOZ751" s="14"/>
      <c r="EPA751" s="14"/>
      <c r="EPB751" s="14"/>
      <c r="EPC751" s="14"/>
      <c r="EPD751" s="14"/>
      <c r="EPE751" s="14"/>
      <c r="EPF751" s="14"/>
      <c r="EPG751" s="14"/>
      <c r="EPH751" s="14"/>
      <c r="EPI751" s="14"/>
      <c r="EPJ751" s="14"/>
      <c r="EPK751" s="14"/>
      <c r="EPL751" s="14"/>
      <c r="EPM751" s="14"/>
      <c r="EPN751" s="14"/>
      <c r="EPO751" s="14"/>
      <c r="EPP751" s="14"/>
      <c r="EPQ751" s="14"/>
      <c r="EPR751" s="14"/>
      <c r="EPS751" s="14"/>
      <c r="EPT751" s="14"/>
      <c r="EPU751" s="14"/>
      <c r="EPV751" s="14"/>
      <c r="EPW751" s="14"/>
      <c r="EPX751" s="14"/>
      <c r="EPY751" s="14"/>
      <c r="EPZ751" s="14"/>
      <c r="EQA751" s="14"/>
      <c r="EQB751" s="14"/>
      <c r="EQC751" s="14"/>
      <c r="EQD751" s="14"/>
      <c r="EQE751" s="14"/>
      <c r="EQF751" s="14"/>
      <c r="EQG751" s="14"/>
      <c r="EQH751" s="14"/>
      <c r="EQI751" s="14"/>
      <c r="EQJ751" s="14"/>
      <c r="EQK751" s="14"/>
      <c r="EQL751" s="14"/>
      <c r="EQM751" s="14"/>
      <c r="EQN751" s="14"/>
      <c r="EQO751" s="14"/>
      <c r="EQP751" s="14"/>
      <c r="EQQ751" s="14"/>
      <c r="EQR751" s="14"/>
      <c r="EQS751" s="14"/>
      <c r="EQT751" s="14"/>
      <c r="EQU751" s="14"/>
      <c r="EQV751" s="14"/>
      <c r="EQW751" s="14"/>
      <c r="EQX751" s="14"/>
      <c r="EQY751" s="14"/>
      <c r="EQZ751" s="14"/>
      <c r="ERA751" s="14"/>
      <c r="ERB751" s="14"/>
      <c r="ERC751" s="14"/>
      <c r="ERD751" s="14"/>
      <c r="ERE751" s="14"/>
      <c r="ERF751" s="14"/>
      <c r="ERG751" s="14"/>
      <c r="ERH751" s="14"/>
      <c r="ERI751" s="14"/>
      <c r="ERJ751" s="14"/>
      <c r="ERK751" s="14"/>
      <c r="ERL751" s="14"/>
      <c r="ERM751" s="14"/>
      <c r="ERN751" s="14"/>
      <c r="ERO751" s="14"/>
      <c r="ERP751" s="14"/>
      <c r="ERQ751" s="14"/>
      <c r="ERR751" s="14"/>
      <c r="ERS751" s="14"/>
      <c r="ERT751" s="14"/>
      <c r="ERU751" s="14"/>
      <c r="ERV751" s="14"/>
      <c r="ERW751" s="14"/>
      <c r="ERX751" s="14"/>
      <c r="ERY751" s="14"/>
      <c r="ERZ751" s="14"/>
      <c r="ESA751" s="14"/>
      <c r="ESB751" s="14"/>
      <c r="ESC751" s="14"/>
      <c r="ESD751" s="14"/>
      <c r="ESE751" s="14"/>
      <c r="ESF751" s="14"/>
      <c r="ESG751" s="14"/>
      <c r="ESH751" s="14"/>
      <c r="ESI751" s="14"/>
      <c r="ESJ751" s="14"/>
      <c r="ESK751" s="14"/>
      <c r="ESL751" s="14"/>
      <c r="ESM751" s="14"/>
      <c r="ESN751" s="14"/>
      <c r="ESO751" s="14"/>
      <c r="ESP751" s="14"/>
      <c r="ESQ751" s="14"/>
      <c r="ESR751" s="14"/>
      <c r="ESS751" s="14"/>
      <c r="EST751" s="14"/>
      <c r="ESU751" s="14"/>
      <c r="ESV751" s="14"/>
      <c r="ESW751" s="14"/>
      <c r="ESX751" s="14"/>
      <c r="ESY751" s="14"/>
      <c r="ESZ751" s="14"/>
      <c r="ETA751" s="14"/>
      <c r="ETB751" s="14"/>
      <c r="ETC751" s="14"/>
      <c r="ETD751" s="14"/>
      <c r="ETE751" s="14"/>
      <c r="ETF751" s="14"/>
      <c r="ETG751" s="14"/>
      <c r="ETH751" s="14"/>
      <c r="ETI751" s="14"/>
      <c r="ETJ751" s="14"/>
      <c r="ETK751" s="14"/>
      <c r="ETL751" s="14"/>
      <c r="ETM751" s="14"/>
      <c r="ETN751" s="14"/>
      <c r="ETO751" s="14"/>
      <c r="ETP751" s="14"/>
      <c r="ETQ751" s="14"/>
      <c r="ETR751" s="14"/>
      <c r="ETS751" s="14"/>
      <c r="ETT751" s="14"/>
      <c r="ETU751" s="14"/>
      <c r="ETV751" s="14"/>
      <c r="ETW751" s="14"/>
      <c r="ETX751" s="14"/>
      <c r="ETY751" s="14"/>
      <c r="ETZ751" s="14"/>
      <c r="EUA751" s="14"/>
      <c r="EUB751" s="14"/>
      <c r="EUC751" s="14"/>
      <c r="EUD751" s="14"/>
      <c r="EUE751" s="14"/>
      <c r="EUF751" s="14"/>
      <c r="EUG751" s="14"/>
      <c r="EUH751" s="14"/>
      <c r="EUI751" s="14"/>
      <c r="EUJ751" s="14"/>
      <c r="EUK751" s="14"/>
      <c r="EUL751" s="14"/>
      <c r="EUM751" s="14"/>
      <c r="EUN751" s="14"/>
      <c r="EUO751" s="14"/>
      <c r="EUP751" s="14"/>
      <c r="EUQ751" s="14"/>
      <c r="EUR751" s="14"/>
      <c r="EUS751" s="14"/>
      <c r="EUT751" s="14"/>
      <c r="EUU751" s="14"/>
      <c r="EUV751" s="14"/>
      <c r="EUW751" s="14"/>
      <c r="EUX751" s="14"/>
      <c r="EUY751" s="14"/>
      <c r="EUZ751" s="14"/>
      <c r="EVA751" s="14"/>
      <c r="EVB751" s="14"/>
      <c r="EVC751" s="14"/>
      <c r="EVD751" s="14"/>
      <c r="EVE751" s="14"/>
      <c r="EVF751" s="14"/>
      <c r="EVG751" s="14"/>
      <c r="EVH751" s="14"/>
      <c r="EVI751" s="14"/>
      <c r="EVJ751" s="14"/>
      <c r="EVK751" s="14"/>
      <c r="EVL751" s="14"/>
      <c r="EVM751" s="14"/>
      <c r="EVN751" s="14"/>
      <c r="EVO751" s="14"/>
      <c r="EVP751" s="14"/>
      <c r="EVQ751" s="14"/>
      <c r="EVR751" s="14"/>
      <c r="EVS751" s="14"/>
      <c r="EVT751" s="14"/>
      <c r="EVU751" s="14"/>
      <c r="EVV751" s="14"/>
      <c r="EVW751" s="14"/>
      <c r="EVX751" s="14"/>
      <c r="EVY751" s="14"/>
      <c r="EVZ751" s="14"/>
      <c r="EWA751" s="14"/>
      <c r="EWB751" s="14"/>
      <c r="EWC751" s="14"/>
      <c r="EWD751" s="14"/>
      <c r="EWE751" s="14"/>
      <c r="EWF751" s="14"/>
      <c r="EWG751" s="14"/>
      <c r="EWH751" s="14"/>
      <c r="EWI751" s="14"/>
      <c r="EWJ751" s="14"/>
      <c r="EWK751" s="14"/>
      <c r="EWL751" s="14"/>
      <c r="EWM751" s="14"/>
      <c r="EWN751" s="14"/>
      <c r="EWO751" s="14"/>
      <c r="EWP751" s="14"/>
      <c r="EWQ751" s="14"/>
      <c r="EWR751" s="14"/>
      <c r="EWS751" s="14"/>
      <c r="EWT751" s="14"/>
      <c r="EWU751" s="14"/>
      <c r="EWV751" s="14"/>
      <c r="EWW751" s="14"/>
      <c r="EWX751" s="14"/>
      <c r="EWY751" s="14"/>
      <c r="EWZ751" s="14"/>
      <c r="EXA751" s="14"/>
      <c r="EXB751" s="14"/>
      <c r="EXC751" s="14"/>
      <c r="EXD751" s="14"/>
      <c r="EXE751" s="14"/>
      <c r="EXF751" s="14"/>
      <c r="EXG751" s="14"/>
      <c r="EXH751" s="14"/>
      <c r="EXI751" s="14"/>
      <c r="EXJ751" s="14"/>
      <c r="EXK751" s="14"/>
      <c r="EXL751" s="14"/>
      <c r="EXM751" s="14"/>
      <c r="EXN751" s="14"/>
      <c r="EXO751" s="14"/>
      <c r="EXP751" s="14"/>
      <c r="EXQ751" s="14"/>
      <c r="EXR751" s="14"/>
      <c r="EXS751" s="14"/>
      <c r="EXT751" s="14"/>
      <c r="EXU751" s="14"/>
      <c r="EXV751" s="14"/>
      <c r="EXW751" s="14"/>
      <c r="EXX751" s="14"/>
      <c r="EXY751" s="14"/>
      <c r="EXZ751" s="14"/>
      <c r="EYA751" s="14"/>
      <c r="EYB751" s="14"/>
      <c r="EYC751" s="14"/>
      <c r="EYD751" s="14"/>
      <c r="EYE751" s="14"/>
      <c r="EYF751" s="14"/>
      <c r="EYG751" s="14"/>
      <c r="EYH751" s="14"/>
      <c r="EYI751" s="14"/>
      <c r="EYJ751" s="14"/>
      <c r="EYK751" s="14"/>
      <c r="EYL751" s="14"/>
      <c r="EYM751" s="14"/>
      <c r="EYN751" s="14"/>
      <c r="EYO751" s="14"/>
      <c r="EYP751" s="14"/>
      <c r="EYQ751" s="14"/>
      <c r="EYR751" s="14"/>
      <c r="EYS751" s="14"/>
      <c r="EYT751" s="14"/>
      <c r="EYU751" s="14"/>
      <c r="EYV751" s="14"/>
      <c r="EYW751" s="14"/>
      <c r="EYX751" s="14"/>
      <c r="EYY751" s="14"/>
      <c r="EYZ751" s="14"/>
      <c r="EZA751" s="14"/>
      <c r="EZB751" s="14"/>
      <c r="EZC751" s="14"/>
      <c r="EZD751" s="14"/>
      <c r="EZE751" s="14"/>
      <c r="EZF751" s="14"/>
      <c r="EZG751" s="14"/>
      <c r="EZH751" s="14"/>
      <c r="EZI751" s="14"/>
      <c r="EZJ751" s="14"/>
      <c r="EZK751" s="14"/>
      <c r="EZL751" s="14"/>
      <c r="EZM751" s="14"/>
      <c r="EZN751" s="14"/>
      <c r="EZO751" s="14"/>
      <c r="EZP751" s="14"/>
      <c r="EZQ751" s="14"/>
      <c r="EZR751" s="14"/>
      <c r="EZS751" s="14"/>
      <c r="EZT751" s="14"/>
      <c r="EZU751" s="14"/>
      <c r="EZV751" s="14"/>
      <c r="EZW751" s="14"/>
      <c r="EZX751" s="14"/>
      <c r="EZY751" s="14"/>
      <c r="EZZ751" s="14"/>
      <c r="FAA751" s="14"/>
      <c r="FAB751" s="14"/>
      <c r="FAC751" s="14"/>
      <c r="FAD751" s="14"/>
      <c r="FAE751" s="14"/>
      <c r="FAF751" s="14"/>
      <c r="FAG751" s="14"/>
      <c r="FAH751" s="14"/>
      <c r="FAI751" s="14"/>
      <c r="FAJ751" s="14"/>
      <c r="FAK751" s="14"/>
      <c r="FAL751" s="14"/>
      <c r="FAM751" s="14"/>
      <c r="FAN751" s="14"/>
      <c r="FAO751" s="14"/>
      <c r="FAP751" s="14"/>
      <c r="FAQ751" s="14"/>
      <c r="FAR751" s="14"/>
      <c r="FAS751" s="14"/>
      <c r="FAT751" s="14"/>
      <c r="FAU751" s="14"/>
      <c r="FAV751" s="14"/>
      <c r="FAW751" s="14"/>
      <c r="FAX751" s="14"/>
      <c r="FAY751" s="14"/>
      <c r="FAZ751" s="14"/>
      <c r="FBA751" s="14"/>
      <c r="FBB751" s="14"/>
      <c r="FBC751" s="14"/>
      <c r="FBD751" s="14"/>
      <c r="FBE751" s="14"/>
      <c r="FBF751" s="14"/>
      <c r="FBG751" s="14"/>
      <c r="FBH751" s="14"/>
      <c r="FBI751" s="14"/>
      <c r="FBJ751" s="14"/>
      <c r="FBK751" s="14"/>
      <c r="FBL751" s="14"/>
      <c r="FBM751" s="14"/>
      <c r="FBN751" s="14"/>
      <c r="FBO751" s="14"/>
      <c r="FBP751" s="14"/>
      <c r="FBQ751" s="14"/>
      <c r="FBR751" s="14"/>
      <c r="FBS751" s="14"/>
      <c r="FBT751" s="14"/>
      <c r="FBU751" s="14"/>
      <c r="FBV751" s="14"/>
      <c r="FBW751" s="14"/>
      <c r="FBX751" s="14"/>
      <c r="FBY751" s="14"/>
      <c r="FBZ751" s="14"/>
      <c r="FCA751" s="14"/>
      <c r="FCB751" s="14"/>
      <c r="FCC751" s="14"/>
      <c r="FCD751" s="14"/>
      <c r="FCE751" s="14"/>
      <c r="FCF751" s="14"/>
      <c r="FCG751" s="14"/>
      <c r="FCH751" s="14"/>
      <c r="FCI751" s="14"/>
      <c r="FCJ751" s="14"/>
      <c r="FCK751" s="14"/>
      <c r="FCL751" s="14"/>
      <c r="FCM751" s="14"/>
      <c r="FCN751" s="14"/>
      <c r="FCO751" s="14"/>
      <c r="FCP751" s="14"/>
      <c r="FCQ751" s="14"/>
      <c r="FCR751" s="14"/>
      <c r="FCS751" s="14"/>
      <c r="FCT751" s="14"/>
      <c r="FCU751" s="14"/>
      <c r="FCV751" s="14"/>
      <c r="FCW751" s="14"/>
      <c r="FCX751" s="14"/>
      <c r="FCY751" s="14"/>
      <c r="FCZ751" s="14"/>
      <c r="FDA751" s="14"/>
      <c r="FDB751" s="14"/>
      <c r="FDC751" s="14"/>
      <c r="FDD751" s="14"/>
      <c r="FDE751" s="14"/>
      <c r="FDF751" s="14"/>
      <c r="FDG751" s="14"/>
      <c r="FDH751" s="14"/>
      <c r="FDI751" s="14"/>
      <c r="FDJ751" s="14"/>
      <c r="FDK751" s="14"/>
      <c r="FDL751" s="14"/>
      <c r="FDM751" s="14"/>
      <c r="FDN751" s="14"/>
      <c r="FDO751" s="14"/>
      <c r="FDP751" s="14"/>
      <c r="FDQ751" s="14"/>
      <c r="FDR751" s="14"/>
      <c r="FDS751" s="14"/>
      <c r="FDT751" s="14"/>
      <c r="FDU751" s="14"/>
      <c r="FDV751" s="14"/>
      <c r="FDW751" s="14"/>
      <c r="FDX751" s="14"/>
      <c r="FDY751" s="14"/>
      <c r="FDZ751" s="14"/>
      <c r="FEA751" s="14"/>
      <c r="FEB751" s="14"/>
      <c r="FEC751" s="14"/>
      <c r="FED751" s="14"/>
      <c r="FEE751" s="14"/>
      <c r="FEF751" s="14"/>
      <c r="FEG751" s="14"/>
      <c r="FEH751" s="14"/>
      <c r="FEI751" s="14"/>
      <c r="FEJ751" s="14"/>
      <c r="FEK751" s="14"/>
      <c r="FEL751" s="14"/>
      <c r="FEM751" s="14"/>
      <c r="FEN751" s="14"/>
      <c r="FEO751" s="14"/>
      <c r="FEP751" s="14"/>
      <c r="FEQ751" s="14"/>
      <c r="FER751" s="14"/>
      <c r="FES751" s="14"/>
      <c r="FET751" s="14"/>
      <c r="FEU751" s="14"/>
      <c r="FEV751" s="14"/>
      <c r="FEW751" s="14"/>
      <c r="FEX751" s="14"/>
      <c r="FEY751" s="14"/>
      <c r="FEZ751" s="14"/>
      <c r="FFA751" s="14"/>
      <c r="FFB751" s="14"/>
      <c r="FFC751" s="14"/>
      <c r="FFD751" s="14"/>
      <c r="FFE751" s="14"/>
      <c r="FFF751" s="14"/>
      <c r="FFG751" s="14"/>
      <c r="FFH751" s="14"/>
      <c r="FFI751" s="14"/>
      <c r="FFJ751" s="14"/>
      <c r="FFK751" s="14"/>
      <c r="FFL751" s="14"/>
      <c r="FFM751" s="14"/>
      <c r="FFN751" s="14"/>
      <c r="FFO751" s="14"/>
      <c r="FFP751" s="14"/>
      <c r="FFQ751" s="14"/>
      <c r="FFR751" s="14"/>
      <c r="FFS751" s="14"/>
      <c r="FFT751" s="14"/>
      <c r="FFU751" s="14"/>
      <c r="FFV751" s="14"/>
      <c r="FFW751" s="14"/>
      <c r="FFX751" s="14"/>
      <c r="FFY751" s="14"/>
      <c r="FFZ751" s="14"/>
      <c r="FGA751" s="14"/>
      <c r="FGB751" s="14"/>
      <c r="FGC751" s="14"/>
      <c r="FGD751" s="14"/>
      <c r="FGE751" s="14"/>
      <c r="FGF751" s="14"/>
      <c r="FGG751" s="14"/>
      <c r="FGH751" s="14"/>
      <c r="FGI751" s="14"/>
      <c r="FGJ751" s="14"/>
      <c r="FGK751" s="14"/>
      <c r="FGL751" s="14"/>
      <c r="FGM751" s="14"/>
      <c r="FGN751" s="14"/>
      <c r="FGO751" s="14"/>
      <c r="FGP751" s="14"/>
      <c r="FGQ751" s="14"/>
      <c r="FGR751" s="14"/>
      <c r="FGS751" s="14"/>
      <c r="FGT751" s="14"/>
      <c r="FGU751" s="14"/>
      <c r="FGV751" s="14"/>
      <c r="FGW751" s="14"/>
      <c r="FGX751" s="14"/>
      <c r="FGY751" s="14"/>
      <c r="FGZ751" s="14"/>
      <c r="FHA751" s="14"/>
      <c r="FHB751" s="14"/>
      <c r="FHC751" s="14"/>
      <c r="FHD751" s="14"/>
      <c r="FHE751" s="14"/>
      <c r="FHF751" s="14"/>
      <c r="FHG751" s="14"/>
      <c r="FHH751" s="14"/>
      <c r="FHI751" s="14"/>
      <c r="FHJ751" s="14"/>
      <c r="FHK751" s="14"/>
      <c r="FHL751" s="14"/>
      <c r="FHM751" s="14"/>
      <c r="FHN751" s="14"/>
      <c r="FHO751" s="14"/>
      <c r="FHP751" s="14"/>
      <c r="FHQ751" s="14"/>
      <c r="FHR751" s="14"/>
      <c r="FHS751" s="14"/>
      <c r="FHT751" s="14"/>
      <c r="FHU751" s="14"/>
      <c r="FHV751" s="14"/>
      <c r="FHW751" s="14"/>
      <c r="FHX751" s="14"/>
      <c r="FHY751" s="14"/>
      <c r="FHZ751" s="14"/>
      <c r="FIA751" s="14"/>
      <c r="FIB751" s="14"/>
      <c r="FIC751" s="14"/>
      <c r="FID751" s="14"/>
      <c r="FIE751" s="14"/>
      <c r="FIF751" s="14"/>
      <c r="FIG751" s="14"/>
      <c r="FIH751" s="14"/>
      <c r="FII751" s="14"/>
      <c r="FIJ751" s="14"/>
      <c r="FIK751" s="14"/>
      <c r="FIL751" s="14"/>
      <c r="FIM751" s="14"/>
      <c r="FIN751" s="14"/>
      <c r="FIO751" s="14"/>
      <c r="FIP751" s="14"/>
      <c r="FIQ751" s="14"/>
      <c r="FIR751" s="14"/>
      <c r="FIS751" s="14"/>
      <c r="FIT751" s="14"/>
      <c r="FIU751" s="14"/>
      <c r="FIV751" s="14"/>
      <c r="FIW751" s="14"/>
      <c r="FIX751" s="14"/>
      <c r="FIY751" s="14"/>
      <c r="FIZ751" s="14"/>
      <c r="FJA751" s="14"/>
      <c r="FJB751" s="14"/>
      <c r="FJC751" s="14"/>
      <c r="FJD751" s="14"/>
      <c r="FJE751" s="14"/>
      <c r="FJF751" s="14"/>
      <c r="FJG751" s="14"/>
      <c r="FJH751" s="14"/>
      <c r="FJI751" s="14"/>
      <c r="FJJ751" s="14"/>
      <c r="FJK751" s="14"/>
      <c r="FJL751" s="14"/>
      <c r="FJM751" s="14"/>
      <c r="FJN751" s="14"/>
      <c r="FJO751" s="14"/>
      <c r="FJP751" s="14"/>
      <c r="FJQ751" s="14"/>
      <c r="FJR751" s="14"/>
      <c r="FJS751" s="14"/>
      <c r="FJT751" s="14"/>
      <c r="FJU751" s="14"/>
      <c r="FJV751" s="14"/>
      <c r="FJW751" s="14"/>
      <c r="FJX751" s="14"/>
      <c r="FJY751" s="14"/>
      <c r="FJZ751" s="14"/>
      <c r="FKA751" s="14"/>
      <c r="FKB751" s="14"/>
      <c r="FKC751" s="14"/>
      <c r="FKD751" s="14"/>
      <c r="FKE751" s="14"/>
      <c r="FKF751" s="14"/>
      <c r="FKG751" s="14"/>
      <c r="FKH751" s="14"/>
      <c r="FKI751" s="14"/>
      <c r="FKJ751" s="14"/>
      <c r="FKK751" s="14"/>
      <c r="FKL751" s="14"/>
      <c r="FKM751" s="14"/>
      <c r="FKN751" s="14"/>
      <c r="FKO751" s="14"/>
      <c r="FKP751" s="14"/>
      <c r="FKQ751" s="14"/>
      <c r="FKR751" s="14"/>
      <c r="FKS751" s="14"/>
      <c r="FKT751" s="14"/>
      <c r="FKU751" s="14"/>
      <c r="FKV751" s="14"/>
      <c r="FKW751" s="14"/>
      <c r="FKX751" s="14"/>
      <c r="FKY751" s="14"/>
      <c r="FKZ751" s="14"/>
      <c r="FLA751" s="14"/>
      <c r="FLB751" s="14"/>
      <c r="FLC751" s="14"/>
      <c r="FLD751" s="14"/>
      <c r="FLE751" s="14"/>
      <c r="FLF751" s="14"/>
      <c r="FLG751" s="14"/>
      <c r="FLH751" s="14"/>
      <c r="FLI751" s="14"/>
      <c r="FLJ751" s="14"/>
      <c r="FLK751" s="14"/>
      <c r="FLL751" s="14"/>
      <c r="FLM751" s="14"/>
      <c r="FLN751" s="14"/>
      <c r="FLO751" s="14"/>
      <c r="FLP751" s="14"/>
      <c r="FLQ751" s="14"/>
      <c r="FLR751" s="14"/>
      <c r="FLS751" s="14"/>
      <c r="FLT751" s="14"/>
      <c r="FLU751" s="14"/>
      <c r="FLV751" s="14"/>
      <c r="FLW751" s="14"/>
      <c r="FLX751" s="14"/>
      <c r="FLY751" s="14"/>
      <c r="FLZ751" s="14"/>
      <c r="FMA751" s="14"/>
      <c r="FMB751" s="14"/>
      <c r="FMC751" s="14"/>
      <c r="FMD751" s="14"/>
      <c r="FME751" s="14"/>
      <c r="FMF751" s="14"/>
      <c r="FMG751" s="14"/>
      <c r="FMH751" s="14"/>
      <c r="FMI751" s="14"/>
      <c r="FMJ751" s="14"/>
      <c r="FMK751" s="14"/>
      <c r="FML751" s="14"/>
      <c r="FMM751" s="14"/>
      <c r="FMN751" s="14"/>
      <c r="FMO751" s="14"/>
      <c r="FMP751" s="14"/>
      <c r="FMQ751" s="14"/>
      <c r="FMR751" s="14"/>
      <c r="FMS751" s="14"/>
      <c r="FMT751" s="14"/>
      <c r="FMU751" s="14"/>
      <c r="FMV751" s="14"/>
      <c r="FMW751" s="14"/>
      <c r="FMX751" s="14"/>
      <c r="FMY751" s="14"/>
      <c r="FMZ751" s="14"/>
      <c r="FNA751" s="14"/>
      <c r="FNB751" s="14"/>
      <c r="FNC751" s="14"/>
      <c r="FND751" s="14"/>
      <c r="FNE751" s="14"/>
      <c r="FNF751" s="14"/>
      <c r="FNG751" s="14"/>
      <c r="FNH751" s="14"/>
      <c r="FNI751" s="14"/>
      <c r="FNJ751" s="14"/>
      <c r="FNK751" s="14"/>
      <c r="FNL751" s="14"/>
      <c r="FNM751" s="14"/>
      <c r="FNN751" s="14"/>
      <c r="FNO751" s="14"/>
      <c r="FNP751" s="14"/>
      <c r="FNQ751" s="14"/>
      <c r="FNR751" s="14"/>
      <c r="FNS751" s="14"/>
      <c r="FNT751" s="14"/>
      <c r="FNU751" s="14"/>
      <c r="FNV751" s="14"/>
      <c r="FNW751" s="14"/>
      <c r="FNX751" s="14"/>
      <c r="FNY751" s="14"/>
      <c r="FNZ751" s="14"/>
      <c r="FOA751" s="14"/>
      <c r="FOB751" s="14"/>
      <c r="FOC751" s="14"/>
      <c r="FOD751" s="14"/>
      <c r="FOE751" s="14"/>
      <c r="FOF751" s="14"/>
      <c r="FOG751" s="14"/>
      <c r="FOH751" s="14"/>
      <c r="FOI751" s="14"/>
      <c r="FOJ751" s="14"/>
      <c r="FOK751" s="14"/>
      <c r="FOL751" s="14"/>
      <c r="FOM751" s="14"/>
      <c r="FON751" s="14"/>
      <c r="FOO751" s="14"/>
      <c r="FOP751" s="14"/>
      <c r="FOQ751" s="14"/>
      <c r="FOR751" s="14"/>
      <c r="FOS751" s="14"/>
      <c r="FOT751" s="14"/>
      <c r="FOU751" s="14"/>
      <c r="FOV751" s="14"/>
      <c r="FOW751" s="14"/>
      <c r="FOX751" s="14"/>
      <c r="FOY751" s="14"/>
      <c r="FOZ751" s="14"/>
      <c r="FPA751" s="14"/>
      <c r="FPB751" s="14"/>
      <c r="FPC751" s="14"/>
      <c r="FPD751" s="14"/>
      <c r="FPE751" s="14"/>
      <c r="FPF751" s="14"/>
      <c r="FPG751" s="14"/>
      <c r="FPH751" s="14"/>
      <c r="FPI751" s="14"/>
      <c r="FPJ751" s="14"/>
      <c r="FPK751" s="14"/>
      <c r="FPL751" s="14"/>
      <c r="FPM751" s="14"/>
      <c r="FPN751" s="14"/>
      <c r="FPO751" s="14"/>
      <c r="FPP751" s="14"/>
      <c r="FPQ751" s="14"/>
      <c r="FPR751" s="14"/>
      <c r="FPS751" s="14"/>
      <c r="FPT751" s="14"/>
      <c r="FPU751" s="14"/>
      <c r="FPV751" s="14"/>
      <c r="FPW751" s="14"/>
      <c r="FPX751" s="14"/>
      <c r="FPY751" s="14"/>
      <c r="FPZ751" s="14"/>
      <c r="FQA751" s="14"/>
      <c r="FQB751" s="14"/>
      <c r="FQC751" s="14"/>
      <c r="FQD751" s="14"/>
      <c r="FQE751" s="14"/>
      <c r="FQF751" s="14"/>
      <c r="FQG751" s="14"/>
      <c r="FQH751" s="14"/>
      <c r="FQI751" s="14"/>
      <c r="FQJ751" s="14"/>
      <c r="FQK751" s="14"/>
      <c r="FQL751" s="14"/>
      <c r="FQM751" s="14"/>
      <c r="FQN751" s="14"/>
      <c r="FQO751" s="14"/>
      <c r="FQP751" s="14"/>
      <c r="FQQ751" s="14"/>
      <c r="FQR751" s="14"/>
      <c r="FQS751" s="14"/>
      <c r="FQT751" s="14"/>
      <c r="FQU751" s="14"/>
      <c r="FQV751" s="14"/>
      <c r="FQW751" s="14"/>
      <c r="FQX751" s="14"/>
      <c r="FQY751" s="14"/>
      <c r="FQZ751" s="14"/>
      <c r="FRA751" s="14"/>
      <c r="FRB751" s="14"/>
      <c r="FRC751" s="14"/>
      <c r="FRD751" s="14"/>
      <c r="FRE751" s="14"/>
      <c r="FRF751" s="14"/>
      <c r="FRG751" s="14"/>
      <c r="FRH751" s="14"/>
      <c r="FRI751" s="14"/>
      <c r="FRJ751" s="14"/>
      <c r="FRK751" s="14"/>
      <c r="FRL751" s="14"/>
      <c r="FRM751" s="14"/>
      <c r="FRN751" s="14"/>
      <c r="FRO751" s="14"/>
      <c r="FRP751" s="14"/>
      <c r="FRQ751" s="14"/>
      <c r="FRR751" s="14"/>
      <c r="FRS751" s="14"/>
      <c r="FRT751" s="14"/>
      <c r="FRU751" s="14"/>
      <c r="FRV751" s="14"/>
      <c r="FRW751" s="14"/>
      <c r="FRX751" s="14"/>
      <c r="FRY751" s="14"/>
      <c r="FRZ751" s="14"/>
      <c r="FSA751" s="14"/>
      <c r="FSB751" s="14"/>
      <c r="FSC751" s="14"/>
      <c r="FSD751" s="14"/>
      <c r="FSE751" s="14"/>
      <c r="FSF751" s="14"/>
      <c r="FSG751" s="14"/>
      <c r="FSH751" s="14"/>
      <c r="FSI751" s="14"/>
      <c r="FSJ751" s="14"/>
      <c r="FSK751" s="14"/>
      <c r="FSL751" s="14"/>
      <c r="FSM751" s="14"/>
      <c r="FSN751" s="14"/>
      <c r="FSO751" s="14"/>
      <c r="FSP751" s="14"/>
      <c r="FSQ751" s="14"/>
      <c r="FSR751" s="14"/>
      <c r="FSS751" s="14"/>
      <c r="FST751" s="14"/>
      <c r="FSU751" s="14"/>
      <c r="FSV751" s="14"/>
      <c r="FSW751" s="14"/>
      <c r="FSX751" s="14"/>
      <c r="FSY751" s="14"/>
      <c r="FSZ751" s="14"/>
      <c r="FTA751" s="14"/>
      <c r="FTB751" s="14"/>
      <c r="FTC751" s="14"/>
      <c r="FTD751" s="14"/>
      <c r="FTE751" s="14"/>
      <c r="FTF751" s="14"/>
      <c r="FTG751" s="14"/>
      <c r="FTH751" s="14"/>
      <c r="FTI751" s="14"/>
      <c r="FTJ751" s="14"/>
      <c r="FTK751" s="14"/>
      <c r="FTL751" s="14"/>
      <c r="FTM751" s="14"/>
      <c r="FTN751" s="14"/>
      <c r="FTO751" s="14"/>
      <c r="FTP751" s="14"/>
      <c r="FTQ751" s="14"/>
      <c r="FTR751" s="14"/>
      <c r="FTS751" s="14"/>
      <c r="FTT751" s="14"/>
      <c r="FTU751" s="14"/>
      <c r="FTV751" s="14"/>
      <c r="FTW751" s="14"/>
      <c r="FTX751" s="14"/>
      <c r="FTY751" s="14"/>
      <c r="FTZ751" s="14"/>
      <c r="FUA751" s="14"/>
      <c r="FUB751" s="14"/>
      <c r="FUC751" s="14"/>
      <c r="FUD751" s="14"/>
      <c r="FUE751" s="14"/>
      <c r="FUF751" s="14"/>
      <c r="FUG751" s="14"/>
      <c r="FUH751" s="14"/>
      <c r="FUI751" s="14"/>
      <c r="FUJ751" s="14"/>
      <c r="FUK751" s="14"/>
      <c r="FUL751" s="14"/>
      <c r="FUM751" s="14"/>
      <c r="FUN751" s="14"/>
      <c r="FUO751" s="14"/>
      <c r="FUP751" s="14"/>
      <c r="FUQ751" s="14"/>
      <c r="FUR751" s="14"/>
      <c r="FUS751" s="14"/>
      <c r="FUT751" s="14"/>
      <c r="FUU751" s="14"/>
      <c r="FUV751" s="14"/>
      <c r="FUW751" s="14"/>
      <c r="FUX751" s="14"/>
      <c r="FUY751" s="14"/>
      <c r="FUZ751" s="14"/>
      <c r="FVA751" s="14"/>
      <c r="FVB751" s="14"/>
      <c r="FVC751" s="14"/>
      <c r="FVD751" s="14"/>
      <c r="FVE751" s="14"/>
      <c r="FVF751" s="14"/>
      <c r="FVG751" s="14"/>
      <c r="FVH751" s="14"/>
      <c r="FVI751" s="14"/>
      <c r="FVJ751" s="14"/>
      <c r="FVK751" s="14"/>
      <c r="FVL751" s="14"/>
      <c r="FVM751" s="14"/>
      <c r="FVN751" s="14"/>
      <c r="FVO751" s="14"/>
      <c r="FVP751" s="14"/>
      <c r="FVQ751" s="14"/>
      <c r="FVR751" s="14"/>
      <c r="FVS751" s="14"/>
      <c r="FVT751" s="14"/>
      <c r="FVU751" s="14"/>
      <c r="FVV751" s="14"/>
      <c r="FVW751" s="14"/>
      <c r="FVX751" s="14"/>
      <c r="FVY751" s="14"/>
      <c r="FVZ751" s="14"/>
      <c r="FWA751" s="14"/>
      <c r="FWB751" s="14"/>
      <c r="FWC751" s="14"/>
      <c r="FWD751" s="14"/>
      <c r="FWE751" s="14"/>
      <c r="FWF751" s="14"/>
      <c r="FWG751" s="14"/>
      <c r="FWH751" s="14"/>
      <c r="FWI751" s="14"/>
      <c r="FWJ751" s="14"/>
      <c r="FWK751" s="14"/>
      <c r="FWL751" s="14"/>
      <c r="FWM751" s="14"/>
      <c r="FWN751" s="14"/>
      <c r="FWO751" s="14"/>
      <c r="FWP751" s="14"/>
      <c r="FWQ751" s="14"/>
      <c r="FWR751" s="14"/>
      <c r="FWS751" s="14"/>
      <c r="FWT751" s="14"/>
      <c r="FWU751" s="14"/>
      <c r="FWV751" s="14"/>
      <c r="FWW751" s="14"/>
      <c r="FWX751" s="14"/>
      <c r="FWY751" s="14"/>
      <c r="FWZ751" s="14"/>
      <c r="FXA751" s="14"/>
      <c r="FXB751" s="14"/>
      <c r="FXC751" s="14"/>
      <c r="FXD751" s="14"/>
      <c r="FXE751" s="14"/>
      <c r="FXF751" s="14"/>
      <c r="FXG751" s="14"/>
      <c r="FXH751" s="14"/>
      <c r="FXI751" s="14"/>
      <c r="FXJ751" s="14"/>
      <c r="FXK751" s="14"/>
      <c r="FXL751" s="14"/>
      <c r="FXM751" s="14"/>
      <c r="FXN751" s="14"/>
      <c r="FXO751" s="14"/>
      <c r="FXP751" s="14"/>
      <c r="FXQ751" s="14"/>
      <c r="FXR751" s="14"/>
      <c r="FXS751" s="14"/>
      <c r="FXT751" s="14"/>
      <c r="FXU751" s="14"/>
      <c r="FXV751" s="14"/>
      <c r="FXW751" s="14"/>
      <c r="FXX751" s="14"/>
      <c r="FXY751" s="14"/>
      <c r="FXZ751" s="14"/>
      <c r="FYA751" s="14"/>
      <c r="FYB751" s="14"/>
      <c r="FYC751" s="14"/>
      <c r="FYD751" s="14"/>
      <c r="FYE751" s="14"/>
      <c r="FYF751" s="14"/>
      <c r="FYG751" s="14"/>
      <c r="FYH751" s="14"/>
      <c r="FYI751" s="14"/>
      <c r="FYJ751" s="14"/>
      <c r="FYK751" s="14"/>
      <c r="FYL751" s="14"/>
      <c r="FYM751" s="14"/>
      <c r="FYN751" s="14"/>
      <c r="FYO751" s="14"/>
      <c r="FYP751" s="14"/>
      <c r="FYQ751" s="14"/>
      <c r="FYR751" s="14"/>
      <c r="FYS751" s="14"/>
      <c r="FYT751" s="14"/>
      <c r="FYU751" s="14"/>
      <c r="FYV751" s="14"/>
      <c r="FYW751" s="14"/>
      <c r="FYX751" s="14"/>
      <c r="FYY751" s="14"/>
      <c r="FYZ751" s="14"/>
      <c r="FZA751" s="14"/>
      <c r="FZB751" s="14"/>
      <c r="FZC751" s="14"/>
      <c r="FZD751" s="14"/>
      <c r="FZE751" s="14"/>
      <c r="FZF751" s="14"/>
      <c r="FZG751" s="14"/>
      <c r="FZH751" s="14"/>
      <c r="FZI751" s="14"/>
      <c r="FZJ751" s="14"/>
      <c r="FZK751" s="14"/>
      <c r="FZL751" s="14"/>
      <c r="FZM751" s="14"/>
      <c r="FZN751" s="14"/>
      <c r="FZO751" s="14"/>
      <c r="FZP751" s="14"/>
      <c r="FZQ751" s="14"/>
      <c r="FZR751" s="14"/>
      <c r="FZS751" s="14"/>
      <c r="FZT751" s="14"/>
      <c r="FZU751" s="14"/>
      <c r="FZV751" s="14"/>
      <c r="FZW751" s="14"/>
      <c r="FZX751" s="14"/>
      <c r="FZY751" s="14"/>
      <c r="FZZ751" s="14"/>
      <c r="GAA751" s="14"/>
      <c r="GAB751" s="14"/>
      <c r="GAC751" s="14"/>
      <c r="GAD751" s="14"/>
      <c r="GAE751" s="14"/>
      <c r="GAF751" s="14"/>
      <c r="GAG751" s="14"/>
      <c r="GAH751" s="14"/>
      <c r="GAI751" s="14"/>
      <c r="GAJ751" s="14"/>
      <c r="GAK751" s="14"/>
      <c r="GAL751" s="14"/>
      <c r="GAM751" s="14"/>
      <c r="GAN751" s="14"/>
      <c r="GAO751" s="14"/>
      <c r="GAP751" s="14"/>
      <c r="GAQ751" s="14"/>
      <c r="GAR751" s="14"/>
      <c r="GAS751" s="14"/>
      <c r="GAT751" s="14"/>
      <c r="GAU751" s="14"/>
      <c r="GAV751" s="14"/>
      <c r="GAW751" s="14"/>
      <c r="GAX751" s="14"/>
      <c r="GAY751" s="14"/>
      <c r="GAZ751" s="14"/>
      <c r="GBA751" s="14"/>
      <c r="GBB751" s="14"/>
      <c r="GBC751" s="14"/>
      <c r="GBD751" s="14"/>
      <c r="GBE751" s="14"/>
      <c r="GBF751" s="14"/>
      <c r="GBG751" s="14"/>
      <c r="GBH751" s="14"/>
      <c r="GBI751" s="14"/>
      <c r="GBJ751" s="14"/>
      <c r="GBK751" s="14"/>
      <c r="GBL751" s="14"/>
      <c r="GBM751" s="14"/>
      <c r="GBN751" s="14"/>
      <c r="GBO751" s="14"/>
      <c r="GBP751" s="14"/>
      <c r="GBQ751" s="14"/>
      <c r="GBR751" s="14"/>
      <c r="GBS751" s="14"/>
      <c r="GBT751" s="14"/>
      <c r="GBU751" s="14"/>
      <c r="GBV751" s="14"/>
      <c r="GBW751" s="14"/>
      <c r="GBX751" s="14"/>
      <c r="GBY751" s="14"/>
      <c r="GBZ751" s="14"/>
      <c r="GCA751" s="14"/>
      <c r="GCB751" s="14"/>
      <c r="GCC751" s="14"/>
      <c r="GCD751" s="14"/>
      <c r="GCE751" s="14"/>
      <c r="GCF751" s="14"/>
      <c r="GCG751" s="14"/>
      <c r="GCH751" s="14"/>
      <c r="GCI751" s="14"/>
      <c r="GCJ751" s="14"/>
      <c r="GCK751" s="14"/>
      <c r="GCL751" s="14"/>
      <c r="GCM751" s="14"/>
      <c r="GCN751" s="14"/>
      <c r="GCO751" s="14"/>
      <c r="GCP751" s="14"/>
      <c r="GCQ751" s="14"/>
      <c r="GCR751" s="14"/>
      <c r="GCS751" s="14"/>
      <c r="GCT751" s="14"/>
      <c r="GCU751" s="14"/>
      <c r="GCV751" s="14"/>
      <c r="GCW751" s="14"/>
      <c r="GCX751" s="14"/>
      <c r="GCY751" s="14"/>
      <c r="GCZ751" s="14"/>
      <c r="GDA751" s="14"/>
      <c r="GDB751" s="14"/>
      <c r="GDC751" s="14"/>
      <c r="GDD751" s="14"/>
      <c r="GDE751" s="14"/>
      <c r="GDF751" s="14"/>
      <c r="GDG751" s="14"/>
      <c r="GDH751" s="14"/>
      <c r="GDI751" s="14"/>
      <c r="GDJ751" s="14"/>
      <c r="GDK751" s="14"/>
      <c r="GDL751" s="14"/>
      <c r="GDM751" s="14"/>
      <c r="GDN751" s="14"/>
      <c r="GDO751" s="14"/>
      <c r="GDP751" s="14"/>
      <c r="GDQ751" s="14"/>
      <c r="GDR751" s="14"/>
      <c r="GDS751" s="14"/>
      <c r="GDT751" s="14"/>
      <c r="GDU751" s="14"/>
      <c r="GDV751" s="14"/>
      <c r="GDW751" s="14"/>
      <c r="GDX751" s="14"/>
      <c r="GDY751" s="14"/>
      <c r="GDZ751" s="14"/>
      <c r="GEA751" s="14"/>
      <c r="GEB751" s="14"/>
      <c r="GEC751" s="14"/>
      <c r="GED751" s="14"/>
      <c r="GEE751" s="14"/>
      <c r="GEF751" s="14"/>
      <c r="GEG751" s="14"/>
      <c r="GEH751" s="14"/>
      <c r="GEI751" s="14"/>
      <c r="GEJ751" s="14"/>
      <c r="GEK751" s="14"/>
      <c r="GEL751" s="14"/>
      <c r="GEM751" s="14"/>
      <c r="GEN751" s="14"/>
      <c r="GEO751" s="14"/>
      <c r="GEP751" s="14"/>
      <c r="GEQ751" s="14"/>
      <c r="GER751" s="14"/>
      <c r="GES751" s="14"/>
      <c r="GET751" s="14"/>
      <c r="GEU751" s="14"/>
      <c r="GEV751" s="14"/>
      <c r="GEW751" s="14"/>
      <c r="GEX751" s="14"/>
      <c r="GEY751" s="14"/>
      <c r="GEZ751" s="14"/>
      <c r="GFA751" s="14"/>
      <c r="GFB751" s="14"/>
      <c r="GFC751" s="14"/>
      <c r="GFD751" s="14"/>
      <c r="GFE751" s="14"/>
      <c r="GFF751" s="14"/>
      <c r="GFG751" s="14"/>
      <c r="GFH751" s="14"/>
      <c r="GFI751" s="14"/>
      <c r="GFJ751" s="14"/>
      <c r="GFK751" s="14"/>
      <c r="GFL751" s="14"/>
      <c r="GFM751" s="14"/>
      <c r="GFN751" s="14"/>
      <c r="GFO751" s="14"/>
      <c r="GFP751" s="14"/>
      <c r="GFQ751" s="14"/>
      <c r="GFR751" s="14"/>
      <c r="GFS751" s="14"/>
      <c r="GFT751" s="14"/>
      <c r="GFU751" s="14"/>
      <c r="GFV751" s="14"/>
      <c r="GFW751" s="14"/>
      <c r="GFX751" s="14"/>
      <c r="GFY751" s="14"/>
      <c r="GFZ751" s="14"/>
      <c r="GGA751" s="14"/>
      <c r="GGB751" s="14"/>
      <c r="GGC751" s="14"/>
      <c r="GGD751" s="14"/>
      <c r="GGE751" s="14"/>
      <c r="GGF751" s="14"/>
      <c r="GGG751" s="14"/>
      <c r="GGH751" s="14"/>
      <c r="GGI751" s="14"/>
      <c r="GGJ751" s="14"/>
      <c r="GGK751" s="14"/>
      <c r="GGL751" s="14"/>
      <c r="GGM751" s="14"/>
      <c r="GGN751" s="14"/>
      <c r="GGO751" s="14"/>
      <c r="GGP751" s="14"/>
      <c r="GGQ751" s="14"/>
      <c r="GGR751" s="14"/>
      <c r="GGS751" s="14"/>
      <c r="GGT751" s="14"/>
      <c r="GGU751" s="14"/>
      <c r="GGV751" s="14"/>
      <c r="GGW751" s="14"/>
      <c r="GGX751" s="14"/>
      <c r="GGY751" s="14"/>
      <c r="GGZ751" s="14"/>
      <c r="GHA751" s="14"/>
      <c r="GHB751" s="14"/>
      <c r="GHC751" s="14"/>
      <c r="GHD751" s="14"/>
      <c r="GHE751" s="14"/>
      <c r="GHF751" s="14"/>
      <c r="GHG751" s="14"/>
      <c r="GHH751" s="14"/>
      <c r="GHI751" s="14"/>
      <c r="GHJ751" s="14"/>
      <c r="GHK751" s="14"/>
      <c r="GHL751" s="14"/>
      <c r="GHM751" s="14"/>
      <c r="GHN751" s="14"/>
      <c r="GHO751" s="14"/>
      <c r="GHP751" s="14"/>
      <c r="GHQ751" s="14"/>
      <c r="GHR751" s="14"/>
      <c r="GHS751" s="14"/>
      <c r="GHT751" s="14"/>
      <c r="GHU751" s="14"/>
      <c r="GHV751" s="14"/>
      <c r="GHW751" s="14"/>
      <c r="GHX751" s="14"/>
      <c r="GHY751" s="14"/>
      <c r="GHZ751" s="14"/>
      <c r="GIA751" s="14"/>
      <c r="GIB751" s="14"/>
      <c r="GIC751" s="14"/>
      <c r="GID751" s="14"/>
      <c r="GIE751" s="14"/>
      <c r="GIF751" s="14"/>
      <c r="GIG751" s="14"/>
      <c r="GIH751" s="14"/>
      <c r="GII751" s="14"/>
      <c r="GIJ751" s="14"/>
      <c r="GIK751" s="14"/>
      <c r="GIL751" s="14"/>
      <c r="GIM751" s="14"/>
      <c r="GIN751" s="14"/>
      <c r="GIO751" s="14"/>
      <c r="GIP751" s="14"/>
      <c r="GIQ751" s="14"/>
      <c r="GIR751" s="14"/>
      <c r="GIS751" s="14"/>
      <c r="GIT751" s="14"/>
      <c r="GIU751" s="14"/>
      <c r="GIV751" s="14"/>
      <c r="GIW751" s="14"/>
      <c r="GIX751" s="14"/>
      <c r="GIY751" s="14"/>
      <c r="GIZ751" s="14"/>
      <c r="GJA751" s="14"/>
      <c r="GJB751" s="14"/>
      <c r="GJC751" s="14"/>
      <c r="GJD751" s="14"/>
      <c r="GJE751" s="14"/>
      <c r="GJF751" s="14"/>
      <c r="GJG751" s="14"/>
      <c r="GJH751" s="14"/>
      <c r="GJI751" s="14"/>
      <c r="GJJ751" s="14"/>
      <c r="GJK751" s="14"/>
      <c r="GJL751" s="14"/>
      <c r="GJM751" s="14"/>
      <c r="GJN751" s="14"/>
      <c r="GJO751" s="14"/>
      <c r="GJP751" s="14"/>
      <c r="GJQ751" s="14"/>
      <c r="GJR751" s="14"/>
      <c r="GJS751" s="14"/>
      <c r="GJT751" s="14"/>
      <c r="GJU751" s="14"/>
      <c r="GJV751" s="14"/>
      <c r="GJW751" s="14"/>
      <c r="GJX751" s="14"/>
      <c r="GJY751" s="14"/>
      <c r="GJZ751" s="14"/>
      <c r="GKA751" s="14"/>
      <c r="GKB751" s="14"/>
      <c r="GKC751" s="14"/>
      <c r="GKD751" s="14"/>
      <c r="GKE751" s="14"/>
      <c r="GKF751" s="14"/>
      <c r="GKG751" s="14"/>
      <c r="GKH751" s="14"/>
      <c r="GKI751" s="14"/>
      <c r="GKJ751" s="14"/>
      <c r="GKK751" s="14"/>
      <c r="GKL751" s="14"/>
      <c r="GKM751" s="14"/>
      <c r="GKN751" s="14"/>
      <c r="GKO751" s="14"/>
      <c r="GKP751" s="14"/>
      <c r="GKQ751" s="14"/>
      <c r="GKR751" s="14"/>
      <c r="GKS751" s="14"/>
      <c r="GKT751" s="14"/>
      <c r="GKU751" s="14"/>
      <c r="GKV751" s="14"/>
      <c r="GKW751" s="14"/>
      <c r="GKX751" s="14"/>
      <c r="GKY751" s="14"/>
      <c r="GKZ751" s="14"/>
      <c r="GLA751" s="14"/>
      <c r="GLB751" s="14"/>
      <c r="GLC751" s="14"/>
      <c r="GLD751" s="14"/>
      <c r="GLE751" s="14"/>
      <c r="GLF751" s="14"/>
      <c r="GLG751" s="14"/>
      <c r="GLH751" s="14"/>
      <c r="GLI751" s="14"/>
      <c r="GLJ751" s="14"/>
      <c r="GLK751" s="14"/>
      <c r="GLL751" s="14"/>
      <c r="GLM751" s="14"/>
      <c r="GLN751" s="14"/>
      <c r="GLO751" s="14"/>
      <c r="GLP751" s="14"/>
      <c r="GLQ751" s="14"/>
      <c r="GLR751" s="14"/>
      <c r="GLS751" s="14"/>
      <c r="GLT751" s="14"/>
      <c r="GLU751" s="14"/>
      <c r="GLV751" s="14"/>
      <c r="GLW751" s="14"/>
      <c r="GLX751" s="14"/>
      <c r="GLY751" s="14"/>
      <c r="GLZ751" s="14"/>
      <c r="GMA751" s="14"/>
      <c r="GMB751" s="14"/>
      <c r="GMC751" s="14"/>
      <c r="GMD751" s="14"/>
      <c r="GME751" s="14"/>
      <c r="GMF751" s="14"/>
      <c r="GMG751" s="14"/>
      <c r="GMH751" s="14"/>
      <c r="GMI751" s="14"/>
      <c r="GMJ751" s="14"/>
      <c r="GMK751" s="14"/>
      <c r="GML751" s="14"/>
      <c r="GMM751" s="14"/>
      <c r="GMN751" s="14"/>
      <c r="GMO751" s="14"/>
      <c r="GMP751" s="14"/>
      <c r="GMQ751" s="14"/>
      <c r="GMR751" s="14"/>
      <c r="GMS751" s="14"/>
      <c r="GMT751" s="14"/>
      <c r="GMU751" s="14"/>
      <c r="GMV751" s="14"/>
      <c r="GMW751" s="14"/>
      <c r="GMX751" s="14"/>
      <c r="GMY751" s="14"/>
      <c r="GMZ751" s="14"/>
      <c r="GNA751" s="14"/>
      <c r="GNB751" s="14"/>
      <c r="GNC751" s="14"/>
      <c r="GND751" s="14"/>
      <c r="GNE751" s="14"/>
      <c r="GNF751" s="14"/>
      <c r="GNG751" s="14"/>
      <c r="GNH751" s="14"/>
      <c r="GNI751" s="14"/>
      <c r="GNJ751" s="14"/>
      <c r="GNK751" s="14"/>
      <c r="GNL751" s="14"/>
      <c r="GNM751" s="14"/>
      <c r="GNN751" s="14"/>
      <c r="GNO751" s="14"/>
      <c r="GNP751" s="14"/>
      <c r="GNQ751" s="14"/>
      <c r="GNR751" s="14"/>
      <c r="GNS751" s="14"/>
      <c r="GNT751" s="14"/>
      <c r="GNU751" s="14"/>
      <c r="GNV751" s="14"/>
      <c r="GNW751" s="14"/>
      <c r="GNX751" s="14"/>
      <c r="GNY751" s="14"/>
      <c r="GNZ751" s="14"/>
      <c r="GOA751" s="14"/>
      <c r="GOB751" s="14"/>
      <c r="GOC751" s="14"/>
      <c r="GOD751" s="14"/>
      <c r="GOE751" s="14"/>
      <c r="GOF751" s="14"/>
      <c r="GOG751" s="14"/>
      <c r="GOH751" s="14"/>
      <c r="GOI751" s="14"/>
      <c r="GOJ751" s="14"/>
      <c r="GOK751" s="14"/>
      <c r="GOL751" s="14"/>
      <c r="GOM751" s="14"/>
      <c r="GON751" s="14"/>
      <c r="GOO751" s="14"/>
      <c r="GOP751" s="14"/>
      <c r="GOQ751" s="14"/>
      <c r="GOR751" s="14"/>
      <c r="GOS751" s="14"/>
      <c r="GOT751" s="14"/>
      <c r="GOU751" s="14"/>
      <c r="GOV751" s="14"/>
      <c r="GOW751" s="14"/>
      <c r="GOX751" s="14"/>
      <c r="GOY751" s="14"/>
      <c r="GOZ751" s="14"/>
      <c r="GPA751" s="14"/>
      <c r="GPB751" s="14"/>
      <c r="GPC751" s="14"/>
      <c r="GPD751" s="14"/>
      <c r="GPE751" s="14"/>
      <c r="GPF751" s="14"/>
      <c r="GPG751" s="14"/>
      <c r="GPH751" s="14"/>
      <c r="GPI751" s="14"/>
      <c r="GPJ751" s="14"/>
      <c r="GPK751" s="14"/>
      <c r="GPL751" s="14"/>
      <c r="GPM751" s="14"/>
      <c r="GPN751" s="14"/>
      <c r="GPO751" s="14"/>
      <c r="GPP751" s="14"/>
      <c r="GPQ751" s="14"/>
      <c r="GPR751" s="14"/>
      <c r="GPS751" s="14"/>
      <c r="GPT751" s="14"/>
      <c r="GPU751" s="14"/>
      <c r="GPV751" s="14"/>
      <c r="GPW751" s="14"/>
      <c r="GPX751" s="14"/>
      <c r="GPY751" s="14"/>
      <c r="GPZ751" s="14"/>
      <c r="GQA751" s="14"/>
      <c r="GQB751" s="14"/>
      <c r="GQC751" s="14"/>
      <c r="GQD751" s="14"/>
      <c r="GQE751" s="14"/>
      <c r="GQF751" s="14"/>
      <c r="GQG751" s="14"/>
      <c r="GQH751" s="14"/>
      <c r="GQI751" s="14"/>
      <c r="GQJ751" s="14"/>
      <c r="GQK751" s="14"/>
      <c r="GQL751" s="14"/>
      <c r="GQM751" s="14"/>
      <c r="GQN751" s="14"/>
      <c r="GQO751" s="14"/>
      <c r="GQP751" s="14"/>
      <c r="GQQ751" s="14"/>
      <c r="GQR751" s="14"/>
      <c r="GQS751" s="14"/>
      <c r="GQT751" s="14"/>
      <c r="GQU751" s="14"/>
      <c r="GQV751" s="14"/>
      <c r="GQW751" s="14"/>
      <c r="GQX751" s="14"/>
      <c r="GQY751" s="14"/>
      <c r="GQZ751" s="14"/>
      <c r="GRA751" s="14"/>
      <c r="GRB751" s="14"/>
      <c r="GRC751" s="14"/>
      <c r="GRD751" s="14"/>
      <c r="GRE751" s="14"/>
      <c r="GRF751" s="14"/>
      <c r="GRG751" s="14"/>
      <c r="GRH751" s="14"/>
      <c r="GRI751" s="14"/>
      <c r="GRJ751" s="14"/>
      <c r="GRK751" s="14"/>
      <c r="GRL751" s="14"/>
      <c r="GRM751" s="14"/>
      <c r="GRN751" s="14"/>
      <c r="GRO751" s="14"/>
      <c r="GRP751" s="14"/>
      <c r="GRQ751" s="14"/>
      <c r="GRR751" s="14"/>
      <c r="GRS751" s="14"/>
      <c r="GRT751" s="14"/>
      <c r="GRU751" s="14"/>
      <c r="GRV751" s="14"/>
      <c r="GRW751" s="14"/>
      <c r="GRX751" s="14"/>
      <c r="GRY751" s="14"/>
      <c r="GRZ751" s="14"/>
      <c r="GSA751" s="14"/>
      <c r="GSB751" s="14"/>
      <c r="GSC751" s="14"/>
      <c r="GSD751" s="14"/>
      <c r="GSE751" s="14"/>
      <c r="GSF751" s="14"/>
      <c r="GSG751" s="14"/>
      <c r="GSH751" s="14"/>
      <c r="GSI751" s="14"/>
      <c r="GSJ751" s="14"/>
      <c r="GSK751" s="14"/>
      <c r="GSL751" s="14"/>
      <c r="GSM751" s="14"/>
      <c r="GSN751" s="14"/>
      <c r="GSO751" s="14"/>
      <c r="GSP751" s="14"/>
      <c r="GSQ751" s="14"/>
      <c r="GSR751" s="14"/>
      <c r="GSS751" s="14"/>
      <c r="GST751" s="14"/>
      <c r="GSU751" s="14"/>
      <c r="GSV751" s="14"/>
      <c r="GSW751" s="14"/>
      <c r="GSX751" s="14"/>
      <c r="GSY751" s="14"/>
      <c r="GSZ751" s="14"/>
      <c r="GTA751" s="14"/>
      <c r="GTB751" s="14"/>
      <c r="GTC751" s="14"/>
      <c r="GTD751" s="14"/>
      <c r="GTE751" s="14"/>
      <c r="GTF751" s="14"/>
      <c r="GTG751" s="14"/>
      <c r="GTH751" s="14"/>
      <c r="GTI751" s="14"/>
      <c r="GTJ751" s="14"/>
      <c r="GTK751" s="14"/>
      <c r="GTL751" s="14"/>
      <c r="GTM751" s="14"/>
      <c r="GTN751" s="14"/>
      <c r="GTO751" s="14"/>
      <c r="GTP751" s="14"/>
      <c r="GTQ751" s="14"/>
      <c r="GTR751" s="14"/>
      <c r="GTS751" s="14"/>
      <c r="GTT751" s="14"/>
      <c r="GTU751" s="14"/>
      <c r="GTV751" s="14"/>
      <c r="GTW751" s="14"/>
      <c r="GTX751" s="14"/>
      <c r="GTY751" s="14"/>
      <c r="GTZ751" s="14"/>
      <c r="GUA751" s="14"/>
      <c r="GUB751" s="14"/>
      <c r="GUC751" s="14"/>
      <c r="GUD751" s="14"/>
      <c r="GUE751" s="14"/>
      <c r="GUF751" s="14"/>
      <c r="GUG751" s="14"/>
      <c r="GUH751" s="14"/>
      <c r="GUI751" s="14"/>
      <c r="GUJ751" s="14"/>
      <c r="GUK751" s="14"/>
      <c r="GUL751" s="14"/>
      <c r="GUM751" s="14"/>
      <c r="GUN751" s="14"/>
      <c r="GUO751" s="14"/>
      <c r="GUP751" s="14"/>
      <c r="GUQ751" s="14"/>
      <c r="GUR751" s="14"/>
      <c r="GUS751" s="14"/>
      <c r="GUT751" s="14"/>
      <c r="GUU751" s="14"/>
      <c r="GUV751" s="14"/>
      <c r="GUW751" s="14"/>
      <c r="GUX751" s="14"/>
      <c r="GUY751" s="14"/>
      <c r="GUZ751" s="14"/>
      <c r="GVA751" s="14"/>
      <c r="GVB751" s="14"/>
      <c r="GVC751" s="14"/>
      <c r="GVD751" s="14"/>
      <c r="GVE751" s="14"/>
      <c r="GVF751" s="14"/>
      <c r="GVG751" s="14"/>
      <c r="GVH751" s="14"/>
      <c r="GVI751" s="14"/>
      <c r="GVJ751" s="14"/>
      <c r="GVK751" s="14"/>
      <c r="GVL751" s="14"/>
      <c r="GVM751" s="14"/>
      <c r="GVN751" s="14"/>
      <c r="GVO751" s="14"/>
      <c r="GVP751" s="14"/>
      <c r="GVQ751" s="14"/>
      <c r="GVR751" s="14"/>
      <c r="GVS751" s="14"/>
      <c r="GVT751" s="14"/>
      <c r="GVU751" s="14"/>
      <c r="GVV751" s="14"/>
      <c r="GVW751" s="14"/>
      <c r="GVX751" s="14"/>
      <c r="GVY751" s="14"/>
      <c r="GVZ751" s="14"/>
      <c r="GWA751" s="14"/>
      <c r="GWB751" s="14"/>
      <c r="GWC751" s="14"/>
      <c r="GWD751" s="14"/>
      <c r="GWE751" s="14"/>
      <c r="GWF751" s="14"/>
      <c r="GWG751" s="14"/>
      <c r="GWH751" s="14"/>
      <c r="GWI751" s="14"/>
      <c r="GWJ751" s="14"/>
      <c r="GWK751" s="14"/>
      <c r="GWL751" s="14"/>
      <c r="GWM751" s="14"/>
      <c r="GWN751" s="14"/>
      <c r="GWO751" s="14"/>
      <c r="GWP751" s="14"/>
      <c r="GWQ751" s="14"/>
      <c r="GWR751" s="14"/>
      <c r="GWS751" s="14"/>
      <c r="GWT751" s="14"/>
      <c r="GWU751" s="14"/>
      <c r="GWV751" s="14"/>
      <c r="GWW751" s="14"/>
      <c r="GWX751" s="14"/>
      <c r="GWY751" s="14"/>
      <c r="GWZ751" s="14"/>
      <c r="GXA751" s="14"/>
      <c r="GXB751" s="14"/>
      <c r="GXC751" s="14"/>
      <c r="GXD751" s="14"/>
      <c r="GXE751" s="14"/>
      <c r="GXF751" s="14"/>
      <c r="GXG751" s="14"/>
      <c r="GXH751" s="14"/>
      <c r="GXI751" s="14"/>
      <c r="GXJ751" s="14"/>
      <c r="GXK751" s="14"/>
      <c r="GXL751" s="14"/>
      <c r="GXM751" s="14"/>
      <c r="GXN751" s="14"/>
      <c r="GXO751" s="14"/>
      <c r="GXP751" s="14"/>
      <c r="GXQ751" s="14"/>
      <c r="GXR751" s="14"/>
      <c r="GXS751" s="14"/>
      <c r="GXT751" s="14"/>
      <c r="GXU751" s="14"/>
      <c r="GXV751" s="14"/>
      <c r="GXW751" s="14"/>
      <c r="GXX751" s="14"/>
      <c r="GXY751" s="14"/>
      <c r="GXZ751" s="14"/>
      <c r="GYA751" s="14"/>
      <c r="GYB751" s="14"/>
      <c r="GYC751" s="14"/>
      <c r="GYD751" s="14"/>
      <c r="GYE751" s="14"/>
      <c r="GYF751" s="14"/>
      <c r="GYG751" s="14"/>
      <c r="GYH751" s="14"/>
      <c r="GYI751" s="14"/>
      <c r="GYJ751" s="14"/>
      <c r="GYK751" s="14"/>
      <c r="GYL751" s="14"/>
      <c r="GYM751" s="14"/>
      <c r="GYN751" s="14"/>
      <c r="GYO751" s="14"/>
      <c r="GYP751" s="14"/>
      <c r="GYQ751" s="14"/>
      <c r="GYR751" s="14"/>
      <c r="GYS751" s="14"/>
      <c r="GYT751" s="14"/>
      <c r="GYU751" s="14"/>
      <c r="GYV751" s="14"/>
      <c r="GYW751" s="14"/>
      <c r="GYX751" s="14"/>
      <c r="GYY751" s="14"/>
      <c r="GYZ751" s="14"/>
      <c r="GZA751" s="14"/>
      <c r="GZB751" s="14"/>
      <c r="GZC751" s="14"/>
      <c r="GZD751" s="14"/>
      <c r="GZE751" s="14"/>
      <c r="GZF751" s="14"/>
      <c r="GZG751" s="14"/>
      <c r="GZH751" s="14"/>
      <c r="GZI751" s="14"/>
      <c r="GZJ751" s="14"/>
      <c r="GZK751" s="14"/>
      <c r="GZL751" s="14"/>
      <c r="GZM751" s="14"/>
      <c r="GZN751" s="14"/>
      <c r="GZO751" s="14"/>
      <c r="GZP751" s="14"/>
      <c r="GZQ751" s="14"/>
      <c r="GZR751" s="14"/>
      <c r="GZS751" s="14"/>
      <c r="GZT751" s="14"/>
      <c r="GZU751" s="14"/>
      <c r="GZV751" s="14"/>
      <c r="GZW751" s="14"/>
      <c r="GZX751" s="14"/>
      <c r="GZY751" s="14"/>
      <c r="GZZ751" s="14"/>
      <c r="HAA751" s="14"/>
      <c r="HAB751" s="14"/>
      <c r="HAC751" s="14"/>
      <c r="HAD751" s="14"/>
      <c r="HAE751" s="14"/>
      <c r="HAF751" s="14"/>
      <c r="HAG751" s="14"/>
      <c r="HAH751" s="14"/>
      <c r="HAI751" s="14"/>
      <c r="HAJ751" s="14"/>
      <c r="HAK751" s="14"/>
      <c r="HAL751" s="14"/>
      <c r="HAM751" s="14"/>
      <c r="HAN751" s="14"/>
      <c r="HAO751" s="14"/>
      <c r="HAP751" s="14"/>
      <c r="HAQ751" s="14"/>
      <c r="HAR751" s="14"/>
      <c r="HAS751" s="14"/>
      <c r="HAT751" s="14"/>
      <c r="HAU751" s="14"/>
      <c r="HAV751" s="14"/>
      <c r="HAW751" s="14"/>
      <c r="HAX751" s="14"/>
      <c r="HAY751" s="14"/>
      <c r="HAZ751" s="14"/>
      <c r="HBA751" s="14"/>
      <c r="HBB751" s="14"/>
      <c r="HBC751" s="14"/>
      <c r="HBD751" s="14"/>
      <c r="HBE751" s="14"/>
      <c r="HBF751" s="14"/>
      <c r="HBG751" s="14"/>
      <c r="HBH751" s="14"/>
      <c r="HBI751" s="14"/>
      <c r="HBJ751" s="14"/>
      <c r="HBK751" s="14"/>
      <c r="HBL751" s="14"/>
      <c r="HBM751" s="14"/>
      <c r="HBN751" s="14"/>
      <c r="HBO751" s="14"/>
      <c r="HBP751" s="14"/>
      <c r="HBQ751" s="14"/>
      <c r="HBR751" s="14"/>
      <c r="HBS751" s="14"/>
      <c r="HBT751" s="14"/>
      <c r="HBU751" s="14"/>
      <c r="HBV751" s="14"/>
      <c r="HBW751" s="14"/>
      <c r="HBX751" s="14"/>
      <c r="HBY751" s="14"/>
      <c r="HBZ751" s="14"/>
      <c r="HCA751" s="14"/>
      <c r="HCB751" s="14"/>
      <c r="HCC751" s="14"/>
      <c r="HCD751" s="14"/>
      <c r="HCE751" s="14"/>
      <c r="HCF751" s="14"/>
      <c r="HCG751" s="14"/>
      <c r="HCH751" s="14"/>
      <c r="HCI751" s="14"/>
      <c r="HCJ751" s="14"/>
      <c r="HCK751" s="14"/>
      <c r="HCL751" s="14"/>
      <c r="HCM751" s="14"/>
      <c r="HCN751" s="14"/>
      <c r="HCO751" s="14"/>
      <c r="HCP751" s="14"/>
      <c r="HCQ751" s="14"/>
      <c r="HCR751" s="14"/>
      <c r="HCS751" s="14"/>
      <c r="HCT751" s="14"/>
      <c r="HCU751" s="14"/>
      <c r="HCV751" s="14"/>
      <c r="HCW751" s="14"/>
      <c r="HCX751" s="14"/>
      <c r="HCY751" s="14"/>
      <c r="HCZ751" s="14"/>
      <c r="HDA751" s="14"/>
      <c r="HDB751" s="14"/>
      <c r="HDC751" s="14"/>
      <c r="HDD751" s="14"/>
      <c r="HDE751" s="14"/>
      <c r="HDF751" s="14"/>
      <c r="HDG751" s="14"/>
      <c r="HDH751" s="14"/>
      <c r="HDI751" s="14"/>
      <c r="HDJ751" s="14"/>
      <c r="HDK751" s="14"/>
      <c r="HDL751" s="14"/>
      <c r="HDM751" s="14"/>
      <c r="HDN751" s="14"/>
      <c r="HDO751" s="14"/>
      <c r="HDP751" s="14"/>
      <c r="HDQ751" s="14"/>
      <c r="HDR751" s="14"/>
      <c r="HDS751" s="14"/>
      <c r="HDT751" s="14"/>
      <c r="HDU751" s="14"/>
      <c r="HDV751" s="14"/>
      <c r="HDW751" s="14"/>
      <c r="HDX751" s="14"/>
      <c r="HDY751" s="14"/>
      <c r="HDZ751" s="14"/>
      <c r="HEA751" s="14"/>
      <c r="HEB751" s="14"/>
      <c r="HEC751" s="14"/>
      <c r="HED751" s="14"/>
      <c r="HEE751" s="14"/>
      <c r="HEF751" s="14"/>
      <c r="HEG751" s="14"/>
      <c r="HEH751" s="14"/>
      <c r="HEI751" s="14"/>
      <c r="HEJ751" s="14"/>
      <c r="HEK751" s="14"/>
      <c r="HEL751" s="14"/>
      <c r="HEM751" s="14"/>
      <c r="HEN751" s="14"/>
      <c r="HEO751" s="14"/>
      <c r="HEP751" s="14"/>
      <c r="HEQ751" s="14"/>
      <c r="HER751" s="14"/>
      <c r="HES751" s="14"/>
      <c r="HET751" s="14"/>
      <c r="HEU751" s="14"/>
      <c r="HEV751" s="14"/>
      <c r="HEW751" s="14"/>
      <c r="HEX751" s="14"/>
      <c r="HEY751" s="14"/>
      <c r="HEZ751" s="14"/>
      <c r="HFA751" s="14"/>
      <c r="HFB751" s="14"/>
      <c r="HFC751" s="14"/>
      <c r="HFD751" s="14"/>
      <c r="HFE751" s="14"/>
      <c r="HFF751" s="14"/>
      <c r="HFG751" s="14"/>
      <c r="HFH751" s="14"/>
      <c r="HFI751" s="14"/>
      <c r="HFJ751" s="14"/>
      <c r="HFK751" s="14"/>
      <c r="HFL751" s="14"/>
      <c r="HFM751" s="14"/>
      <c r="HFN751" s="14"/>
      <c r="HFO751" s="14"/>
      <c r="HFP751" s="14"/>
      <c r="HFQ751" s="14"/>
      <c r="HFR751" s="14"/>
      <c r="HFS751" s="14"/>
      <c r="HFT751" s="14"/>
      <c r="HFU751" s="14"/>
      <c r="HFV751" s="14"/>
      <c r="HFW751" s="14"/>
      <c r="HFX751" s="14"/>
      <c r="HFY751" s="14"/>
      <c r="HFZ751" s="14"/>
      <c r="HGA751" s="14"/>
      <c r="HGB751" s="14"/>
      <c r="HGC751" s="14"/>
      <c r="HGD751" s="14"/>
      <c r="HGE751" s="14"/>
      <c r="HGF751" s="14"/>
      <c r="HGG751" s="14"/>
      <c r="HGH751" s="14"/>
      <c r="HGI751" s="14"/>
      <c r="HGJ751" s="14"/>
      <c r="HGK751" s="14"/>
      <c r="HGL751" s="14"/>
      <c r="HGM751" s="14"/>
      <c r="HGN751" s="14"/>
      <c r="HGO751" s="14"/>
      <c r="HGP751" s="14"/>
      <c r="HGQ751" s="14"/>
      <c r="HGR751" s="14"/>
      <c r="HGS751" s="14"/>
      <c r="HGT751" s="14"/>
      <c r="HGU751" s="14"/>
      <c r="HGV751" s="14"/>
      <c r="HGW751" s="14"/>
      <c r="HGX751" s="14"/>
      <c r="HGY751" s="14"/>
      <c r="HGZ751" s="14"/>
      <c r="HHA751" s="14"/>
      <c r="HHB751" s="14"/>
      <c r="HHC751" s="14"/>
      <c r="HHD751" s="14"/>
      <c r="HHE751" s="14"/>
      <c r="HHF751" s="14"/>
      <c r="HHG751" s="14"/>
      <c r="HHH751" s="14"/>
      <c r="HHI751" s="14"/>
      <c r="HHJ751" s="14"/>
      <c r="HHK751" s="14"/>
      <c r="HHL751" s="14"/>
      <c r="HHM751" s="14"/>
      <c r="HHN751" s="14"/>
      <c r="HHO751" s="14"/>
      <c r="HHP751" s="14"/>
      <c r="HHQ751" s="14"/>
      <c r="HHR751" s="14"/>
      <c r="HHS751" s="14"/>
      <c r="HHT751" s="14"/>
      <c r="HHU751" s="14"/>
      <c r="HHV751" s="14"/>
      <c r="HHW751" s="14"/>
      <c r="HHX751" s="14"/>
      <c r="HHY751" s="14"/>
      <c r="HHZ751" s="14"/>
      <c r="HIA751" s="14"/>
      <c r="HIB751" s="14"/>
      <c r="HIC751" s="14"/>
      <c r="HID751" s="14"/>
      <c r="HIE751" s="14"/>
      <c r="HIF751" s="14"/>
      <c r="HIG751" s="14"/>
      <c r="HIH751" s="14"/>
      <c r="HII751" s="14"/>
      <c r="HIJ751" s="14"/>
      <c r="HIK751" s="14"/>
      <c r="HIL751" s="14"/>
      <c r="HIM751" s="14"/>
      <c r="HIN751" s="14"/>
      <c r="HIO751" s="14"/>
      <c r="HIP751" s="14"/>
      <c r="HIQ751" s="14"/>
      <c r="HIR751" s="14"/>
      <c r="HIS751" s="14"/>
      <c r="HIT751" s="14"/>
      <c r="HIU751" s="14"/>
      <c r="HIV751" s="14"/>
      <c r="HIW751" s="14"/>
      <c r="HIX751" s="14"/>
      <c r="HIY751" s="14"/>
      <c r="HIZ751" s="14"/>
      <c r="HJA751" s="14"/>
      <c r="HJB751" s="14"/>
      <c r="HJC751" s="14"/>
      <c r="HJD751" s="14"/>
      <c r="HJE751" s="14"/>
      <c r="HJF751" s="14"/>
      <c r="HJG751" s="14"/>
      <c r="HJH751" s="14"/>
      <c r="HJI751" s="14"/>
      <c r="HJJ751" s="14"/>
      <c r="HJK751" s="14"/>
      <c r="HJL751" s="14"/>
      <c r="HJM751" s="14"/>
      <c r="HJN751" s="14"/>
      <c r="HJO751" s="14"/>
      <c r="HJP751" s="14"/>
      <c r="HJQ751" s="14"/>
      <c r="HJR751" s="14"/>
      <c r="HJS751" s="14"/>
      <c r="HJT751" s="14"/>
      <c r="HJU751" s="14"/>
      <c r="HJV751" s="14"/>
      <c r="HJW751" s="14"/>
      <c r="HJX751" s="14"/>
      <c r="HJY751" s="14"/>
      <c r="HJZ751" s="14"/>
      <c r="HKA751" s="14"/>
      <c r="HKB751" s="14"/>
      <c r="HKC751" s="14"/>
      <c r="HKD751" s="14"/>
      <c r="HKE751" s="14"/>
      <c r="HKF751" s="14"/>
      <c r="HKG751" s="14"/>
      <c r="HKH751" s="14"/>
      <c r="HKI751" s="14"/>
      <c r="HKJ751" s="14"/>
      <c r="HKK751" s="14"/>
      <c r="HKL751" s="14"/>
      <c r="HKM751" s="14"/>
      <c r="HKN751" s="14"/>
      <c r="HKO751" s="14"/>
      <c r="HKP751" s="14"/>
      <c r="HKQ751" s="14"/>
      <c r="HKR751" s="14"/>
      <c r="HKS751" s="14"/>
      <c r="HKT751" s="14"/>
      <c r="HKU751" s="14"/>
      <c r="HKV751" s="14"/>
      <c r="HKW751" s="14"/>
      <c r="HKX751" s="14"/>
      <c r="HKY751" s="14"/>
      <c r="HKZ751" s="14"/>
      <c r="HLA751" s="14"/>
      <c r="HLB751" s="14"/>
      <c r="HLC751" s="14"/>
      <c r="HLD751" s="14"/>
      <c r="HLE751" s="14"/>
      <c r="HLF751" s="14"/>
      <c r="HLG751" s="14"/>
      <c r="HLH751" s="14"/>
      <c r="HLI751" s="14"/>
      <c r="HLJ751" s="14"/>
      <c r="HLK751" s="14"/>
      <c r="HLL751" s="14"/>
      <c r="HLM751" s="14"/>
      <c r="HLN751" s="14"/>
      <c r="HLO751" s="14"/>
      <c r="HLP751" s="14"/>
      <c r="HLQ751" s="14"/>
      <c r="HLR751" s="14"/>
      <c r="HLS751" s="14"/>
      <c r="HLT751" s="14"/>
      <c r="HLU751" s="14"/>
      <c r="HLV751" s="14"/>
      <c r="HLW751" s="14"/>
      <c r="HLX751" s="14"/>
      <c r="HLY751" s="14"/>
      <c r="HLZ751" s="14"/>
      <c r="HMA751" s="14"/>
      <c r="HMB751" s="14"/>
      <c r="HMC751" s="14"/>
      <c r="HMD751" s="14"/>
      <c r="HME751" s="14"/>
      <c r="HMF751" s="14"/>
      <c r="HMG751" s="14"/>
      <c r="HMH751" s="14"/>
      <c r="HMI751" s="14"/>
      <c r="HMJ751" s="14"/>
      <c r="HMK751" s="14"/>
      <c r="HML751" s="14"/>
      <c r="HMM751" s="14"/>
      <c r="HMN751" s="14"/>
      <c r="HMO751" s="14"/>
      <c r="HMP751" s="14"/>
      <c r="HMQ751" s="14"/>
      <c r="HMR751" s="14"/>
      <c r="HMS751" s="14"/>
      <c r="HMT751" s="14"/>
      <c r="HMU751" s="14"/>
      <c r="HMV751" s="14"/>
      <c r="HMW751" s="14"/>
      <c r="HMX751" s="14"/>
      <c r="HMY751" s="14"/>
      <c r="HMZ751" s="14"/>
      <c r="HNA751" s="14"/>
      <c r="HNB751" s="14"/>
      <c r="HNC751" s="14"/>
      <c r="HND751" s="14"/>
      <c r="HNE751" s="14"/>
      <c r="HNF751" s="14"/>
      <c r="HNG751" s="14"/>
      <c r="HNH751" s="14"/>
      <c r="HNI751" s="14"/>
      <c r="HNJ751" s="14"/>
      <c r="HNK751" s="14"/>
      <c r="HNL751" s="14"/>
      <c r="HNM751" s="14"/>
      <c r="HNN751" s="14"/>
      <c r="HNO751" s="14"/>
      <c r="HNP751" s="14"/>
      <c r="HNQ751" s="14"/>
      <c r="HNR751" s="14"/>
      <c r="HNS751" s="14"/>
      <c r="HNT751" s="14"/>
      <c r="HNU751" s="14"/>
      <c r="HNV751" s="14"/>
      <c r="HNW751" s="14"/>
      <c r="HNX751" s="14"/>
      <c r="HNY751" s="14"/>
      <c r="HNZ751" s="14"/>
      <c r="HOA751" s="14"/>
      <c r="HOB751" s="14"/>
      <c r="HOC751" s="14"/>
      <c r="HOD751" s="14"/>
      <c r="HOE751" s="14"/>
      <c r="HOF751" s="14"/>
      <c r="HOG751" s="14"/>
      <c r="HOH751" s="14"/>
      <c r="HOI751" s="14"/>
      <c r="HOJ751" s="14"/>
      <c r="HOK751" s="14"/>
      <c r="HOL751" s="14"/>
      <c r="HOM751" s="14"/>
      <c r="HON751" s="14"/>
      <c r="HOO751" s="14"/>
      <c r="HOP751" s="14"/>
      <c r="HOQ751" s="14"/>
      <c r="HOR751" s="14"/>
      <c r="HOS751" s="14"/>
      <c r="HOT751" s="14"/>
      <c r="HOU751" s="14"/>
      <c r="HOV751" s="14"/>
      <c r="HOW751" s="14"/>
      <c r="HOX751" s="14"/>
      <c r="HOY751" s="14"/>
      <c r="HOZ751" s="14"/>
      <c r="HPA751" s="14"/>
      <c r="HPB751" s="14"/>
      <c r="HPC751" s="14"/>
      <c r="HPD751" s="14"/>
      <c r="HPE751" s="14"/>
      <c r="HPF751" s="14"/>
      <c r="HPG751" s="14"/>
      <c r="HPH751" s="14"/>
      <c r="HPI751" s="14"/>
      <c r="HPJ751" s="14"/>
      <c r="HPK751" s="14"/>
      <c r="HPL751" s="14"/>
      <c r="HPM751" s="14"/>
      <c r="HPN751" s="14"/>
      <c r="HPO751" s="14"/>
      <c r="HPP751" s="14"/>
      <c r="HPQ751" s="14"/>
      <c r="HPR751" s="14"/>
      <c r="HPS751" s="14"/>
      <c r="HPT751" s="14"/>
      <c r="HPU751" s="14"/>
      <c r="HPV751" s="14"/>
      <c r="HPW751" s="14"/>
      <c r="HPX751" s="14"/>
      <c r="HPY751" s="14"/>
      <c r="HPZ751" s="14"/>
      <c r="HQA751" s="14"/>
      <c r="HQB751" s="14"/>
      <c r="HQC751" s="14"/>
      <c r="HQD751" s="14"/>
      <c r="HQE751" s="14"/>
      <c r="HQF751" s="14"/>
      <c r="HQG751" s="14"/>
      <c r="HQH751" s="14"/>
      <c r="HQI751" s="14"/>
      <c r="HQJ751" s="14"/>
      <c r="HQK751" s="14"/>
      <c r="HQL751" s="14"/>
      <c r="HQM751" s="14"/>
      <c r="HQN751" s="14"/>
      <c r="HQO751" s="14"/>
      <c r="HQP751" s="14"/>
      <c r="HQQ751" s="14"/>
      <c r="HQR751" s="14"/>
      <c r="HQS751" s="14"/>
      <c r="HQT751" s="14"/>
      <c r="HQU751" s="14"/>
      <c r="HQV751" s="14"/>
      <c r="HQW751" s="14"/>
      <c r="HQX751" s="14"/>
      <c r="HQY751" s="14"/>
      <c r="HQZ751" s="14"/>
      <c r="HRA751" s="14"/>
      <c r="HRB751" s="14"/>
      <c r="HRC751" s="14"/>
      <c r="HRD751" s="14"/>
      <c r="HRE751" s="14"/>
      <c r="HRF751" s="14"/>
      <c r="HRG751" s="14"/>
      <c r="HRH751" s="14"/>
      <c r="HRI751" s="14"/>
      <c r="HRJ751" s="14"/>
      <c r="HRK751" s="14"/>
      <c r="HRL751" s="14"/>
      <c r="HRM751" s="14"/>
      <c r="HRN751" s="14"/>
      <c r="HRO751" s="14"/>
      <c r="HRP751" s="14"/>
      <c r="HRQ751" s="14"/>
      <c r="HRR751" s="14"/>
      <c r="HRS751" s="14"/>
      <c r="HRT751" s="14"/>
      <c r="HRU751" s="14"/>
      <c r="HRV751" s="14"/>
      <c r="HRW751" s="14"/>
      <c r="HRX751" s="14"/>
      <c r="HRY751" s="14"/>
      <c r="HRZ751" s="14"/>
      <c r="HSA751" s="14"/>
      <c r="HSB751" s="14"/>
      <c r="HSC751" s="14"/>
      <c r="HSD751" s="14"/>
      <c r="HSE751" s="14"/>
      <c r="HSF751" s="14"/>
      <c r="HSG751" s="14"/>
      <c r="HSH751" s="14"/>
      <c r="HSI751" s="14"/>
      <c r="HSJ751" s="14"/>
      <c r="HSK751" s="14"/>
      <c r="HSL751" s="14"/>
      <c r="HSM751" s="14"/>
      <c r="HSN751" s="14"/>
      <c r="HSO751" s="14"/>
      <c r="HSP751" s="14"/>
      <c r="HSQ751" s="14"/>
      <c r="HSR751" s="14"/>
      <c r="HSS751" s="14"/>
      <c r="HST751" s="14"/>
      <c r="HSU751" s="14"/>
      <c r="HSV751" s="14"/>
      <c r="HSW751" s="14"/>
      <c r="HSX751" s="14"/>
      <c r="HSY751" s="14"/>
      <c r="HSZ751" s="14"/>
      <c r="HTA751" s="14"/>
      <c r="HTB751" s="14"/>
      <c r="HTC751" s="14"/>
      <c r="HTD751" s="14"/>
      <c r="HTE751" s="14"/>
      <c r="HTF751" s="14"/>
      <c r="HTG751" s="14"/>
      <c r="HTH751" s="14"/>
      <c r="HTI751" s="14"/>
      <c r="HTJ751" s="14"/>
      <c r="HTK751" s="14"/>
      <c r="HTL751" s="14"/>
      <c r="HTM751" s="14"/>
      <c r="HTN751" s="14"/>
      <c r="HTO751" s="14"/>
      <c r="HTP751" s="14"/>
      <c r="HTQ751" s="14"/>
      <c r="HTR751" s="14"/>
      <c r="HTS751" s="14"/>
      <c r="HTT751" s="14"/>
      <c r="HTU751" s="14"/>
      <c r="HTV751" s="14"/>
      <c r="HTW751" s="14"/>
      <c r="HTX751" s="14"/>
      <c r="HTY751" s="14"/>
      <c r="HTZ751" s="14"/>
      <c r="HUA751" s="14"/>
      <c r="HUB751" s="14"/>
      <c r="HUC751" s="14"/>
      <c r="HUD751" s="14"/>
      <c r="HUE751" s="14"/>
      <c r="HUF751" s="14"/>
      <c r="HUG751" s="14"/>
      <c r="HUH751" s="14"/>
      <c r="HUI751" s="14"/>
      <c r="HUJ751" s="14"/>
      <c r="HUK751" s="14"/>
      <c r="HUL751" s="14"/>
      <c r="HUM751" s="14"/>
      <c r="HUN751" s="14"/>
      <c r="HUO751" s="14"/>
      <c r="HUP751" s="14"/>
      <c r="HUQ751" s="14"/>
      <c r="HUR751" s="14"/>
      <c r="HUS751" s="14"/>
      <c r="HUT751" s="14"/>
      <c r="HUU751" s="14"/>
      <c r="HUV751" s="14"/>
      <c r="HUW751" s="14"/>
      <c r="HUX751" s="14"/>
      <c r="HUY751" s="14"/>
      <c r="HUZ751" s="14"/>
      <c r="HVA751" s="14"/>
      <c r="HVB751" s="14"/>
      <c r="HVC751" s="14"/>
      <c r="HVD751" s="14"/>
      <c r="HVE751" s="14"/>
      <c r="HVF751" s="14"/>
      <c r="HVG751" s="14"/>
      <c r="HVH751" s="14"/>
      <c r="HVI751" s="14"/>
      <c r="HVJ751" s="14"/>
      <c r="HVK751" s="14"/>
      <c r="HVL751" s="14"/>
      <c r="HVM751" s="14"/>
      <c r="HVN751" s="14"/>
      <c r="HVO751" s="14"/>
      <c r="HVP751" s="14"/>
      <c r="HVQ751" s="14"/>
      <c r="HVR751" s="14"/>
      <c r="HVS751" s="14"/>
      <c r="HVT751" s="14"/>
      <c r="HVU751" s="14"/>
      <c r="HVV751" s="14"/>
      <c r="HVW751" s="14"/>
      <c r="HVX751" s="14"/>
      <c r="HVY751" s="14"/>
      <c r="HVZ751" s="14"/>
      <c r="HWA751" s="14"/>
      <c r="HWB751" s="14"/>
      <c r="HWC751" s="14"/>
      <c r="HWD751" s="14"/>
      <c r="HWE751" s="14"/>
      <c r="HWF751" s="14"/>
      <c r="HWG751" s="14"/>
      <c r="HWH751" s="14"/>
      <c r="HWI751" s="14"/>
      <c r="HWJ751" s="14"/>
      <c r="HWK751" s="14"/>
      <c r="HWL751" s="14"/>
      <c r="HWM751" s="14"/>
      <c r="HWN751" s="14"/>
      <c r="HWO751" s="14"/>
      <c r="HWP751" s="14"/>
      <c r="HWQ751" s="14"/>
      <c r="HWR751" s="14"/>
      <c r="HWS751" s="14"/>
      <c r="HWT751" s="14"/>
      <c r="HWU751" s="14"/>
      <c r="HWV751" s="14"/>
      <c r="HWW751" s="14"/>
      <c r="HWX751" s="14"/>
      <c r="HWY751" s="14"/>
      <c r="HWZ751" s="14"/>
      <c r="HXA751" s="14"/>
      <c r="HXB751" s="14"/>
      <c r="HXC751" s="14"/>
      <c r="HXD751" s="14"/>
      <c r="HXE751" s="14"/>
      <c r="HXF751" s="14"/>
      <c r="HXG751" s="14"/>
      <c r="HXH751" s="14"/>
      <c r="HXI751" s="14"/>
      <c r="HXJ751" s="14"/>
      <c r="HXK751" s="14"/>
      <c r="HXL751" s="14"/>
      <c r="HXM751" s="14"/>
      <c r="HXN751" s="14"/>
      <c r="HXO751" s="14"/>
      <c r="HXP751" s="14"/>
      <c r="HXQ751" s="14"/>
      <c r="HXR751" s="14"/>
      <c r="HXS751" s="14"/>
      <c r="HXT751" s="14"/>
      <c r="HXU751" s="14"/>
      <c r="HXV751" s="14"/>
      <c r="HXW751" s="14"/>
      <c r="HXX751" s="14"/>
      <c r="HXY751" s="14"/>
      <c r="HXZ751" s="14"/>
      <c r="HYA751" s="14"/>
      <c r="HYB751" s="14"/>
      <c r="HYC751" s="14"/>
      <c r="HYD751" s="14"/>
      <c r="HYE751" s="14"/>
      <c r="HYF751" s="14"/>
      <c r="HYG751" s="14"/>
      <c r="HYH751" s="14"/>
      <c r="HYI751" s="14"/>
      <c r="HYJ751" s="14"/>
      <c r="HYK751" s="14"/>
      <c r="HYL751" s="14"/>
      <c r="HYM751" s="14"/>
      <c r="HYN751" s="14"/>
      <c r="HYO751" s="14"/>
      <c r="HYP751" s="14"/>
      <c r="HYQ751" s="14"/>
      <c r="HYR751" s="14"/>
      <c r="HYS751" s="14"/>
      <c r="HYT751" s="14"/>
      <c r="HYU751" s="14"/>
      <c r="HYV751" s="14"/>
      <c r="HYW751" s="14"/>
      <c r="HYX751" s="14"/>
      <c r="HYY751" s="14"/>
      <c r="HYZ751" s="14"/>
      <c r="HZA751" s="14"/>
      <c r="HZB751" s="14"/>
      <c r="HZC751" s="14"/>
      <c r="HZD751" s="14"/>
      <c r="HZE751" s="14"/>
      <c r="HZF751" s="14"/>
      <c r="HZG751" s="14"/>
      <c r="HZH751" s="14"/>
      <c r="HZI751" s="14"/>
      <c r="HZJ751" s="14"/>
      <c r="HZK751" s="14"/>
      <c r="HZL751" s="14"/>
      <c r="HZM751" s="14"/>
      <c r="HZN751" s="14"/>
      <c r="HZO751" s="14"/>
      <c r="HZP751" s="14"/>
      <c r="HZQ751" s="14"/>
      <c r="HZR751" s="14"/>
      <c r="HZS751" s="14"/>
      <c r="HZT751" s="14"/>
      <c r="HZU751" s="14"/>
      <c r="HZV751" s="14"/>
      <c r="HZW751" s="14"/>
      <c r="HZX751" s="14"/>
      <c r="HZY751" s="14"/>
      <c r="HZZ751" s="14"/>
      <c r="IAA751" s="14"/>
      <c r="IAB751" s="14"/>
      <c r="IAC751" s="14"/>
      <c r="IAD751" s="14"/>
      <c r="IAE751" s="14"/>
      <c r="IAF751" s="14"/>
      <c r="IAG751" s="14"/>
      <c r="IAH751" s="14"/>
      <c r="IAI751" s="14"/>
      <c r="IAJ751" s="14"/>
      <c r="IAK751" s="14"/>
      <c r="IAL751" s="14"/>
      <c r="IAM751" s="14"/>
      <c r="IAN751" s="14"/>
      <c r="IAO751" s="14"/>
      <c r="IAP751" s="14"/>
      <c r="IAQ751" s="14"/>
      <c r="IAR751" s="14"/>
      <c r="IAS751" s="14"/>
      <c r="IAT751" s="14"/>
      <c r="IAU751" s="14"/>
      <c r="IAV751" s="14"/>
      <c r="IAW751" s="14"/>
      <c r="IAX751" s="14"/>
      <c r="IAY751" s="14"/>
      <c r="IAZ751" s="14"/>
      <c r="IBA751" s="14"/>
      <c r="IBB751" s="14"/>
      <c r="IBC751" s="14"/>
      <c r="IBD751" s="14"/>
      <c r="IBE751" s="14"/>
      <c r="IBF751" s="14"/>
      <c r="IBG751" s="14"/>
      <c r="IBH751" s="14"/>
      <c r="IBI751" s="14"/>
      <c r="IBJ751" s="14"/>
      <c r="IBK751" s="14"/>
      <c r="IBL751" s="14"/>
      <c r="IBM751" s="14"/>
      <c r="IBN751" s="14"/>
      <c r="IBO751" s="14"/>
      <c r="IBP751" s="14"/>
      <c r="IBQ751" s="14"/>
      <c r="IBR751" s="14"/>
      <c r="IBS751" s="14"/>
      <c r="IBT751" s="14"/>
      <c r="IBU751" s="14"/>
      <c r="IBV751" s="14"/>
      <c r="IBW751" s="14"/>
      <c r="IBX751" s="14"/>
      <c r="IBY751" s="14"/>
      <c r="IBZ751" s="14"/>
      <c r="ICA751" s="14"/>
      <c r="ICB751" s="14"/>
      <c r="ICC751" s="14"/>
      <c r="ICD751" s="14"/>
      <c r="ICE751" s="14"/>
      <c r="ICF751" s="14"/>
      <c r="ICG751" s="14"/>
      <c r="ICH751" s="14"/>
      <c r="ICI751" s="14"/>
      <c r="ICJ751" s="14"/>
      <c r="ICK751" s="14"/>
      <c r="ICL751" s="14"/>
      <c r="ICM751" s="14"/>
      <c r="ICN751" s="14"/>
      <c r="ICO751" s="14"/>
      <c r="ICP751" s="14"/>
      <c r="ICQ751" s="14"/>
      <c r="ICR751" s="14"/>
      <c r="ICS751" s="14"/>
      <c r="ICT751" s="14"/>
      <c r="ICU751" s="14"/>
      <c r="ICV751" s="14"/>
      <c r="ICW751" s="14"/>
      <c r="ICX751" s="14"/>
      <c r="ICY751" s="14"/>
      <c r="ICZ751" s="14"/>
      <c r="IDA751" s="14"/>
      <c r="IDB751" s="14"/>
      <c r="IDC751" s="14"/>
      <c r="IDD751" s="14"/>
      <c r="IDE751" s="14"/>
      <c r="IDF751" s="14"/>
      <c r="IDG751" s="14"/>
      <c r="IDH751" s="14"/>
      <c r="IDI751" s="14"/>
      <c r="IDJ751" s="14"/>
      <c r="IDK751" s="14"/>
      <c r="IDL751" s="14"/>
      <c r="IDM751" s="14"/>
      <c r="IDN751" s="14"/>
      <c r="IDO751" s="14"/>
      <c r="IDP751" s="14"/>
      <c r="IDQ751" s="14"/>
      <c r="IDR751" s="14"/>
      <c r="IDS751" s="14"/>
      <c r="IDT751" s="14"/>
      <c r="IDU751" s="14"/>
      <c r="IDV751" s="14"/>
      <c r="IDW751" s="14"/>
      <c r="IDX751" s="14"/>
      <c r="IDY751" s="14"/>
      <c r="IDZ751" s="14"/>
      <c r="IEA751" s="14"/>
      <c r="IEB751" s="14"/>
      <c r="IEC751" s="14"/>
      <c r="IED751" s="14"/>
      <c r="IEE751" s="14"/>
      <c r="IEF751" s="14"/>
      <c r="IEG751" s="14"/>
      <c r="IEH751" s="14"/>
      <c r="IEI751" s="14"/>
      <c r="IEJ751" s="14"/>
      <c r="IEK751" s="14"/>
      <c r="IEL751" s="14"/>
      <c r="IEM751" s="14"/>
      <c r="IEN751" s="14"/>
      <c r="IEO751" s="14"/>
      <c r="IEP751" s="14"/>
      <c r="IEQ751" s="14"/>
      <c r="IER751" s="14"/>
      <c r="IES751" s="14"/>
      <c r="IET751" s="14"/>
      <c r="IEU751" s="14"/>
      <c r="IEV751" s="14"/>
      <c r="IEW751" s="14"/>
      <c r="IEX751" s="14"/>
      <c r="IEY751" s="14"/>
      <c r="IEZ751" s="14"/>
      <c r="IFA751" s="14"/>
      <c r="IFB751" s="14"/>
      <c r="IFC751" s="14"/>
      <c r="IFD751" s="14"/>
      <c r="IFE751" s="14"/>
      <c r="IFF751" s="14"/>
      <c r="IFG751" s="14"/>
      <c r="IFH751" s="14"/>
      <c r="IFI751" s="14"/>
      <c r="IFJ751" s="14"/>
      <c r="IFK751" s="14"/>
      <c r="IFL751" s="14"/>
      <c r="IFM751" s="14"/>
      <c r="IFN751" s="14"/>
      <c r="IFO751" s="14"/>
      <c r="IFP751" s="14"/>
      <c r="IFQ751" s="14"/>
      <c r="IFR751" s="14"/>
      <c r="IFS751" s="14"/>
      <c r="IFT751" s="14"/>
      <c r="IFU751" s="14"/>
      <c r="IFV751" s="14"/>
      <c r="IFW751" s="14"/>
      <c r="IFX751" s="14"/>
      <c r="IFY751" s="14"/>
      <c r="IFZ751" s="14"/>
      <c r="IGA751" s="14"/>
      <c r="IGB751" s="14"/>
      <c r="IGC751" s="14"/>
      <c r="IGD751" s="14"/>
      <c r="IGE751" s="14"/>
      <c r="IGF751" s="14"/>
      <c r="IGG751" s="14"/>
      <c r="IGH751" s="14"/>
      <c r="IGI751" s="14"/>
      <c r="IGJ751" s="14"/>
      <c r="IGK751" s="14"/>
      <c r="IGL751" s="14"/>
      <c r="IGM751" s="14"/>
      <c r="IGN751" s="14"/>
      <c r="IGO751" s="14"/>
      <c r="IGP751" s="14"/>
      <c r="IGQ751" s="14"/>
      <c r="IGR751" s="14"/>
      <c r="IGS751" s="14"/>
      <c r="IGT751" s="14"/>
      <c r="IGU751" s="14"/>
      <c r="IGV751" s="14"/>
      <c r="IGW751" s="14"/>
      <c r="IGX751" s="14"/>
      <c r="IGY751" s="14"/>
      <c r="IGZ751" s="14"/>
      <c r="IHA751" s="14"/>
      <c r="IHB751" s="14"/>
      <c r="IHC751" s="14"/>
      <c r="IHD751" s="14"/>
      <c r="IHE751" s="14"/>
      <c r="IHF751" s="14"/>
      <c r="IHG751" s="14"/>
      <c r="IHH751" s="14"/>
      <c r="IHI751" s="14"/>
      <c r="IHJ751" s="14"/>
      <c r="IHK751" s="14"/>
      <c r="IHL751" s="14"/>
      <c r="IHM751" s="14"/>
      <c r="IHN751" s="14"/>
      <c r="IHO751" s="14"/>
      <c r="IHP751" s="14"/>
      <c r="IHQ751" s="14"/>
      <c r="IHR751" s="14"/>
      <c r="IHS751" s="14"/>
      <c r="IHT751" s="14"/>
      <c r="IHU751" s="14"/>
      <c r="IHV751" s="14"/>
      <c r="IHW751" s="14"/>
      <c r="IHX751" s="14"/>
      <c r="IHY751" s="14"/>
      <c r="IHZ751" s="14"/>
      <c r="IIA751" s="14"/>
      <c r="IIB751" s="14"/>
      <c r="IIC751" s="14"/>
      <c r="IID751" s="14"/>
      <c r="IIE751" s="14"/>
      <c r="IIF751" s="14"/>
      <c r="IIG751" s="14"/>
      <c r="IIH751" s="14"/>
      <c r="III751" s="14"/>
      <c r="IIJ751" s="14"/>
      <c r="IIK751" s="14"/>
      <c r="IIL751" s="14"/>
      <c r="IIM751" s="14"/>
      <c r="IIN751" s="14"/>
      <c r="IIO751" s="14"/>
      <c r="IIP751" s="14"/>
      <c r="IIQ751" s="14"/>
      <c r="IIR751" s="14"/>
      <c r="IIS751" s="14"/>
      <c r="IIT751" s="14"/>
      <c r="IIU751" s="14"/>
      <c r="IIV751" s="14"/>
      <c r="IIW751" s="14"/>
      <c r="IIX751" s="14"/>
      <c r="IIY751" s="14"/>
      <c r="IIZ751" s="14"/>
      <c r="IJA751" s="14"/>
      <c r="IJB751" s="14"/>
      <c r="IJC751" s="14"/>
      <c r="IJD751" s="14"/>
      <c r="IJE751" s="14"/>
      <c r="IJF751" s="14"/>
      <c r="IJG751" s="14"/>
      <c r="IJH751" s="14"/>
      <c r="IJI751" s="14"/>
      <c r="IJJ751" s="14"/>
      <c r="IJK751" s="14"/>
      <c r="IJL751" s="14"/>
      <c r="IJM751" s="14"/>
      <c r="IJN751" s="14"/>
      <c r="IJO751" s="14"/>
      <c r="IJP751" s="14"/>
      <c r="IJQ751" s="14"/>
      <c r="IJR751" s="14"/>
      <c r="IJS751" s="14"/>
      <c r="IJT751" s="14"/>
      <c r="IJU751" s="14"/>
      <c r="IJV751" s="14"/>
      <c r="IJW751" s="14"/>
      <c r="IJX751" s="14"/>
      <c r="IJY751" s="14"/>
      <c r="IJZ751" s="14"/>
      <c r="IKA751" s="14"/>
      <c r="IKB751" s="14"/>
      <c r="IKC751" s="14"/>
      <c r="IKD751" s="14"/>
      <c r="IKE751" s="14"/>
      <c r="IKF751" s="14"/>
      <c r="IKG751" s="14"/>
      <c r="IKH751" s="14"/>
      <c r="IKI751" s="14"/>
      <c r="IKJ751" s="14"/>
      <c r="IKK751" s="14"/>
      <c r="IKL751" s="14"/>
      <c r="IKM751" s="14"/>
      <c r="IKN751" s="14"/>
      <c r="IKO751" s="14"/>
      <c r="IKP751" s="14"/>
      <c r="IKQ751" s="14"/>
      <c r="IKR751" s="14"/>
      <c r="IKS751" s="14"/>
      <c r="IKT751" s="14"/>
      <c r="IKU751" s="14"/>
      <c r="IKV751" s="14"/>
      <c r="IKW751" s="14"/>
      <c r="IKX751" s="14"/>
      <c r="IKY751" s="14"/>
      <c r="IKZ751" s="14"/>
      <c r="ILA751" s="14"/>
      <c r="ILB751" s="14"/>
      <c r="ILC751" s="14"/>
      <c r="ILD751" s="14"/>
      <c r="ILE751" s="14"/>
      <c r="ILF751" s="14"/>
      <c r="ILG751" s="14"/>
      <c r="ILH751" s="14"/>
      <c r="ILI751" s="14"/>
      <c r="ILJ751" s="14"/>
      <c r="ILK751" s="14"/>
      <c r="ILL751" s="14"/>
      <c r="ILM751" s="14"/>
      <c r="ILN751" s="14"/>
      <c r="ILO751" s="14"/>
      <c r="ILP751" s="14"/>
      <c r="ILQ751" s="14"/>
      <c r="ILR751" s="14"/>
      <c r="ILS751" s="14"/>
      <c r="ILT751" s="14"/>
      <c r="ILU751" s="14"/>
      <c r="ILV751" s="14"/>
      <c r="ILW751" s="14"/>
      <c r="ILX751" s="14"/>
      <c r="ILY751" s="14"/>
      <c r="ILZ751" s="14"/>
      <c r="IMA751" s="14"/>
      <c r="IMB751" s="14"/>
      <c r="IMC751" s="14"/>
      <c r="IMD751" s="14"/>
      <c r="IME751" s="14"/>
      <c r="IMF751" s="14"/>
      <c r="IMG751" s="14"/>
      <c r="IMH751" s="14"/>
      <c r="IMI751" s="14"/>
      <c r="IMJ751" s="14"/>
      <c r="IMK751" s="14"/>
      <c r="IML751" s="14"/>
      <c r="IMM751" s="14"/>
      <c r="IMN751" s="14"/>
      <c r="IMO751" s="14"/>
      <c r="IMP751" s="14"/>
      <c r="IMQ751" s="14"/>
      <c r="IMR751" s="14"/>
      <c r="IMS751" s="14"/>
      <c r="IMT751" s="14"/>
      <c r="IMU751" s="14"/>
      <c r="IMV751" s="14"/>
      <c r="IMW751" s="14"/>
      <c r="IMX751" s="14"/>
      <c r="IMY751" s="14"/>
      <c r="IMZ751" s="14"/>
      <c r="INA751" s="14"/>
      <c r="INB751" s="14"/>
      <c r="INC751" s="14"/>
      <c r="IND751" s="14"/>
      <c r="INE751" s="14"/>
      <c r="INF751" s="14"/>
      <c r="ING751" s="14"/>
      <c r="INH751" s="14"/>
      <c r="INI751" s="14"/>
      <c r="INJ751" s="14"/>
      <c r="INK751" s="14"/>
      <c r="INL751" s="14"/>
      <c r="INM751" s="14"/>
      <c r="INN751" s="14"/>
      <c r="INO751" s="14"/>
      <c r="INP751" s="14"/>
      <c r="INQ751" s="14"/>
      <c r="INR751" s="14"/>
      <c r="INS751" s="14"/>
      <c r="INT751" s="14"/>
      <c r="INU751" s="14"/>
      <c r="INV751" s="14"/>
      <c r="INW751" s="14"/>
      <c r="INX751" s="14"/>
      <c r="INY751" s="14"/>
      <c r="INZ751" s="14"/>
      <c r="IOA751" s="14"/>
      <c r="IOB751" s="14"/>
      <c r="IOC751" s="14"/>
      <c r="IOD751" s="14"/>
      <c r="IOE751" s="14"/>
      <c r="IOF751" s="14"/>
      <c r="IOG751" s="14"/>
      <c r="IOH751" s="14"/>
      <c r="IOI751" s="14"/>
      <c r="IOJ751" s="14"/>
      <c r="IOK751" s="14"/>
      <c r="IOL751" s="14"/>
      <c r="IOM751" s="14"/>
      <c r="ION751" s="14"/>
      <c r="IOO751" s="14"/>
      <c r="IOP751" s="14"/>
      <c r="IOQ751" s="14"/>
      <c r="IOR751" s="14"/>
      <c r="IOS751" s="14"/>
      <c r="IOT751" s="14"/>
      <c r="IOU751" s="14"/>
      <c r="IOV751" s="14"/>
      <c r="IOW751" s="14"/>
      <c r="IOX751" s="14"/>
      <c r="IOY751" s="14"/>
      <c r="IOZ751" s="14"/>
      <c r="IPA751" s="14"/>
      <c r="IPB751" s="14"/>
      <c r="IPC751" s="14"/>
      <c r="IPD751" s="14"/>
      <c r="IPE751" s="14"/>
      <c r="IPF751" s="14"/>
      <c r="IPG751" s="14"/>
      <c r="IPH751" s="14"/>
      <c r="IPI751" s="14"/>
      <c r="IPJ751" s="14"/>
      <c r="IPK751" s="14"/>
      <c r="IPL751" s="14"/>
      <c r="IPM751" s="14"/>
      <c r="IPN751" s="14"/>
      <c r="IPO751" s="14"/>
      <c r="IPP751" s="14"/>
      <c r="IPQ751" s="14"/>
      <c r="IPR751" s="14"/>
      <c r="IPS751" s="14"/>
      <c r="IPT751" s="14"/>
      <c r="IPU751" s="14"/>
      <c r="IPV751" s="14"/>
      <c r="IPW751" s="14"/>
      <c r="IPX751" s="14"/>
      <c r="IPY751" s="14"/>
      <c r="IPZ751" s="14"/>
      <c r="IQA751" s="14"/>
      <c r="IQB751" s="14"/>
      <c r="IQC751" s="14"/>
      <c r="IQD751" s="14"/>
      <c r="IQE751" s="14"/>
      <c r="IQF751" s="14"/>
      <c r="IQG751" s="14"/>
      <c r="IQH751" s="14"/>
      <c r="IQI751" s="14"/>
      <c r="IQJ751" s="14"/>
      <c r="IQK751" s="14"/>
      <c r="IQL751" s="14"/>
      <c r="IQM751" s="14"/>
      <c r="IQN751" s="14"/>
      <c r="IQO751" s="14"/>
      <c r="IQP751" s="14"/>
      <c r="IQQ751" s="14"/>
      <c r="IQR751" s="14"/>
      <c r="IQS751" s="14"/>
      <c r="IQT751" s="14"/>
      <c r="IQU751" s="14"/>
      <c r="IQV751" s="14"/>
      <c r="IQW751" s="14"/>
      <c r="IQX751" s="14"/>
      <c r="IQY751" s="14"/>
      <c r="IQZ751" s="14"/>
      <c r="IRA751" s="14"/>
      <c r="IRB751" s="14"/>
      <c r="IRC751" s="14"/>
      <c r="IRD751" s="14"/>
      <c r="IRE751" s="14"/>
      <c r="IRF751" s="14"/>
      <c r="IRG751" s="14"/>
      <c r="IRH751" s="14"/>
      <c r="IRI751" s="14"/>
      <c r="IRJ751" s="14"/>
      <c r="IRK751" s="14"/>
      <c r="IRL751" s="14"/>
      <c r="IRM751" s="14"/>
      <c r="IRN751" s="14"/>
      <c r="IRO751" s="14"/>
      <c r="IRP751" s="14"/>
      <c r="IRQ751" s="14"/>
      <c r="IRR751" s="14"/>
      <c r="IRS751" s="14"/>
      <c r="IRT751" s="14"/>
      <c r="IRU751" s="14"/>
      <c r="IRV751" s="14"/>
      <c r="IRW751" s="14"/>
      <c r="IRX751" s="14"/>
      <c r="IRY751" s="14"/>
      <c r="IRZ751" s="14"/>
      <c r="ISA751" s="14"/>
      <c r="ISB751" s="14"/>
      <c r="ISC751" s="14"/>
      <c r="ISD751" s="14"/>
      <c r="ISE751" s="14"/>
      <c r="ISF751" s="14"/>
      <c r="ISG751" s="14"/>
      <c r="ISH751" s="14"/>
      <c r="ISI751" s="14"/>
      <c r="ISJ751" s="14"/>
      <c r="ISK751" s="14"/>
      <c r="ISL751" s="14"/>
      <c r="ISM751" s="14"/>
      <c r="ISN751" s="14"/>
      <c r="ISO751" s="14"/>
      <c r="ISP751" s="14"/>
      <c r="ISQ751" s="14"/>
      <c r="ISR751" s="14"/>
      <c r="ISS751" s="14"/>
      <c r="IST751" s="14"/>
      <c r="ISU751" s="14"/>
      <c r="ISV751" s="14"/>
      <c r="ISW751" s="14"/>
      <c r="ISX751" s="14"/>
      <c r="ISY751" s="14"/>
      <c r="ISZ751" s="14"/>
      <c r="ITA751" s="14"/>
      <c r="ITB751" s="14"/>
      <c r="ITC751" s="14"/>
      <c r="ITD751" s="14"/>
      <c r="ITE751" s="14"/>
      <c r="ITF751" s="14"/>
      <c r="ITG751" s="14"/>
      <c r="ITH751" s="14"/>
      <c r="ITI751" s="14"/>
      <c r="ITJ751" s="14"/>
      <c r="ITK751" s="14"/>
      <c r="ITL751" s="14"/>
      <c r="ITM751" s="14"/>
      <c r="ITN751" s="14"/>
      <c r="ITO751" s="14"/>
      <c r="ITP751" s="14"/>
      <c r="ITQ751" s="14"/>
      <c r="ITR751" s="14"/>
      <c r="ITS751" s="14"/>
      <c r="ITT751" s="14"/>
      <c r="ITU751" s="14"/>
      <c r="ITV751" s="14"/>
      <c r="ITW751" s="14"/>
      <c r="ITX751" s="14"/>
      <c r="ITY751" s="14"/>
      <c r="ITZ751" s="14"/>
      <c r="IUA751" s="14"/>
      <c r="IUB751" s="14"/>
      <c r="IUC751" s="14"/>
      <c r="IUD751" s="14"/>
      <c r="IUE751" s="14"/>
      <c r="IUF751" s="14"/>
      <c r="IUG751" s="14"/>
      <c r="IUH751" s="14"/>
      <c r="IUI751" s="14"/>
      <c r="IUJ751" s="14"/>
      <c r="IUK751" s="14"/>
      <c r="IUL751" s="14"/>
      <c r="IUM751" s="14"/>
      <c r="IUN751" s="14"/>
      <c r="IUO751" s="14"/>
      <c r="IUP751" s="14"/>
      <c r="IUQ751" s="14"/>
      <c r="IUR751" s="14"/>
      <c r="IUS751" s="14"/>
      <c r="IUT751" s="14"/>
      <c r="IUU751" s="14"/>
      <c r="IUV751" s="14"/>
      <c r="IUW751" s="14"/>
      <c r="IUX751" s="14"/>
      <c r="IUY751" s="14"/>
      <c r="IUZ751" s="14"/>
      <c r="IVA751" s="14"/>
      <c r="IVB751" s="14"/>
      <c r="IVC751" s="14"/>
      <c r="IVD751" s="14"/>
      <c r="IVE751" s="14"/>
      <c r="IVF751" s="14"/>
      <c r="IVG751" s="14"/>
      <c r="IVH751" s="14"/>
      <c r="IVI751" s="14"/>
      <c r="IVJ751" s="14"/>
      <c r="IVK751" s="14"/>
      <c r="IVL751" s="14"/>
      <c r="IVM751" s="14"/>
      <c r="IVN751" s="14"/>
      <c r="IVO751" s="14"/>
      <c r="IVP751" s="14"/>
      <c r="IVQ751" s="14"/>
      <c r="IVR751" s="14"/>
      <c r="IVS751" s="14"/>
      <c r="IVT751" s="14"/>
      <c r="IVU751" s="14"/>
      <c r="IVV751" s="14"/>
      <c r="IVW751" s="14"/>
      <c r="IVX751" s="14"/>
      <c r="IVY751" s="14"/>
      <c r="IVZ751" s="14"/>
      <c r="IWA751" s="14"/>
      <c r="IWB751" s="14"/>
      <c r="IWC751" s="14"/>
      <c r="IWD751" s="14"/>
      <c r="IWE751" s="14"/>
      <c r="IWF751" s="14"/>
      <c r="IWG751" s="14"/>
      <c r="IWH751" s="14"/>
      <c r="IWI751" s="14"/>
      <c r="IWJ751" s="14"/>
      <c r="IWK751" s="14"/>
      <c r="IWL751" s="14"/>
      <c r="IWM751" s="14"/>
      <c r="IWN751" s="14"/>
      <c r="IWO751" s="14"/>
      <c r="IWP751" s="14"/>
      <c r="IWQ751" s="14"/>
      <c r="IWR751" s="14"/>
      <c r="IWS751" s="14"/>
      <c r="IWT751" s="14"/>
      <c r="IWU751" s="14"/>
      <c r="IWV751" s="14"/>
      <c r="IWW751" s="14"/>
      <c r="IWX751" s="14"/>
      <c r="IWY751" s="14"/>
      <c r="IWZ751" s="14"/>
      <c r="IXA751" s="14"/>
      <c r="IXB751" s="14"/>
      <c r="IXC751" s="14"/>
      <c r="IXD751" s="14"/>
      <c r="IXE751" s="14"/>
      <c r="IXF751" s="14"/>
      <c r="IXG751" s="14"/>
      <c r="IXH751" s="14"/>
      <c r="IXI751" s="14"/>
      <c r="IXJ751" s="14"/>
      <c r="IXK751" s="14"/>
      <c r="IXL751" s="14"/>
      <c r="IXM751" s="14"/>
      <c r="IXN751" s="14"/>
      <c r="IXO751" s="14"/>
      <c r="IXP751" s="14"/>
      <c r="IXQ751" s="14"/>
      <c r="IXR751" s="14"/>
      <c r="IXS751" s="14"/>
      <c r="IXT751" s="14"/>
      <c r="IXU751" s="14"/>
      <c r="IXV751" s="14"/>
      <c r="IXW751" s="14"/>
      <c r="IXX751" s="14"/>
      <c r="IXY751" s="14"/>
      <c r="IXZ751" s="14"/>
      <c r="IYA751" s="14"/>
      <c r="IYB751" s="14"/>
      <c r="IYC751" s="14"/>
      <c r="IYD751" s="14"/>
      <c r="IYE751" s="14"/>
      <c r="IYF751" s="14"/>
      <c r="IYG751" s="14"/>
      <c r="IYH751" s="14"/>
      <c r="IYI751" s="14"/>
      <c r="IYJ751" s="14"/>
      <c r="IYK751" s="14"/>
      <c r="IYL751" s="14"/>
      <c r="IYM751" s="14"/>
      <c r="IYN751" s="14"/>
      <c r="IYO751" s="14"/>
      <c r="IYP751" s="14"/>
      <c r="IYQ751" s="14"/>
      <c r="IYR751" s="14"/>
      <c r="IYS751" s="14"/>
      <c r="IYT751" s="14"/>
      <c r="IYU751" s="14"/>
      <c r="IYV751" s="14"/>
      <c r="IYW751" s="14"/>
      <c r="IYX751" s="14"/>
      <c r="IYY751" s="14"/>
      <c r="IYZ751" s="14"/>
      <c r="IZA751" s="14"/>
      <c r="IZB751" s="14"/>
      <c r="IZC751" s="14"/>
      <c r="IZD751" s="14"/>
      <c r="IZE751" s="14"/>
      <c r="IZF751" s="14"/>
      <c r="IZG751" s="14"/>
      <c r="IZH751" s="14"/>
      <c r="IZI751" s="14"/>
      <c r="IZJ751" s="14"/>
      <c r="IZK751" s="14"/>
      <c r="IZL751" s="14"/>
      <c r="IZM751" s="14"/>
      <c r="IZN751" s="14"/>
      <c r="IZO751" s="14"/>
      <c r="IZP751" s="14"/>
      <c r="IZQ751" s="14"/>
      <c r="IZR751" s="14"/>
      <c r="IZS751" s="14"/>
      <c r="IZT751" s="14"/>
      <c r="IZU751" s="14"/>
      <c r="IZV751" s="14"/>
      <c r="IZW751" s="14"/>
      <c r="IZX751" s="14"/>
      <c r="IZY751" s="14"/>
      <c r="IZZ751" s="14"/>
      <c r="JAA751" s="14"/>
      <c r="JAB751" s="14"/>
      <c r="JAC751" s="14"/>
      <c r="JAD751" s="14"/>
      <c r="JAE751" s="14"/>
      <c r="JAF751" s="14"/>
      <c r="JAG751" s="14"/>
      <c r="JAH751" s="14"/>
      <c r="JAI751" s="14"/>
      <c r="JAJ751" s="14"/>
      <c r="JAK751" s="14"/>
      <c r="JAL751" s="14"/>
      <c r="JAM751" s="14"/>
      <c r="JAN751" s="14"/>
      <c r="JAO751" s="14"/>
      <c r="JAP751" s="14"/>
      <c r="JAQ751" s="14"/>
      <c r="JAR751" s="14"/>
      <c r="JAS751" s="14"/>
      <c r="JAT751" s="14"/>
      <c r="JAU751" s="14"/>
      <c r="JAV751" s="14"/>
      <c r="JAW751" s="14"/>
      <c r="JAX751" s="14"/>
      <c r="JAY751" s="14"/>
      <c r="JAZ751" s="14"/>
      <c r="JBA751" s="14"/>
      <c r="JBB751" s="14"/>
      <c r="JBC751" s="14"/>
      <c r="JBD751" s="14"/>
      <c r="JBE751" s="14"/>
      <c r="JBF751" s="14"/>
      <c r="JBG751" s="14"/>
      <c r="JBH751" s="14"/>
      <c r="JBI751" s="14"/>
      <c r="JBJ751" s="14"/>
      <c r="JBK751" s="14"/>
      <c r="JBL751" s="14"/>
      <c r="JBM751" s="14"/>
      <c r="JBN751" s="14"/>
      <c r="JBO751" s="14"/>
      <c r="JBP751" s="14"/>
      <c r="JBQ751" s="14"/>
      <c r="JBR751" s="14"/>
      <c r="JBS751" s="14"/>
      <c r="JBT751" s="14"/>
      <c r="JBU751" s="14"/>
      <c r="JBV751" s="14"/>
      <c r="JBW751" s="14"/>
      <c r="JBX751" s="14"/>
      <c r="JBY751" s="14"/>
      <c r="JBZ751" s="14"/>
      <c r="JCA751" s="14"/>
      <c r="JCB751" s="14"/>
      <c r="JCC751" s="14"/>
      <c r="JCD751" s="14"/>
      <c r="JCE751" s="14"/>
      <c r="JCF751" s="14"/>
      <c r="JCG751" s="14"/>
      <c r="JCH751" s="14"/>
      <c r="JCI751" s="14"/>
      <c r="JCJ751" s="14"/>
      <c r="JCK751" s="14"/>
      <c r="JCL751" s="14"/>
      <c r="JCM751" s="14"/>
      <c r="JCN751" s="14"/>
      <c r="JCO751" s="14"/>
      <c r="JCP751" s="14"/>
      <c r="JCQ751" s="14"/>
      <c r="JCR751" s="14"/>
      <c r="JCS751" s="14"/>
      <c r="JCT751" s="14"/>
      <c r="JCU751" s="14"/>
      <c r="JCV751" s="14"/>
      <c r="JCW751" s="14"/>
      <c r="JCX751" s="14"/>
      <c r="JCY751" s="14"/>
      <c r="JCZ751" s="14"/>
      <c r="JDA751" s="14"/>
      <c r="JDB751" s="14"/>
      <c r="JDC751" s="14"/>
      <c r="JDD751" s="14"/>
      <c r="JDE751" s="14"/>
      <c r="JDF751" s="14"/>
      <c r="JDG751" s="14"/>
      <c r="JDH751" s="14"/>
      <c r="JDI751" s="14"/>
      <c r="JDJ751" s="14"/>
      <c r="JDK751" s="14"/>
      <c r="JDL751" s="14"/>
      <c r="JDM751" s="14"/>
      <c r="JDN751" s="14"/>
      <c r="JDO751" s="14"/>
      <c r="JDP751" s="14"/>
      <c r="JDQ751" s="14"/>
      <c r="JDR751" s="14"/>
      <c r="JDS751" s="14"/>
      <c r="JDT751" s="14"/>
      <c r="JDU751" s="14"/>
      <c r="JDV751" s="14"/>
      <c r="JDW751" s="14"/>
      <c r="JDX751" s="14"/>
      <c r="JDY751" s="14"/>
      <c r="JDZ751" s="14"/>
      <c r="JEA751" s="14"/>
      <c r="JEB751" s="14"/>
      <c r="JEC751" s="14"/>
      <c r="JED751" s="14"/>
      <c r="JEE751" s="14"/>
      <c r="JEF751" s="14"/>
      <c r="JEG751" s="14"/>
      <c r="JEH751" s="14"/>
      <c r="JEI751" s="14"/>
      <c r="JEJ751" s="14"/>
      <c r="JEK751" s="14"/>
      <c r="JEL751" s="14"/>
      <c r="JEM751" s="14"/>
      <c r="JEN751" s="14"/>
      <c r="JEO751" s="14"/>
      <c r="JEP751" s="14"/>
      <c r="JEQ751" s="14"/>
      <c r="JER751" s="14"/>
      <c r="JES751" s="14"/>
      <c r="JET751" s="14"/>
      <c r="JEU751" s="14"/>
      <c r="JEV751" s="14"/>
      <c r="JEW751" s="14"/>
      <c r="JEX751" s="14"/>
      <c r="JEY751" s="14"/>
      <c r="JEZ751" s="14"/>
      <c r="JFA751" s="14"/>
      <c r="JFB751" s="14"/>
      <c r="JFC751" s="14"/>
      <c r="JFD751" s="14"/>
      <c r="JFE751" s="14"/>
      <c r="JFF751" s="14"/>
      <c r="JFG751" s="14"/>
      <c r="JFH751" s="14"/>
      <c r="JFI751" s="14"/>
      <c r="JFJ751" s="14"/>
      <c r="JFK751" s="14"/>
      <c r="JFL751" s="14"/>
      <c r="JFM751" s="14"/>
      <c r="JFN751" s="14"/>
      <c r="JFO751" s="14"/>
      <c r="JFP751" s="14"/>
      <c r="JFQ751" s="14"/>
      <c r="JFR751" s="14"/>
      <c r="JFS751" s="14"/>
      <c r="JFT751" s="14"/>
      <c r="JFU751" s="14"/>
      <c r="JFV751" s="14"/>
      <c r="JFW751" s="14"/>
      <c r="JFX751" s="14"/>
      <c r="JFY751" s="14"/>
      <c r="JFZ751" s="14"/>
      <c r="JGA751" s="14"/>
      <c r="JGB751" s="14"/>
      <c r="JGC751" s="14"/>
      <c r="JGD751" s="14"/>
      <c r="JGE751" s="14"/>
      <c r="JGF751" s="14"/>
      <c r="JGG751" s="14"/>
      <c r="JGH751" s="14"/>
      <c r="JGI751" s="14"/>
      <c r="JGJ751" s="14"/>
      <c r="JGK751" s="14"/>
      <c r="JGL751" s="14"/>
      <c r="JGM751" s="14"/>
      <c r="JGN751" s="14"/>
      <c r="JGO751" s="14"/>
      <c r="JGP751" s="14"/>
      <c r="JGQ751" s="14"/>
      <c r="JGR751" s="14"/>
      <c r="JGS751" s="14"/>
      <c r="JGT751" s="14"/>
      <c r="JGU751" s="14"/>
      <c r="JGV751" s="14"/>
      <c r="JGW751" s="14"/>
      <c r="JGX751" s="14"/>
      <c r="JGY751" s="14"/>
      <c r="JGZ751" s="14"/>
      <c r="JHA751" s="14"/>
      <c r="JHB751" s="14"/>
      <c r="JHC751" s="14"/>
      <c r="JHD751" s="14"/>
      <c r="JHE751" s="14"/>
      <c r="JHF751" s="14"/>
      <c r="JHG751" s="14"/>
      <c r="JHH751" s="14"/>
      <c r="JHI751" s="14"/>
      <c r="JHJ751" s="14"/>
      <c r="JHK751" s="14"/>
      <c r="JHL751" s="14"/>
      <c r="JHM751" s="14"/>
      <c r="JHN751" s="14"/>
      <c r="JHO751" s="14"/>
      <c r="JHP751" s="14"/>
      <c r="JHQ751" s="14"/>
      <c r="JHR751" s="14"/>
      <c r="JHS751" s="14"/>
      <c r="JHT751" s="14"/>
      <c r="JHU751" s="14"/>
      <c r="JHV751" s="14"/>
      <c r="JHW751" s="14"/>
      <c r="JHX751" s="14"/>
      <c r="JHY751" s="14"/>
      <c r="JHZ751" s="14"/>
      <c r="JIA751" s="14"/>
      <c r="JIB751" s="14"/>
      <c r="JIC751" s="14"/>
      <c r="JID751" s="14"/>
      <c r="JIE751" s="14"/>
      <c r="JIF751" s="14"/>
      <c r="JIG751" s="14"/>
      <c r="JIH751" s="14"/>
      <c r="JII751" s="14"/>
      <c r="JIJ751" s="14"/>
      <c r="JIK751" s="14"/>
      <c r="JIL751" s="14"/>
      <c r="JIM751" s="14"/>
      <c r="JIN751" s="14"/>
      <c r="JIO751" s="14"/>
      <c r="JIP751" s="14"/>
      <c r="JIQ751" s="14"/>
      <c r="JIR751" s="14"/>
      <c r="JIS751" s="14"/>
      <c r="JIT751" s="14"/>
      <c r="JIU751" s="14"/>
      <c r="JIV751" s="14"/>
      <c r="JIW751" s="14"/>
      <c r="JIX751" s="14"/>
      <c r="JIY751" s="14"/>
      <c r="JIZ751" s="14"/>
      <c r="JJA751" s="14"/>
      <c r="JJB751" s="14"/>
      <c r="JJC751" s="14"/>
      <c r="JJD751" s="14"/>
      <c r="JJE751" s="14"/>
      <c r="JJF751" s="14"/>
      <c r="JJG751" s="14"/>
      <c r="JJH751" s="14"/>
      <c r="JJI751" s="14"/>
      <c r="JJJ751" s="14"/>
      <c r="JJK751" s="14"/>
      <c r="JJL751" s="14"/>
      <c r="JJM751" s="14"/>
      <c r="JJN751" s="14"/>
      <c r="JJO751" s="14"/>
      <c r="JJP751" s="14"/>
      <c r="JJQ751" s="14"/>
      <c r="JJR751" s="14"/>
      <c r="JJS751" s="14"/>
      <c r="JJT751" s="14"/>
      <c r="JJU751" s="14"/>
      <c r="JJV751" s="14"/>
      <c r="JJW751" s="14"/>
      <c r="JJX751" s="14"/>
      <c r="JJY751" s="14"/>
      <c r="JJZ751" s="14"/>
      <c r="JKA751" s="14"/>
      <c r="JKB751" s="14"/>
      <c r="JKC751" s="14"/>
      <c r="JKD751" s="14"/>
      <c r="JKE751" s="14"/>
      <c r="JKF751" s="14"/>
      <c r="JKG751" s="14"/>
      <c r="JKH751" s="14"/>
      <c r="JKI751" s="14"/>
      <c r="JKJ751" s="14"/>
      <c r="JKK751" s="14"/>
      <c r="JKL751" s="14"/>
      <c r="JKM751" s="14"/>
      <c r="JKN751" s="14"/>
      <c r="JKO751" s="14"/>
      <c r="JKP751" s="14"/>
      <c r="JKQ751" s="14"/>
      <c r="JKR751" s="14"/>
      <c r="JKS751" s="14"/>
      <c r="JKT751" s="14"/>
      <c r="JKU751" s="14"/>
      <c r="JKV751" s="14"/>
      <c r="JKW751" s="14"/>
      <c r="JKX751" s="14"/>
      <c r="JKY751" s="14"/>
      <c r="JKZ751" s="14"/>
      <c r="JLA751" s="14"/>
      <c r="JLB751" s="14"/>
      <c r="JLC751" s="14"/>
      <c r="JLD751" s="14"/>
      <c r="JLE751" s="14"/>
      <c r="JLF751" s="14"/>
      <c r="JLG751" s="14"/>
      <c r="JLH751" s="14"/>
      <c r="JLI751" s="14"/>
      <c r="JLJ751" s="14"/>
      <c r="JLK751" s="14"/>
      <c r="JLL751" s="14"/>
      <c r="JLM751" s="14"/>
      <c r="JLN751" s="14"/>
      <c r="JLO751" s="14"/>
      <c r="JLP751" s="14"/>
      <c r="JLQ751" s="14"/>
      <c r="JLR751" s="14"/>
      <c r="JLS751" s="14"/>
      <c r="JLT751" s="14"/>
      <c r="JLU751" s="14"/>
      <c r="JLV751" s="14"/>
      <c r="JLW751" s="14"/>
      <c r="JLX751" s="14"/>
      <c r="JLY751" s="14"/>
      <c r="JLZ751" s="14"/>
      <c r="JMA751" s="14"/>
      <c r="JMB751" s="14"/>
      <c r="JMC751" s="14"/>
      <c r="JMD751" s="14"/>
      <c r="JME751" s="14"/>
      <c r="JMF751" s="14"/>
      <c r="JMG751" s="14"/>
      <c r="JMH751" s="14"/>
      <c r="JMI751" s="14"/>
      <c r="JMJ751" s="14"/>
      <c r="JMK751" s="14"/>
      <c r="JML751" s="14"/>
      <c r="JMM751" s="14"/>
      <c r="JMN751" s="14"/>
      <c r="JMO751" s="14"/>
      <c r="JMP751" s="14"/>
      <c r="JMQ751" s="14"/>
      <c r="JMR751" s="14"/>
      <c r="JMS751" s="14"/>
      <c r="JMT751" s="14"/>
      <c r="JMU751" s="14"/>
      <c r="JMV751" s="14"/>
      <c r="JMW751" s="14"/>
      <c r="JMX751" s="14"/>
      <c r="JMY751" s="14"/>
      <c r="JMZ751" s="14"/>
      <c r="JNA751" s="14"/>
      <c r="JNB751" s="14"/>
      <c r="JNC751" s="14"/>
      <c r="JND751" s="14"/>
      <c r="JNE751" s="14"/>
      <c r="JNF751" s="14"/>
      <c r="JNG751" s="14"/>
      <c r="JNH751" s="14"/>
      <c r="JNI751" s="14"/>
      <c r="JNJ751" s="14"/>
      <c r="JNK751" s="14"/>
      <c r="JNL751" s="14"/>
      <c r="JNM751" s="14"/>
      <c r="JNN751" s="14"/>
      <c r="JNO751" s="14"/>
      <c r="JNP751" s="14"/>
      <c r="JNQ751" s="14"/>
      <c r="JNR751" s="14"/>
      <c r="JNS751" s="14"/>
      <c r="JNT751" s="14"/>
      <c r="JNU751" s="14"/>
      <c r="JNV751" s="14"/>
      <c r="JNW751" s="14"/>
      <c r="JNX751" s="14"/>
      <c r="JNY751" s="14"/>
      <c r="JNZ751" s="14"/>
      <c r="JOA751" s="14"/>
      <c r="JOB751" s="14"/>
      <c r="JOC751" s="14"/>
      <c r="JOD751" s="14"/>
      <c r="JOE751" s="14"/>
      <c r="JOF751" s="14"/>
      <c r="JOG751" s="14"/>
      <c r="JOH751" s="14"/>
      <c r="JOI751" s="14"/>
      <c r="JOJ751" s="14"/>
      <c r="JOK751" s="14"/>
      <c r="JOL751" s="14"/>
      <c r="JOM751" s="14"/>
      <c r="JON751" s="14"/>
      <c r="JOO751" s="14"/>
      <c r="JOP751" s="14"/>
      <c r="JOQ751" s="14"/>
      <c r="JOR751" s="14"/>
      <c r="JOS751" s="14"/>
      <c r="JOT751" s="14"/>
      <c r="JOU751" s="14"/>
      <c r="JOV751" s="14"/>
      <c r="JOW751" s="14"/>
      <c r="JOX751" s="14"/>
      <c r="JOY751" s="14"/>
      <c r="JOZ751" s="14"/>
      <c r="JPA751" s="14"/>
      <c r="JPB751" s="14"/>
      <c r="JPC751" s="14"/>
      <c r="JPD751" s="14"/>
      <c r="JPE751" s="14"/>
      <c r="JPF751" s="14"/>
      <c r="JPG751" s="14"/>
      <c r="JPH751" s="14"/>
      <c r="JPI751" s="14"/>
      <c r="JPJ751" s="14"/>
      <c r="JPK751" s="14"/>
      <c r="JPL751" s="14"/>
      <c r="JPM751" s="14"/>
      <c r="JPN751" s="14"/>
      <c r="JPO751" s="14"/>
      <c r="JPP751" s="14"/>
      <c r="JPQ751" s="14"/>
      <c r="JPR751" s="14"/>
      <c r="JPS751" s="14"/>
      <c r="JPT751" s="14"/>
      <c r="JPU751" s="14"/>
      <c r="JPV751" s="14"/>
      <c r="JPW751" s="14"/>
      <c r="JPX751" s="14"/>
      <c r="JPY751" s="14"/>
      <c r="JPZ751" s="14"/>
      <c r="JQA751" s="14"/>
      <c r="JQB751" s="14"/>
      <c r="JQC751" s="14"/>
      <c r="JQD751" s="14"/>
      <c r="JQE751" s="14"/>
      <c r="JQF751" s="14"/>
      <c r="JQG751" s="14"/>
      <c r="JQH751" s="14"/>
      <c r="JQI751" s="14"/>
      <c r="JQJ751" s="14"/>
      <c r="JQK751" s="14"/>
      <c r="JQL751" s="14"/>
      <c r="JQM751" s="14"/>
      <c r="JQN751" s="14"/>
      <c r="JQO751" s="14"/>
      <c r="JQP751" s="14"/>
      <c r="JQQ751" s="14"/>
      <c r="JQR751" s="14"/>
      <c r="JQS751" s="14"/>
      <c r="JQT751" s="14"/>
      <c r="JQU751" s="14"/>
      <c r="JQV751" s="14"/>
      <c r="JQW751" s="14"/>
      <c r="JQX751" s="14"/>
      <c r="JQY751" s="14"/>
      <c r="JQZ751" s="14"/>
      <c r="JRA751" s="14"/>
      <c r="JRB751" s="14"/>
      <c r="JRC751" s="14"/>
      <c r="JRD751" s="14"/>
      <c r="JRE751" s="14"/>
      <c r="JRF751" s="14"/>
      <c r="JRG751" s="14"/>
      <c r="JRH751" s="14"/>
      <c r="JRI751" s="14"/>
      <c r="JRJ751" s="14"/>
      <c r="JRK751" s="14"/>
      <c r="JRL751" s="14"/>
      <c r="JRM751" s="14"/>
      <c r="JRN751" s="14"/>
      <c r="JRO751" s="14"/>
      <c r="JRP751" s="14"/>
      <c r="JRQ751" s="14"/>
      <c r="JRR751" s="14"/>
      <c r="JRS751" s="14"/>
      <c r="JRT751" s="14"/>
      <c r="JRU751" s="14"/>
      <c r="JRV751" s="14"/>
      <c r="JRW751" s="14"/>
      <c r="JRX751" s="14"/>
      <c r="JRY751" s="14"/>
      <c r="JRZ751" s="14"/>
      <c r="JSA751" s="14"/>
      <c r="JSB751" s="14"/>
      <c r="JSC751" s="14"/>
      <c r="JSD751" s="14"/>
      <c r="JSE751" s="14"/>
      <c r="JSF751" s="14"/>
      <c r="JSG751" s="14"/>
      <c r="JSH751" s="14"/>
      <c r="JSI751" s="14"/>
      <c r="JSJ751" s="14"/>
      <c r="JSK751" s="14"/>
      <c r="JSL751" s="14"/>
      <c r="JSM751" s="14"/>
      <c r="JSN751" s="14"/>
      <c r="JSO751" s="14"/>
      <c r="JSP751" s="14"/>
      <c r="JSQ751" s="14"/>
      <c r="JSR751" s="14"/>
      <c r="JSS751" s="14"/>
      <c r="JST751" s="14"/>
      <c r="JSU751" s="14"/>
      <c r="JSV751" s="14"/>
      <c r="JSW751" s="14"/>
      <c r="JSX751" s="14"/>
      <c r="JSY751" s="14"/>
      <c r="JSZ751" s="14"/>
      <c r="JTA751" s="14"/>
      <c r="JTB751" s="14"/>
      <c r="JTC751" s="14"/>
      <c r="JTD751" s="14"/>
      <c r="JTE751" s="14"/>
      <c r="JTF751" s="14"/>
      <c r="JTG751" s="14"/>
      <c r="JTH751" s="14"/>
      <c r="JTI751" s="14"/>
      <c r="JTJ751" s="14"/>
      <c r="JTK751" s="14"/>
      <c r="JTL751" s="14"/>
      <c r="JTM751" s="14"/>
      <c r="JTN751" s="14"/>
      <c r="JTO751" s="14"/>
      <c r="JTP751" s="14"/>
      <c r="JTQ751" s="14"/>
      <c r="JTR751" s="14"/>
      <c r="JTS751" s="14"/>
      <c r="JTT751" s="14"/>
      <c r="JTU751" s="14"/>
      <c r="JTV751" s="14"/>
      <c r="JTW751" s="14"/>
      <c r="JTX751" s="14"/>
      <c r="JTY751" s="14"/>
      <c r="JTZ751" s="14"/>
      <c r="JUA751" s="14"/>
      <c r="JUB751" s="14"/>
      <c r="JUC751" s="14"/>
      <c r="JUD751" s="14"/>
      <c r="JUE751" s="14"/>
      <c r="JUF751" s="14"/>
      <c r="JUG751" s="14"/>
      <c r="JUH751" s="14"/>
      <c r="JUI751" s="14"/>
      <c r="JUJ751" s="14"/>
      <c r="JUK751" s="14"/>
      <c r="JUL751" s="14"/>
      <c r="JUM751" s="14"/>
      <c r="JUN751" s="14"/>
      <c r="JUO751" s="14"/>
      <c r="JUP751" s="14"/>
      <c r="JUQ751" s="14"/>
      <c r="JUR751" s="14"/>
      <c r="JUS751" s="14"/>
      <c r="JUT751" s="14"/>
      <c r="JUU751" s="14"/>
      <c r="JUV751" s="14"/>
      <c r="JUW751" s="14"/>
      <c r="JUX751" s="14"/>
      <c r="JUY751" s="14"/>
      <c r="JUZ751" s="14"/>
      <c r="JVA751" s="14"/>
      <c r="JVB751" s="14"/>
      <c r="JVC751" s="14"/>
      <c r="JVD751" s="14"/>
      <c r="JVE751" s="14"/>
      <c r="JVF751" s="14"/>
      <c r="JVG751" s="14"/>
      <c r="JVH751" s="14"/>
      <c r="JVI751" s="14"/>
      <c r="JVJ751" s="14"/>
      <c r="JVK751" s="14"/>
      <c r="JVL751" s="14"/>
      <c r="JVM751" s="14"/>
      <c r="JVN751" s="14"/>
      <c r="JVO751" s="14"/>
      <c r="JVP751" s="14"/>
      <c r="JVQ751" s="14"/>
      <c r="JVR751" s="14"/>
      <c r="JVS751" s="14"/>
      <c r="JVT751" s="14"/>
      <c r="JVU751" s="14"/>
      <c r="JVV751" s="14"/>
      <c r="JVW751" s="14"/>
      <c r="JVX751" s="14"/>
      <c r="JVY751" s="14"/>
      <c r="JVZ751" s="14"/>
      <c r="JWA751" s="14"/>
      <c r="JWB751" s="14"/>
      <c r="JWC751" s="14"/>
      <c r="JWD751" s="14"/>
      <c r="JWE751" s="14"/>
      <c r="JWF751" s="14"/>
      <c r="JWG751" s="14"/>
      <c r="JWH751" s="14"/>
      <c r="JWI751" s="14"/>
      <c r="JWJ751" s="14"/>
      <c r="JWK751" s="14"/>
      <c r="JWL751" s="14"/>
      <c r="JWM751" s="14"/>
      <c r="JWN751" s="14"/>
      <c r="JWO751" s="14"/>
      <c r="JWP751" s="14"/>
      <c r="JWQ751" s="14"/>
      <c r="JWR751" s="14"/>
      <c r="JWS751" s="14"/>
      <c r="JWT751" s="14"/>
      <c r="JWU751" s="14"/>
      <c r="JWV751" s="14"/>
      <c r="JWW751" s="14"/>
      <c r="JWX751" s="14"/>
      <c r="JWY751" s="14"/>
      <c r="JWZ751" s="14"/>
      <c r="JXA751" s="14"/>
      <c r="JXB751" s="14"/>
      <c r="JXC751" s="14"/>
      <c r="JXD751" s="14"/>
      <c r="JXE751" s="14"/>
      <c r="JXF751" s="14"/>
      <c r="JXG751" s="14"/>
      <c r="JXH751" s="14"/>
      <c r="JXI751" s="14"/>
      <c r="JXJ751" s="14"/>
      <c r="JXK751" s="14"/>
      <c r="JXL751" s="14"/>
      <c r="JXM751" s="14"/>
      <c r="JXN751" s="14"/>
      <c r="JXO751" s="14"/>
      <c r="JXP751" s="14"/>
      <c r="JXQ751" s="14"/>
      <c r="JXR751" s="14"/>
      <c r="JXS751" s="14"/>
      <c r="JXT751" s="14"/>
      <c r="JXU751" s="14"/>
      <c r="JXV751" s="14"/>
      <c r="JXW751" s="14"/>
      <c r="JXX751" s="14"/>
      <c r="JXY751" s="14"/>
      <c r="JXZ751" s="14"/>
      <c r="JYA751" s="14"/>
      <c r="JYB751" s="14"/>
      <c r="JYC751" s="14"/>
      <c r="JYD751" s="14"/>
      <c r="JYE751" s="14"/>
      <c r="JYF751" s="14"/>
      <c r="JYG751" s="14"/>
      <c r="JYH751" s="14"/>
      <c r="JYI751" s="14"/>
      <c r="JYJ751" s="14"/>
      <c r="JYK751" s="14"/>
      <c r="JYL751" s="14"/>
      <c r="JYM751" s="14"/>
      <c r="JYN751" s="14"/>
      <c r="JYO751" s="14"/>
      <c r="JYP751" s="14"/>
      <c r="JYQ751" s="14"/>
      <c r="JYR751" s="14"/>
      <c r="JYS751" s="14"/>
      <c r="JYT751" s="14"/>
      <c r="JYU751" s="14"/>
      <c r="JYV751" s="14"/>
      <c r="JYW751" s="14"/>
      <c r="JYX751" s="14"/>
      <c r="JYY751" s="14"/>
      <c r="JYZ751" s="14"/>
      <c r="JZA751" s="14"/>
      <c r="JZB751" s="14"/>
      <c r="JZC751" s="14"/>
      <c r="JZD751" s="14"/>
      <c r="JZE751" s="14"/>
      <c r="JZF751" s="14"/>
      <c r="JZG751" s="14"/>
      <c r="JZH751" s="14"/>
      <c r="JZI751" s="14"/>
      <c r="JZJ751" s="14"/>
      <c r="JZK751" s="14"/>
      <c r="JZL751" s="14"/>
      <c r="JZM751" s="14"/>
      <c r="JZN751" s="14"/>
      <c r="JZO751" s="14"/>
      <c r="JZP751" s="14"/>
      <c r="JZQ751" s="14"/>
      <c r="JZR751" s="14"/>
      <c r="JZS751" s="14"/>
      <c r="JZT751" s="14"/>
      <c r="JZU751" s="14"/>
      <c r="JZV751" s="14"/>
      <c r="JZW751" s="14"/>
      <c r="JZX751" s="14"/>
      <c r="JZY751" s="14"/>
      <c r="JZZ751" s="14"/>
      <c r="KAA751" s="14"/>
      <c r="KAB751" s="14"/>
      <c r="KAC751" s="14"/>
      <c r="KAD751" s="14"/>
      <c r="KAE751" s="14"/>
      <c r="KAF751" s="14"/>
      <c r="KAG751" s="14"/>
      <c r="KAH751" s="14"/>
      <c r="KAI751" s="14"/>
      <c r="KAJ751" s="14"/>
      <c r="KAK751" s="14"/>
      <c r="KAL751" s="14"/>
      <c r="KAM751" s="14"/>
      <c r="KAN751" s="14"/>
      <c r="KAO751" s="14"/>
      <c r="KAP751" s="14"/>
      <c r="KAQ751" s="14"/>
      <c r="KAR751" s="14"/>
      <c r="KAS751" s="14"/>
      <c r="KAT751" s="14"/>
      <c r="KAU751" s="14"/>
      <c r="KAV751" s="14"/>
      <c r="KAW751" s="14"/>
      <c r="KAX751" s="14"/>
      <c r="KAY751" s="14"/>
      <c r="KAZ751" s="14"/>
      <c r="KBA751" s="14"/>
      <c r="KBB751" s="14"/>
      <c r="KBC751" s="14"/>
      <c r="KBD751" s="14"/>
      <c r="KBE751" s="14"/>
      <c r="KBF751" s="14"/>
      <c r="KBG751" s="14"/>
      <c r="KBH751" s="14"/>
      <c r="KBI751" s="14"/>
      <c r="KBJ751" s="14"/>
      <c r="KBK751" s="14"/>
      <c r="KBL751" s="14"/>
      <c r="KBM751" s="14"/>
      <c r="KBN751" s="14"/>
      <c r="KBO751" s="14"/>
      <c r="KBP751" s="14"/>
      <c r="KBQ751" s="14"/>
      <c r="KBR751" s="14"/>
      <c r="KBS751" s="14"/>
      <c r="KBT751" s="14"/>
      <c r="KBU751" s="14"/>
      <c r="KBV751" s="14"/>
      <c r="KBW751" s="14"/>
      <c r="KBX751" s="14"/>
      <c r="KBY751" s="14"/>
      <c r="KBZ751" s="14"/>
      <c r="KCA751" s="14"/>
      <c r="KCB751" s="14"/>
      <c r="KCC751" s="14"/>
      <c r="KCD751" s="14"/>
      <c r="KCE751" s="14"/>
      <c r="KCF751" s="14"/>
      <c r="KCG751" s="14"/>
      <c r="KCH751" s="14"/>
      <c r="KCI751" s="14"/>
      <c r="KCJ751" s="14"/>
      <c r="KCK751" s="14"/>
      <c r="KCL751" s="14"/>
      <c r="KCM751" s="14"/>
      <c r="KCN751" s="14"/>
      <c r="KCO751" s="14"/>
      <c r="KCP751" s="14"/>
      <c r="KCQ751" s="14"/>
      <c r="KCR751" s="14"/>
      <c r="KCS751" s="14"/>
      <c r="KCT751" s="14"/>
      <c r="KCU751" s="14"/>
      <c r="KCV751" s="14"/>
      <c r="KCW751" s="14"/>
      <c r="KCX751" s="14"/>
      <c r="KCY751" s="14"/>
      <c r="KCZ751" s="14"/>
      <c r="KDA751" s="14"/>
      <c r="KDB751" s="14"/>
      <c r="KDC751" s="14"/>
      <c r="KDD751" s="14"/>
      <c r="KDE751" s="14"/>
      <c r="KDF751" s="14"/>
      <c r="KDG751" s="14"/>
      <c r="KDH751" s="14"/>
      <c r="KDI751" s="14"/>
      <c r="KDJ751" s="14"/>
      <c r="KDK751" s="14"/>
      <c r="KDL751" s="14"/>
      <c r="KDM751" s="14"/>
      <c r="KDN751" s="14"/>
      <c r="KDO751" s="14"/>
      <c r="KDP751" s="14"/>
      <c r="KDQ751" s="14"/>
      <c r="KDR751" s="14"/>
      <c r="KDS751" s="14"/>
      <c r="KDT751" s="14"/>
      <c r="KDU751" s="14"/>
      <c r="KDV751" s="14"/>
      <c r="KDW751" s="14"/>
      <c r="KDX751" s="14"/>
      <c r="KDY751" s="14"/>
      <c r="KDZ751" s="14"/>
      <c r="KEA751" s="14"/>
      <c r="KEB751" s="14"/>
      <c r="KEC751" s="14"/>
      <c r="KED751" s="14"/>
      <c r="KEE751" s="14"/>
      <c r="KEF751" s="14"/>
      <c r="KEG751" s="14"/>
      <c r="KEH751" s="14"/>
      <c r="KEI751" s="14"/>
      <c r="KEJ751" s="14"/>
      <c r="KEK751" s="14"/>
      <c r="KEL751" s="14"/>
      <c r="KEM751" s="14"/>
      <c r="KEN751" s="14"/>
      <c r="KEO751" s="14"/>
      <c r="KEP751" s="14"/>
      <c r="KEQ751" s="14"/>
      <c r="KER751" s="14"/>
      <c r="KES751" s="14"/>
      <c r="KET751" s="14"/>
      <c r="KEU751" s="14"/>
      <c r="KEV751" s="14"/>
      <c r="KEW751" s="14"/>
      <c r="KEX751" s="14"/>
      <c r="KEY751" s="14"/>
      <c r="KEZ751" s="14"/>
      <c r="KFA751" s="14"/>
      <c r="KFB751" s="14"/>
      <c r="KFC751" s="14"/>
      <c r="KFD751" s="14"/>
      <c r="KFE751" s="14"/>
      <c r="KFF751" s="14"/>
      <c r="KFG751" s="14"/>
      <c r="KFH751" s="14"/>
      <c r="KFI751" s="14"/>
      <c r="KFJ751" s="14"/>
      <c r="KFK751" s="14"/>
      <c r="KFL751" s="14"/>
      <c r="KFM751" s="14"/>
      <c r="KFN751" s="14"/>
      <c r="KFO751" s="14"/>
      <c r="KFP751" s="14"/>
      <c r="KFQ751" s="14"/>
      <c r="KFR751" s="14"/>
      <c r="KFS751" s="14"/>
      <c r="KFT751" s="14"/>
      <c r="KFU751" s="14"/>
      <c r="KFV751" s="14"/>
      <c r="KFW751" s="14"/>
      <c r="KFX751" s="14"/>
      <c r="KFY751" s="14"/>
      <c r="KFZ751" s="14"/>
      <c r="KGA751" s="14"/>
      <c r="KGB751" s="14"/>
      <c r="KGC751" s="14"/>
      <c r="KGD751" s="14"/>
      <c r="KGE751" s="14"/>
      <c r="KGF751" s="14"/>
      <c r="KGG751" s="14"/>
      <c r="KGH751" s="14"/>
      <c r="KGI751" s="14"/>
      <c r="KGJ751" s="14"/>
      <c r="KGK751" s="14"/>
      <c r="KGL751" s="14"/>
      <c r="KGM751" s="14"/>
      <c r="KGN751" s="14"/>
      <c r="KGO751" s="14"/>
      <c r="KGP751" s="14"/>
      <c r="KGQ751" s="14"/>
      <c r="KGR751" s="14"/>
      <c r="KGS751" s="14"/>
      <c r="KGT751" s="14"/>
      <c r="KGU751" s="14"/>
      <c r="KGV751" s="14"/>
      <c r="KGW751" s="14"/>
      <c r="KGX751" s="14"/>
      <c r="KGY751" s="14"/>
      <c r="KGZ751" s="14"/>
      <c r="KHA751" s="14"/>
      <c r="KHB751" s="14"/>
      <c r="KHC751" s="14"/>
      <c r="KHD751" s="14"/>
      <c r="KHE751" s="14"/>
      <c r="KHF751" s="14"/>
      <c r="KHG751" s="14"/>
      <c r="KHH751" s="14"/>
      <c r="KHI751" s="14"/>
      <c r="KHJ751" s="14"/>
      <c r="KHK751" s="14"/>
      <c r="KHL751" s="14"/>
      <c r="KHM751" s="14"/>
      <c r="KHN751" s="14"/>
      <c r="KHO751" s="14"/>
      <c r="KHP751" s="14"/>
      <c r="KHQ751" s="14"/>
      <c r="KHR751" s="14"/>
      <c r="KHS751" s="14"/>
      <c r="KHT751" s="14"/>
      <c r="KHU751" s="14"/>
      <c r="KHV751" s="14"/>
      <c r="KHW751" s="14"/>
      <c r="KHX751" s="14"/>
      <c r="KHY751" s="14"/>
      <c r="KHZ751" s="14"/>
      <c r="KIA751" s="14"/>
      <c r="KIB751" s="14"/>
      <c r="KIC751" s="14"/>
      <c r="KID751" s="14"/>
      <c r="KIE751" s="14"/>
      <c r="KIF751" s="14"/>
      <c r="KIG751" s="14"/>
      <c r="KIH751" s="14"/>
      <c r="KII751" s="14"/>
      <c r="KIJ751" s="14"/>
      <c r="KIK751" s="14"/>
      <c r="KIL751" s="14"/>
      <c r="KIM751" s="14"/>
      <c r="KIN751" s="14"/>
      <c r="KIO751" s="14"/>
      <c r="KIP751" s="14"/>
      <c r="KIQ751" s="14"/>
      <c r="KIR751" s="14"/>
      <c r="KIS751" s="14"/>
      <c r="KIT751" s="14"/>
      <c r="KIU751" s="14"/>
      <c r="KIV751" s="14"/>
      <c r="KIW751" s="14"/>
      <c r="KIX751" s="14"/>
      <c r="KIY751" s="14"/>
      <c r="KIZ751" s="14"/>
      <c r="KJA751" s="14"/>
      <c r="KJB751" s="14"/>
      <c r="KJC751" s="14"/>
      <c r="KJD751" s="14"/>
      <c r="KJE751" s="14"/>
      <c r="KJF751" s="14"/>
      <c r="KJG751" s="14"/>
      <c r="KJH751" s="14"/>
      <c r="KJI751" s="14"/>
      <c r="KJJ751" s="14"/>
      <c r="KJK751" s="14"/>
      <c r="KJL751" s="14"/>
      <c r="KJM751" s="14"/>
      <c r="KJN751" s="14"/>
      <c r="KJO751" s="14"/>
      <c r="KJP751" s="14"/>
      <c r="KJQ751" s="14"/>
      <c r="KJR751" s="14"/>
      <c r="KJS751" s="14"/>
      <c r="KJT751" s="14"/>
      <c r="KJU751" s="14"/>
      <c r="KJV751" s="14"/>
      <c r="KJW751" s="14"/>
      <c r="KJX751" s="14"/>
      <c r="KJY751" s="14"/>
      <c r="KJZ751" s="14"/>
      <c r="KKA751" s="14"/>
      <c r="KKB751" s="14"/>
      <c r="KKC751" s="14"/>
      <c r="KKD751" s="14"/>
      <c r="KKE751" s="14"/>
      <c r="KKF751" s="14"/>
      <c r="KKG751" s="14"/>
      <c r="KKH751" s="14"/>
      <c r="KKI751" s="14"/>
      <c r="KKJ751" s="14"/>
      <c r="KKK751" s="14"/>
      <c r="KKL751" s="14"/>
      <c r="KKM751" s="14"/>
      <c r="KKN751" s="14"/>
      <c r="KKO751" s="14"/>
      <c r="KKP751" s="14"/>
      <c r="KKQ751" s="14"/>
      <c r="KKR751" s="14"/>
      <c r="KKS751" s="14"/>
      <c r="KKT751" s="14"/>
      <c r="KKU751" s="14"/>
      <c r="KKV751" s="14"/>
      <c r="KKW751" s="14"/>
      <c r="KKX751" s="14"/>
      <c r="KKY751" s="14"/>
      <c r="KKZ751" s="14"/>
      <c r="KLA751" s="14"/>
      <c r="KLB751" s="14"/>
      <c r="KLC751" s="14"/>
      <c r="KLD751" s="14"/>
      <c r="KLE751" s="14"/>
      <c r="KLF751" s="14"/>
      <c r="KLG751" s="14"/>
      <c r="KLH751" s="14"/>
      <c r="KLI751" s="14"/>
      <c r="KLJ751" s="14"/>
      <c r="KLK751" s="14"/>
      <c r="KLL751" s="14"/>
      <c r="KLM751" s="14"/>
      <c r="KLN751" s="14"/>
      <c r="KLO751" s="14"/>
      <c r="KLP751" s="14"/>
      <c r="KLQ751" s="14"/>
      <c r="KLR751" s="14"/>
      <c r="KLS751" s="14"/>
      <c r="KLT751" s="14"/>
      <c r="KLU751" s="14"/>
      <c r="KLV751" s="14"/>
      <c r="KLW751" s="14"/>
      <c r="KLX751" s="14"/>
      <c r="KLY751" s="14"/>
      <c r="KLZ751" s="14"/>
      <c r="KMA751" s="14"/>
      <c r="KMB751" s="14"/>
      <c r="KMC751" s="14"/>
      <c r="KMD751" s="14"/>
      <c r="KME751" s="14"/>
      <c r="KMF751" s="14"/>
      <c r="KMG751" s="14"/>
      <c r="KMH751" s="14"/>
      <c r="KMI751" s="14"/>
      <c r="KMJ751" s="14"/>
      <c r="KMK751" s="14"/>
      <c r="KML751" s="14"/>
      <c r="KMM751" s="14"/>
      <c r="KMN751" s="14"/>
      <c r="KMO751" s="14"/>
      <c r="KMP751" s="14"/>
      <c r="KMQ751" s="14"/>
      <c r="KMR751" s="14"/>
      <c r="KMS751" s="14"/>
      <c r="KMT751" s="14"/>
      <c r="KMU751" s="14"/>
      <c r="KMV751" s="14"/>
      <c r="KMW751" s="14"/>
      <c r="KMX751" s="14"/>
      <c r="KMY751" s="14"/>
      <c r="KMZ751" s="14"/>
      <c r="KNA751" s="14"/>
      <c r="KNB751" s="14"/>
      <c r="KNC751" s="14"/>
      <c r="KND751" s="14"/>
      <c r="KNE751" s="14"/>
      <c r="KNF751" s="14"/>
      <c r="KNG751" s="14"/>
      <c r="KNH751" s="14"/>
      <c r="KNI751" s="14"/>
      <c r="KNJ751" s="14"/>
      <c r="KNK751" s="14"/>
      <c r="KNL751" s="14"/>
      <c r="KNM751" s="14"/>
      <c r="KNN751" s="14"/>
      <c r="KNO751" s="14"/>
      <c r="KNP751" s="14"/>
      <c r="KNQ751" s="14"/>
      <c r="KNR751" s="14"/>
      <c r="KNS751" s="14"/>
      <c r="KNT751" s="14"/>
      <c r="KNU751" s="14"/>
      <c r="KNV751" s="14"/>
      <c r="KNW751" s="14"/>
      <c r="KNX751" s="14"/>
      <c r="KNY751" s="14"/>
      <c r="KNZ751" s="14"/>
      <c r="KOA751" s="14"/>
      <c r="KOB751" s="14"/>
      <c r="KOC751" s="14"/>
      <c r="KOD751" s="14"/>
      <c r="KOE751" s="14"/>
      <c r="KOF751" s="14"/>
      <c r="KOG751" s="14"/>
      <c r="KOH751" s="14"/>
      <c r="KOI751" s="14"/>
      <c r="KOJ751" s="14"/>
      <c r="KOK751" s="14"/>
      <c r="KOL751" s="14"/>
      <c r="KOM751" s="14"/>
      <c r="KON751" s="14"/>
      <c r="KOO751" s="14"/>
      <c r="KOP751" s="14"/>
      <c r="KOQ751" s="14"/>
      <c r="KOR751" s="14"/>
      <c r="KOS751" s="14"/>
      <c r="KOT751" s="14"/>
      <c r="KOU751" s="14"/>
      <c r="KOV751" s="14"/>
      <c r="KOW751" s="14"/>
      <c r="KOX751" s="14"/>
      <c r="KOY751" s="14"/>
      <c r="KOZ751" s="14"/>
      <c r="KPA751" s="14"/>
      <c r="KPB751" s="14"/>
      <c r="KPC751" s="14"/>
      <c r="KPD751" s="14"/>
      <c r="KPE751" s="14"/>
      <c r="KPF751" s="14"/>
      <c r="KPG751" s="14"/>
      <c r="KPH751" s="14"/>
      <c r="KPI751" s="14"/>
      <c r="KPJ751" s="14"/>
      <c r="KPK751" s="14"/>
      <c r="KPL751" s="14"/>
      <c r="KPM751" s="14"/>
      <c r="KPN751" s="14"/>
      <c r="KPO751" s="14"/>
      <c r="KPP751" s="14"/>
      <c r="KPQ751" s="14"/>
      <c r="KPR751" s="14"/>
      <c r="KPS751" s="14"/>
      <c r="KPT751" s="14"/>
      <c r="KPU751" s="14"/>
      <c r="KPV751" s="14"/>
      <c r="KPW751" s="14"/>
      <c r="KPX751" s="14"/>
      <c r="KPY751" s="14"/>
      <c r="KPZ751" s="14"/>
      <c r="KQA751" s="14"/>
      <c r="KQB751" s="14"/>
      <c r="KQC751" s="14"/>
      <c r="KQD751" s="14"/>
      <c r="KQE751" s="14"/>
      <c r="KQF751" s="14"/>
      <c r="KQG751" s="14"/>
      <c r="KQH751" s="14"/>
      <c r="KQI751" s="14"/>
      <c r="KQJ751" s="14"/>
      <c r="KQK751" s="14"/>
      <c r="KQL751" s="14"/>
      <c r="KQM751" s="14"/>
      <c r="KQN751" s="14"/>
      <c r="KQO751" s="14"/>
      <c r="KQP751" s="14"/>
      <c r="KQQ751" s="14"/>
      <c r="KQR751" s="14"/>
      <c r="KQS751" s="14"/>
      <c r="KQT751" s="14"/>
      <c r="KQU751" s="14"/>
      <c r="KQV751" s="14"/>
      <c r="KQW751" s="14"/>
      <c r="KQX751" s="14"/>
      <c r="KQY751" s="14"/>
      <c r="KQZ751" s="14"/>
      <c r="KRA751" s="14"/>
      <c r="KRB751" s="14"/>
      <c r="KRC751" s="14"/>
      <c r="KRD751" s="14"/>
      <c r="KRE751" s="14"/>
      <c r="KRF751" s="14"/>
      <c r="KRG751" s="14"/>
      <c r="KRH751" s="14"/>
      <c r="KRI751" s="14"/>
      <c r="KRJ751" s="14"/>
      <c r="KRK751" s="14"/>
      <c r="KRL751" s="14"/>
      <c r="KRM751" s="14"/>
      <c r="KRN751" s="14"/>
      <c r="KRO751" s="14"/>
      <c r="KRP751" s="14"/>
      <c r="KRQ751" s="14"/>
      <c r="KRR751" s="14"/>
      <c r="KRS751" s="14"/>
      <c r="KRT751" s="14"/>
      <c r="KRU751" s="14"/>
      <c r="KRV751" s="14"/>
      <c r="KRW751" s="14"/>
      <c r="KRX751" s="14"/>
      <c r="KRY751" s="14"/>
      <c r="KRZ751" s="14"/>
      <c r="KSA751" s="14"/>
      <c r="KSB751" s="14"/>
      <c r="KSC751" s="14"/>
      <c r="KSD751" s="14"/>
      <c r="KSE751" s="14"/>
      <c r="KSF751" s="14"/>
      <c r="KSG751" s="14"/>
      <c r="KSH751" s="14"/>
      <c r="KSI751" s="14"/>
      <c r="KSJ751" s="14"/>
      <c r="KSK751" s="14"/>
      <c r="KSL751" s="14"/>
      <c r="KSM751" s="14"/>
      <c r="KSN751" s="14"/>
      <c r="KSO751" s="14"/>
      <c r="KSP751" s="14"/>
      <c r="KSQ751" s="14"/>
      <c r="KSR751" s="14"/>
      <c r="KSS751" s="14"/>
      <c r="KST751" s="14"/>
      <c r="KSU751" s="14"/>
      <c r="KSV751" s="14"/>
      <c r="KSW751" s="14"/>
      <c r="KSX751" s="14"/>
      <c r="KSY751" s="14"/>
      <c r="KSZ751" s="14"/>
      <c r="KTA751" s="14"/>
      <c r="KTB751" s="14"/>
      <c r="KTC751" s="14"/>
      <c r="KTD751" s="14"/>
      <c r="KTE751" s="14"/>
      <c r="KTF751" s="14"/>
      <c r="KTG751" s="14"/>
      <c r="KTH751" s="14"/>
      <c r="KTI751" s="14"/>
      <c r="KTJ751" s="14"/>
      <c r="KTK751" s="14"/>
      <c r="KTL751" s="14"/>
      <c r="KTM751" s="14"/>
      <c r="KTN751" s="14"/>
      <c r="KTO751" s="14"/>
      <c r="KTP751" s="14"/>
      <c r="KTQ751" s="14"/>
      <c r="KTR751" s="14"/>
      <c r="KTS751" s="14"/>
      <c r="KTT751" s="14"/>
      <c r="KTU751" s="14"/>
      <c r="KTV751" s="14"/>
      <c r="KTW751" s="14"/>
      <c r="KTX751" s="14"/>
      <c r="KTY751" s="14"/>
      <c r="KTZ751" s="14"/>
      <c r="KUA751" s="14"/>
      <c r="KUB751" s="14"/>
      <c r="KUC751" s="14"/>
      <c r="KUD751" s="14"/>
      <c r="KUE751" s="14"/>
      <c r="KUF751" s="14"/>
      <c r="KUG751" s="14"/>
      <c r="KUH751" s="14"/>
      <c r="KUI751" s="14"/>
      <c r="KUJ751" s="14"/>
      <c r="KUK751" s="14"/>
      <c r="KUL751" s="14"/>
      <c r="KUM751" s="14"/>
      <c r="KUN751" s="14"/>
      <c r="KUO751" s="14"/>
      <c r="KUP751" s="14"/>
      <c r="KUQ751" s="14"/>
      <c r="KUR751" s="14"/>
      <c r="KUS751" s="14"/>
      <c r="KUT751" s="14"/>
      <c r="KUU751" s="14"/>
      <c r="KUV751" s="14"/>
      <c r="KUW751" s="14"/>
      <c r="KUX751" s="14"/>
      <c r="KUY751" s="14"/>
      <c r="KUZ751" s="14"/>
      <c r="KVA751" s="14"/>
      <c r="KVB751" s="14"/>
      <c r="KVC751" s="14"/>
      <c r="KVD751" s="14"/>
      <c r="KVE751" s="14"/>
      <c r="KVF751" s="14"/>
      <c r="KVG751" s="14"/>
      <c r="KVH751" s="14"/>
      <c r="KVI751" s="14"/>
      <c r="KVJ751" s="14"/>
      <c r="KVK751" s="14"/>
      <c r="KVL751" s="14"/>
      <c r="KVM751" s="14"/>
      <c r="KVN751" s="14"/>
      <c r="KVO751" s="14"/>
      <c r="KVP751" s="14"/>
      <c r="KVQ751" s="14"/>
      <c r="KVR751" s="14"/>
      <c r="KVS751" s="14"/>
      <c r="KVT751" s="14"/>
      <c r="KVU751" s="14"/>
      <c r="KVV751" s="14"/>
      <c r="KVW751" s="14"/>
      <c r="KVX751" s="14"/>
      <c r="KVY751" s="14"/>
      <c r="KVZ751" s="14"/>
      <c r="KWA751" s="14"/>
      <c r="KWB751" s="14"/>
      <c r="KWC751" s="14"/>
      <c r="KWD751" s="14"/>
      <c r="KWE751" s="14"/>
      <c r="KWF751" s="14"/>
      <c r="KWG751" s="14"/>
      <c r="KWH751" s="14"/>
      <c r="KWI751" s="14"/>
      <c r="KWJ751" s="14"/>
      <c r="KWK751" s="14"/>
      <c r="KWL751" s="14"/>
      <c r="KWM751" s="14"/>
      <c r="KWN751" s="14"/>
      <c r="KWO751" s="14"/>
      <c r="KWP751" s="14"/>
      <c r="KWQ751" s="14"/>
      <c r="KWR751" s="14"/>
      <c r="KWS751" s="14"/>
      <c r="KWT751" s="14"/>
      <c r="KWU751" s="14"/>
      <c r="KWV751" s="14"/>
      <c r="KWW751" s="14"/>
      <c r="KWX751" s="14"/>
      <c r="KWY751" s="14"/>
      <c r="KWZ751" s="14"/>
      <c r="KXA751" s="14"/>
      <c r="KXB751" s="14"/>
      <c r="KXC751" s="14"/>
      <c r="KXD751" s="14"/>
      <c r="KXE751" s="14"/>
      <c r="KXF751" s="14"/>
      <c r="KXG751" s="14"/>
      <c r="KXH751" s="14"/>
      <c r="KXI751" s="14"/>
      <c r="KXJ751" s="14"/>
      <c r="KXK751" s="14"/>
      <c r="KXL751" s="14"/>
      <c r="KXM751" s="14"/>
      <c r="KXN751" s="14"/>
      <c r="KXO751" s="14"/>
      <c r="KXP751" s="14"/>
      <c r="KXQ751" s="14"/>
      <c r="KXR751" s="14"/>
      <c r="KXS751" s="14"/>
      <c r="KXT751" s="14"/>
      <c r="KXU751" s="14"/>
      <c r="KXV751" s="14"/>
      <c r="KXW751" s="14"/>
      <c r="KXX751" s="14"/>
      <c r="KXY751" s="14"/>
      <c r="KXZ751" s="14"/>
      <c r="KYA751" s="14"/>
      <c r="KYB751" s="14"/>
      <c r="KYC751" s="14"/>
      <c r="KYD751" s="14"/>
      <c r="KYE751" s="14"/>
      <c r="KYF751" s="14"/>
      <c r="KYG751" s="14"/>
      <c r="KYH751" s="14"/>
      <c r="KYI751" s="14"/>
      <c r="KYJ751" s="14"/>
      <c r="KYK751" s="14"/>
      <c r="KYL751" s="14"/>
      <c r="KYM751" s="14"/>
      <c r="KYN751" s="14"/>
      <c r="KYO751" s="14"/>
      <c r="KYP751" s="14"/>
      <c r="KYQ751" s="14"/>
      <c r="KYR751" s="14"/>
      <c r="KYS751" s="14"/>
      <c r="KYT751" s="14"/>
      <c r="KYU751" s="14"/>
      <c r="KYV751" s="14"/>
      <c r="KYW751" s="14"/>
      <c r="KYX751" s="14"/>
      <c r="KYY751" s="14"/>
      <c r="KYZ751" s="14"/>
      <c r="KZA751" s="14"/>
      <c r="KZB751" s="14"/>
      <c r="KZC751" s="14"/>
      <c r="KZD751" s="14"/>
      <c r="KZE751" s="14"/>
      <c r="KZF751" s="14"/>
      <c r="KZG751" s="14"/>
      <c r="KZH751" s="14"/>
      <c r="KZI751" s="14"/>
      <c r="KZJ751" s="14"/>
      <c r="KZK751" s="14"/>
      <c r="KZL751" s="14"/>
      <c r="KZM751" s="14"/>
      <c r="KZN751" s="14"/>
      <c r="KZO751" s="14"/>
      <c r="KZP751" s="14"/>
      <c r="KZQ751" s="14"/>
      <c r="KZR751" s="14"/>
      <c r="KZS751" s="14"/>
      <c r="KZT751" s="14"/>
      <c r="KZU751" s="14"/>
      <c r="KZV751" s="14"/>
      <c r="KZW751" s="14"/>
      <c r="KZX751" s="14"/>
      <c r="KZY751" s="14"/>
      <c r="KZZ751" s="14"/>
      <c r="LAA751" s="14"/>
      <c r="LAB751" s="14"/>
      <c r="LAC751" s="14"/>
      <c r="LAD751" s="14"/>
      <c r="LAE751" s="14"/>
      <c r="LAF751" s="14"/>
      <c r="LAG751" s="14"/>
      <c r="LAH751" s="14"/>
      <c r="LAI751" s="14"/>
      <c r="LAJ751" s="14"/>
      <c r="LAK751" s="14"/>
      <c r="LAL751" s="14"/>
      <c r="LAM751" s="14"/>
      <c r="LAN751" s="14"/>
      <c r="LAO751" s="14"/>
      <c r="LAP751" s="14"/>
      <c r="LAQ751" s="14"/>
      <c r="LAR751" s="14"/>
      <c r="LAS751" s="14"/>
      <c r="LAT751" s="14"/>
      <c r="LAU751" s="14"/>
      <c r="LAV751" s="14"/>
      <c r="LAW751" s="14"/>
      <c r="LAX751" s="14"/>
      <c r="LAY751" s="14"/>
      <c r="LAZ751" s="14"/>
      <c r="LBA751" s="14"/>
      <c r="LBB751" s="14"/>
      <c r="LBC751" s="14"/>
      <c r="LBD751" s="14"/>
      <c r="LBE751" s="14"/>
      <c r="LBF751" s="14"/>
      <c r="LBG751" s="14"/>
      <c r="LBH751" s="14"/>
      <c r="LBI751" s="14"/>
      <c r="LBJ751" s="14"/>
      <c r="LBK751" s="14"/>
      <c r="LBL751" s="14"/>
      <c r="LBM751" s="14"/>
      <c r="LBN751" s="14"/>
      <c r="LBO751" s="14"/>
      <c r="LBP751" s="14"/>
      <c r="LBQ751" s="14"/>
      <c r="LBR751" s="14"/>
      <c r="LBS751" s="14"/>
      <c r="LBT751" s="14"/>
      <c r="LBU751" s="14"/>
      <c r="LBV751" s="14"/>
      <c r="LBW751" s="14"/>
      <c r="LBX751" s="14"/>
      <c r="LBY751" s="14"/>
      <c r="LBZ751" s="14"/>
      <c r="LCA751" s="14"/>
      <c r="LCB751" s="14"/>
      <c r="LCC751" s="14"/>
      <c r="LCD751" s="14"/>
      <c r="LCE751" s="14"/>
      <c r="LCF751" s="14"/>
      <c r="LCG751" s="14"/>
      <c r="LCH751" s="14"/>
      <c r="LCI751" s="14"/>
      <c r="LCJ751" s="14"/>
      <c r="LCK751" s="14"/>
      <c r="LCL751" s="14"/>
      <c r="LCM751" s="14"/>
      <c r="LCN751" s="14"/>
      <c r="LCO751" s="14"/>
      <c r="LCP751" s="14"/>
      <c r="LCQ751" s="14"/>
      <c r="LCR751" s="14"/>
      <c r="LCS751" s="14"/>
      <c r="LCT751" s="14"/>
      <c r="LCU751" s="14"/>
      <c r="LCV751" s="14"/>
      <c r="LCW751" s="14"/>
      <c r="LCX751" s="14"/>
      <c r="LCY751" s="14"/>
      <c r="LCZ751" s="14"/>
      <c r="LDA751" s="14"/>
      <c r="LDB751" s="14"/>
      <c r="LDC751" s="14"/>
      <c r="LDD751" s="14"/>
      <c r="LDE751" s="14"/>
      <c r="LDF751" s="14"/>
      <c r="LDG751" s="14"/>
      <c r="LDH751" s="14"/>
      <c r="LDI751" s="14"/>
      <c r="LDJ751" s="14"/>
      <c r="LDK751" s="14"/>
      <c r="LDL751" s="14"/>
      <c r="LDM751" s="14"/>
      <c r="LDN751" s="14"/>
      <c r="LDO751" s="14"/>
      <c r="LDP751" s="14"/>
      <c r="LDQ751" s="14"/>
      <c r="LDR751" s="14"/>
      <c r="LDS751" s="14"/>
      <c r="LDT751" s="14"/>
      <c r="LDU751" s="14"/>
      <c r="LDV751" s="14"/>
      <c r="LDW751" s="14"/>
      <c r="LDX751" s="14"/>
      <c r="LDY751" s="14"/>
      <c r="LDZ751" s="14"/>
      <c r="LEA751" s="14"/>
      <c r="LEB751" s="14"/>
      <c r="LEC751" s="14"/>
      <c r="LED751" s="14"/>
      <c r="LEE751" s="14"/>
      <c r="LEF751" s="14"/>
      <c r="LEG751" s="14"/>
      <c r="LEH751" s="14"/>
      <c r="LEI751" s="14"/>
      <c r="LEJ751" s="14"/>
      <c r="LEK751" s="14"/>
      <c r="LEL751" s="14"/>
      <c r="LEM751" s="14"/>
      <c r="LEN751" s="14"/>
      <c r="LEO751" s="14"/>
      <c r="LEP751" s="14"/>
      <c r="LEQ751" s="14"/>
      <c r="LER751" s="14"/>
      <c r="LES751" s="14"/>
      <c r="LET751" s="14"/>
      <c r="LEU751" s="14"/>
      <c r="LEV751" s="14"/>
      <c r="LEW751" s="14"/>
      <c r="LEX751" s="14"/>
      <c r="LEY751" s="14"/>
      <c r="LEZ751" s="14"/>
      <c r="LFA751" s="14"/>
      <c r="LFB751" s="14"/>
      <c r="LFC751" s="14"/>
      <c r="LFD751" s="14"/>
      <c r="LFE751" s="14"/>
      <c r="LFF751" s="14"/>
      <c r="LFG751" s="14"/>
      <c r="LFH751" s="14"/>
      <c r="LFI751" s="14"/>
      <c r="LFJ751" s="14"/>
      <c r="LFK751" s="14"/>
      <c r="LFL751" s="14"/>
      <c r="LFM751" s="14"/>
      <c r="LFN751" s="14"/>
      <c r="LFO751" s="14"/>
      <c r="LFP751" s="14"/>
      <c r="LFQ751" s="14"/>
      <c r="LFR751" s="14"/>
      <c r="LFS751" s="14"/>
      <c r="LFT751" s="14"/>
      <c r="LFU751" s="14"/>
      <c r="LFV751" s="14"/>
      <c r="LFW751" s="14"/>
      <c r="LFX751" s="14"/>
      <c r="LFY751" s="14"/>
      <c r="LFZ751" s="14"/>
      <c r="LGA751" s="14"/>
      <c r="LGB751" s="14"/>
      <c r="LGC751" s="14"/>
      <c r="LGD751" s="14"/>
      <c r="LGE751" s="14"/>
      <c r="LGF751" s="14"/>
      <c r="LGG751" s="14"/>
      <c r="LGH751" s="14"/>
      <c r="LGI751" s="14"/>
      <c r="LGJ751" s="14"/>
      <c r="LGK751" s="14"/>
      <c r="LGL751" s="14"/>
      <c r="LGM751" s="14"/>
      <c r="LGN751" s="14"/>
      <c r="LGO751" s="14"/>
      <c r="LGP751" s="14"/>
      <c r="LGQ751" s="14"/>
      <c r="LGR751" s="14"/>
      <c r="LGS751" s="14"/>
      <c r="LGT751" s="14"/>
      <c r="LGU751" s="14"/>
      <c r="LGV751" s="14"/>
      <c r="LGW751" s="14"/>
      <c r="LGX751" s="14"/>
      <c r="LGY751" s="14"/>
      <c r="LGZ751" s="14"/>
      <c r="LHA751" s="14"/>
      <c r="LHB751" s="14"/>
      <c r="LHC751" s="14"/>
      <c r="LHD751" s="14"/>
      <c r="LHE751" s="14"/>
      <c r="LHF751" s="14"/>
      <c r="LHG751" s="14"/>
      <c r="LHH751" s="14"/>
      <c r="LHI751" s="14"/>
      <c r="LHJ751" s="14"/>
      <c r="LHK751" s="14"/>
      <c r="LHL751" s="14"/>
      <c r="LHM751" s="14"/>
      <c r="LHN751" s="14"/>
      <c r="LHO751" s="14"/>
      <c r="LHP751" s="14"/>
      <c r="LHQ751" s="14"/>
      <c r="LHR751" s="14"/>
      <c r="LHS751" s="14"/>
      <c r="LHT751" s="14"/>
      <c r="LHU751" s="14"/>
      <c r="LHV751" s="14"/>
      <c r="LHW751" s="14"/>
      <c r="LHX751" s="14"/>
      <c r="LHY751" s="14"/>
      <c r="LHZ751" s="14"/>
      <c r="LIA751" s="14"/>
      <c r="LIB751" s="14"/>
      <c r="LIC751" s="14"/>
      <c r="LID751" s="14"/>
      <c r="LIE751" s="14"/>
      <c r="LIF751" s="14"/>
      <c r="LIG751" s="14"/>
      <c r="LIH751" s="14"/>
      <c r="LII751" s="14"/>
      <c r="LIJ751" s="14"/>
      <c r="LIK751" s="14"/>
      <c r="LIL751" s="14"/>
      <c r="LIM751" s="14"/>
      <c r="LIN751" s="14"/>
      <c r="LIO751" s="14"/>
      <c r="LIP751" s="14"/>
      <c r="LIQ751" s="14"/>
      <c r="LIR751" s="14"/>
      <c r="LIS751" s="14"/>
      <c r="LIT751" s="14"/>
      <c r="LIU751" s="14"/>
      <c r="LIV751" s="14"/>
      <c r="LIW751" s="14"/>
      <c r="LIX751" s="14"/>
      <c r="LIY751" s="14"/>
      <c r="LIZ751" s="14"/>
      <c r="LJA751" s="14"/>
      <c r="LJB751" s="14"/>
      <c r="LJC751" s="14"/>
      <c r="LJD751" s="14"/>
      <c r="LJE751" s="14"/>
      <c r="LJF751" s="14"/>
      <c r="LJG751" s="14"/>
      <c r="LJH751" s="14"/>
      <c r="LJI751" s="14"/>
      <c r="LJJ751" s="14"/>
      <c r="LJK751" s="14"/>
      <c r="LJL751" s="14"/>
      <c r="LJM751" s="14"/>
      <c r="LJN751" s="14"/>
      <c r="LJO751" s="14"/>
      <c r="LJP751" s="14"/>
      <c r="LJQ751" s="14"/>
      <c r="LJR751" s="14"/>
      <c r="LJS751" s="14"/>
      <c r="LJT751" s="14"/>
      <c r="LJU751" s="14"/>
      <c r="LJV751" s="14"/>
      <c r="LJW751" s="14"/>
      <c r="LJX751" s="14"/>
      <c r="LJY751" s="14"/>
      <c r="LJZ751" s="14"/>
      <c r="LKA751" s="14"/>
      <c r="LKB751" s="14"/>
      <c r="LKC751" s="14"/>
      <c r="LKD751" s="14"/>
      <c r="LKE751" s="14"/>
      <c r="LKF751" s="14"/>
      <c r="LKG751" s="14"/>
      <c r="LKH751" s="14"/>
      <c r="LKI751" s="14"/>
      <c r="LKJ751" s="14"/>
      <c r="LKK751" s="14"/>
      <c r="LKL751" s="14"/>
      <c r="LKM751" s="14"/>
      <c r="LKN751" s="14"/>
      <c r="LKO751" s="14"/>
      <c r="LKP751" s="14"/>
      <c r="LKQ751" s="14"/>
      <c r="LKR751" s="14"/>
      <c r="LKS751" s="14"/>
      <c r="LKT751" s="14"/>
      <c r="LKU751" s="14"/>
      <c r="LKV751" s="14"/>
      <c r="LKW751" s="14"/>
      <c r="LKX751" s="14"/>
      <c r="LKY751" s="14"/>
      <c r="LKZ751" s="14"/>
      <c r="LLA751" s="14"/>
      <c r="LLB751" s="14"/>
      <c r="LLC751" s="14"/>
      <c r="LLD751" s="14"/>
      <c r="LLE751" s="14"/>
      <c r="LLF751" s="14"/>
      <c r="LLG751" s="14"/>
      <c r="LLH751" s="14"/>
      <c r="LLI751" s="14"/>
      <c r="LLJ751" s="14"/>
      <c r="LLK751" s="14"/>
      <c r="LLL751" s="14"/>
      <c r="LLM751" s="14"/>
      <c r="LLN751" s="14"/>
      <c r="LLO751" s="14"/>
      <c r="LLP751" s="14"/>
      <c r="LLQ751" s="14"/>
      <c r="LLR751" s="14"/>
      <c r="LLS751" s="14"/>
      <c r="LLT751" s="14"/>
      <c r="LLU751" s="14"/>
      <c r="LLV751" s="14"/>
      <c r="LLW751" s="14"/>
      <c r="LLX751" s="14"/>
      <c r="LLY751" s="14"/>
      <c r="LLZ751" s="14"/>
      <c r="LMA751" s="14"/>
      <c r="LMB751" s="14"/>
      <c r="LMC751" s="14"/>
      <c r="LMD751" s="14"/>
      <c r="LME751" s="14"/>
      <c r="LMF751" s="14"/>
      <c r="LMG751" s="14"/>
      <c r="LMH751" s="14"/>
      <c r="LMI751" s="14"/>
      <c r="LMJ751" s="14"/>
      <c r="LMK751" s="14"/>
      <c r="LML751" s="14"/>
      <c r="LMM751" s="14"/>
      <c r="LMN751" s="14"/>
      <c r="LMO751" s="14"/>
      <c r="LMP751" s="14"/>
      <c r="LMQ751" s="14"/>
      <c r="LMR751" s="14"/>
      <c r="LMS751" s="14"/>
      <c r="LMT751" s="14"/>
      <c r="LMU751" s="14"/>
      <c r="LMV751" s="14"/>
      <c r="LMW751" s="14"/>
      <c r="LMX751" s="14"/>
      <c r="LMY751" s="14"/>
      <c r="LMZ751" s="14"/>
      <c r="LNA751" s="14"/>
      <c r="LNB751" s="14"/>
      <c r="LNC751" s="14"/>
      <c r="LND751" s="14"/>
      <c r="LNE751" s="14"/>
      <c r="LNF751" s="14"/>
      <c r="LNG751" s="14"/>
      <c r="LNH751" s="14"/>
      <c r="LNI751" s="14"/>
      <c r="LNJ751" s="14"/>
      <c r="LNK751" s="14"/>
      <c r="LNL751" s="14"/>
      <c r="LNM751" s="14"/>
      <c r="LNN751" s="14"/>
      <c r="LNO751" s="14"/>
      <c r="LNP751" s="14"/>
      <c r="LNQ751" s="14"/>
      <c r="LNR751" s="14"/>
      <c r="LNS751" s="14"/>
      <c r="LNT751" s="14"/>
      <c r="LNU751" s="14"/>
      <c r="LNV751" s="14"/>
      <c r="LNW751" s="14"/>
      <c r="LNX751" s="14"/>
      <c r="LNY751" s="14"/>
      <c r="LNZ751" s="14"/>
      <c r="LOA751" s="14"/>
      <c r="LOB751" s="14"/>
      <c r="LOC751" s="14"/>
      <c r="LOD751" s="14"/>
      <c r="LOE751" s="14"/>
      <c r="LOF751" s="14"/>
      <c r="LOG751" s="14"/>
      <c r="LOH751" s="14"/>
      <c r="LOI751" s="14"/>
      <c r="LOJ751" s="14"/>
      <c r="LOK751" s="14"/>
      <c r="LOL751" s="14"/>
      <c r="LOM751" s="14"/>
      <c r="LON751" s="14"/>
      <c r="LOO751" s="14"/>
      <c r="LOP751" s="14"/>
      <c r="LOQ751" s="14"/>
      <c r="LOR751" s="14"/>
      <c r="LOS751" s="14"/>
      <c r="LOT751" s="14"/>
      <c r="LOU751" s="14"/>
      <c r="LOV751" s="14"/>
      <c r="LOW751" s="14"/>
      <c r="LOX751" s="14"/>
      <c r="LOY751" s="14"/>
      <c r="LOZ751" s="14"/>
      <c r="LPA751" s="14"/>
      <c r="LPB751" s="14"/>
      <c r="LPC751" s="14"/>
      <c r="LPD751" s="14"/>
      <c r="LPE751" s="14"/>
      <c r="LPF751" s="14"/>
      <c r="LPG751" s="14"/>
      <c r="LPH751" s="14"/>
      <c r="LPI751" s="14"/>
      <c r="LPJ751" s="14"/>
      <c r="LPK751" s="14"/>
      <c r="LPL751" s="14"/>
      <c r="LPM751" s="14"/>
      <c r="LPN751" s="14"/>
      <c r="LPO751" s="14"/>
      <c r="LPP751" s="14"/>
      <c r="LPQ751" s="14"/>
      <c r="LPR751" s="14"/>
      <c r="LPS751" s="14"/>
      <c r="LPT751" s="14"/>
      <c r="LPU751" s="14"/>
      <c r="LPV751" s="14"/>
      <c r="LPW751" s="14"/>
      <c r="LPX751" s="14"/>
      <c r="LPY751" s="14"/>
      <c r="LPZ751" s="14"/>
      <c r="LQA751" s="14"/>
      <c r="LQB751" s="14"/>
      <c r="LQC751" s="14"/>
      <c r="LQD751" s="14"/>
      <c r="LQE751" s="14"/>
      <c r="LQF751" s="14"/>
      <c r="LQG751" s="14"/>
      <c r="LQH751" s="14"/>
      <c r="LQI751" s="14"/>
      <c r="LQJ751" s="14"/>
      <c r="LQK751" s="14"/>
      <c r="LQL751" s="14"/>
      <c r="LQM751" s="14"/>
      <c r="LQN751" s="14"/>
      <c r="LQO751" s="14"/>
      <c r="LQP751" s="14"/>
      <c r="LQQ751" s="14"/>
      <c r="LQR751" s="14"/>
      <c r="LQS751" s="14"/>
      <c r="LQT751" s="14"/>
      <c r="LQU751" s="14"/>
      <c r="LQV751" s="14"/>
      <c r="LQW751" s="14"/>
      <c r="LQX751" s="14"/>
      <c r="LQY751" s="14"/>
      <c r="LQZ751" s="14"/>
      <c r="LRA751" s="14"/>
      <c r="LRB751" s="14"/>
      <c r="LRC751" s="14"/>
      <c r="LRD751" s="14"/>
      <c r="LRE751" s="14"/>
      <c r="LRF751" s="14"/>
      <c r="LRG751" s="14"/>
      <c r="LRH751" s="14"/>
      <c r="LRI751" s="14"/>
      <c r="LRJ751" s="14"/>
      <c r="LRK751" s="14"/>
      <c r="LRL751" s="14"/>
      <c r="LRM751" s="14"/>
      <c r="LRN751" s="14"/>
      <c r="LRO751" s="14"/>
      <c r="LRP751" s="14"/>
      <c r="LRQ751" s="14"/>
      <c r="LRR751" s="14"/>
      <c r="LRS751" s="14"/>
      <c r="LRT751" s="14"/>
      <c r="LRU751" s="14"/>
      <c r="LRV751" s="14"/>
      <c r="LRW751" s="14"/>
      <c r="LRX751" s="14"/>
      <c r="LRY751" s="14"/>
      <c r="LRZ751" s="14"/>
      <c r="LSA751" s="14"/>
      <c r="LSB751" s="14"/>
      <c r="LSC751" s="14"/>
      <c r="LSD751" s="14"/>
      <c r="LSE751" s="14"/>
      <c r="LSF751" s="14"/>
      <c r="LSG751" s="14"/>
      <c r="LSH751" s="14"/>
      <c r="LSI751" s="14"/>
      <c r="LSJ751" s="14"/>
      <c r="LSK751" s="14"/>
      <c r="LSL751" s="14"/>
      <c r="LSM751" s="14"/>
      <c r="LSN751" s="14"/>
      <c r="LSO751" s="14"/>
      <c r="LSP751" s="14"/>
      <c r="LSQ751" s="14"/>
      <c r="LSR751" s="14"/>
      <c r="LSS751" s="14"/>
      <c r="LST751" s="14"/>
      <c r="LSU751" s="14"/>
      <c r="LSV751" s="14"/>
      <c r="LSW751" s="14"/>
      <c r="LSX751" s="14"/>
      <c r="LSY751" s="14"/>
      <c r="LSZ751" s="14"/>
      <c r="LTA751" s="14"/>
      <c r="LTB751" s="14"/>
      <c r="LTC751" s="14"/>
      <c r="LTD751" s="14"/>
      <c r="LTE751" s="14"/>
      <c r="LTF751" s="14"/>
      <c r="LTG751" s="14"/>
      <c r="LTH751" s="14"/>
      <c r="LTI751" s="14"/>
      <c r="LTJ751" s="14"/>
      <c r="LTK751" s="14"/>
      <c r="LTL751" s="14"/>
      <c r="LTM751" s="14"/>
      <c r="LTN751" s="14"/>
      <c r="LTO751" s="14"/>
      <c r="LTP751" s="14"/>
      <c r="LTQ751" s="14"/>
      <c r="LTR751" s="14"/>
      <c r="LTS751" s="14"/>
      <c r="LTT751" s="14"/>
      <c r="LTU751" s="14"/>
      <c r="LTV751" s="14"/>
      <c r="LTW751" s="14"/>
      <c r="LTX751" s="14"/>
      <c r="LTY751" s="14"/>
      <c r="LTZ751" s="14"/>
      <c r="LUA751" s="14"/>
      <c r="LUB751" s="14"/>
      <c r="LUC751" s="14"/>
      <c r="LUD751" s="14"/>
      <c r="LUE751" s="14"/>
      <c r="LUF751" s="14"/>
      <c r="LUG751" s="14"/>
      <c r="LUH751" s="14"/>
      <c r="LUI751" s="14"/>
      <c r="LUJ751" s="14"/>
      <c r="LUK751" s="14"/>
      <c r="LUL751" s="14"/>
      <c r="LUM751" s="14"/>
      <c r="LUN751" s="14"/>
      <c r="LUO751" s="14"/>
      <c r="LUP751" s="14"/>
      <c r="LUQ751" s="14"/>
      <c r="LUR751" s="14"/>
      <c r="LUS751" s="14"/>
      <c r="LUT751" s="14"/>
      <c r="LUU751" s="14"/>
      <c r="LUV751" s="14"/>
      <c r="LUW751" s="14"/>
      <c r="LUX751" s="14"/>
      <c r="LUY751" s="14"/>
      <c r="LUZ751" s="14"/>
      <c r="LVA751" s="14"/>
      <c r="LVB751" s="14"/>
      <c r="LVC751" s="14"/>
      <c r="LVD751" s="14"/>
      <c r="LVE751" s="14"/>
      <c r="LVF751" s="14"/>
      <c r="LVG751" s="14"/>
      <c r="LVH751" s="14"/>
      <c r="LVI751" s="14"/>
      <c r="LVJ751" s="14"/>
      <c r="LVK751" s="14"/>
      <c r="LVL751" s="14"/>
      <c r="LVM751" s="14"/>
      <c r="LVN751" s="14"/>
      <c r="LVO751" s="14"/>
      <c r="LVP751" s="14"/>
      <c r="LVQ751" s="14"/>
      <c r="LVR751" s="14"/>
      <c r="LVS751" s="14"/>
      <c r="LVT751" s="14"/>
      <c r="LVU751" s="14"/>
      <c r="LVV751" s="14"/>
      <c r="LVW751" s="14"/>
      <c r="LVX751" s="14"/>
      <c r="LVY751" s="14"/>
      <c r="LVZ751" s="14"/>
      <c r="LWA751" s="14"/>
      <c r="LWB751" s="14"/>
      <c r="LWC751" s="14"/>
      <c r="LWD751" s="14"/>
      <c r="LWE751" s="14"/>
      <c r="LWF751" s="14"/>
      <c r="LWG751" s="14"/>
      <c r="LWH751" s="14"/>
      <c r="LWI751" s="14"/>
      <c r="LWJ751" s="14"/>
      <c r="LWK751" s="14"/>
      <c r="LWL751" s="14"/>
      <c r="LWM751" s="14"/>
      <c r="LWN751" s="14"/>
      <c r="LWO751" s="14"/>
      <c r="LWP751" s="14"/>
      <c r="LWQ751" s="14"/>
      <c r="LWR751" s="14"/>
      <c r="LWS751" s="14"/>
      <c r="LWT751" s="14"/>
      <c r="LWU751" s="14"/>
      <c r="LWV751" s="14"/>
      <c r="LWW751" s="14"/>
      <c r="LWX751" s="14"/>
      <c r="LWY751" s="14"/>
      <c r="LWZ751" s="14"/>
      <c r="LXA751" s="14"/>
      <c r="LXB751" s="14"/>
      <c r="LXC751" s="14"/>
      <c r="LXD751" s="14"/>
      <c r="LXE751" s="14"/>
      <c r="LXF751" s="14"/>
      <c r="LXG751" s="14"/>
      <c r="LXH751" s="14"/>
      <c r="LXI751" s="14"/>
      <c r="LXJ751" s="14"/>
      <c r="LXK751" s="14"/>
      <c r="LXL751" s="14"/>
      <c r="LXM751" s="14"/>
      <c r="LXN751" s="14"/>
      <c r="LXO751" s="14"/>
      <c r="LXP751" s="14"/>
      <c r="LXQ751" s="14"/>
      <c r="LXR751" s="14"/>
      <c r="LXS751" s="14"/>
      <c r="LXT751" s="14"/>
      <c r="LXU751" s="14"/>
      <c r="LXV751" s="14"/>
      <c r="LXW751" s="14"/>
      <c r="LXX751" s="14"/>
      <c r="LXY751" s="14"/>
      <c r="LXZ751" s="14"/>
      <c r="LYA751" s="14"/>
      <c r="LYB751" s="14"/>
      <c r="LYC751" s="14"/>
      <c r="LYD751" s="14"/>
      <c r="LYE751" s="14"/>
      <c r="LYF751" s="14"/>
      <c r="LYG751" s="14"/>
      <c r="LYH751" s="14"/>
      <c r="LYI751" s="14"/>
      <c r="LYJ751" s="14"/>
      <c r="LYK751" s="14"/>
      <c r="LYL751" s="14"/>
      <c r="LYM751" s="14"/>
      <c r="LYN751" s="14"/>
      <c r="LYO751" s="14"/>
      <c r="LYP751" s="14"/>
      <c r="LYQ751" s="14"/>
      <c r="LYR751" s="14"/>
      <c r="LYS751" s="14"/>
      <c r="LYT751" s="14"/>
      <c r="LYU751" s="14"/>
      <c r="LYV751" s="14"/>
      <c r="LYW751" s="14"/>
      <c r="LYX751" s="14"/>
      <c r="LYY751" s="14"/>
      <c r="LYZ751" s="14"/>
      <c r="LZA751" s="14"/>
      <c r="LZB751" s="14"/>
      <c r="LZC751" s="14"/>
      <c r="LZD751" s="14"/>
      <c r="LZE751" s="14"/>
      <c r="LZF751" s="14"/>
      <c r="LZG751" s="14"/>
      <c r="LZH751" s="14"/>
      <c r="LZI751" s="14"/>
      <c r="LZJ751" s="14"/>
      <c r="LZK751" s="14"/>
      <c r="LZL751" s="14"/>
      <c r="LZM751" s="14"/>
      <c r="LZN751" s="14"/>
      <c r="LZO751" s="14"/>
      <c r="LZP751" s="14"/>
      <c r="LZQ751" s="14"/>
      <c r="LZR751" s="14"/>
      <c r="LZS751" s="14"/>
      <c r="LZT751" s="14"/>
      <c r="LZU751" s="14"/>
      <c r="LZV751" s="14"/>
      <c r="LZW751" s="14"/>
      <c r="LZX751" s="14"/>
      <c r="LZY751" s="14"/>
      <c r="LZZ751" s="14"/>
      <c r="MAA751" s="14"/>
      <c r="MAB751" s="14"/>
      <c r="MAC751" s="14"/>
      <c r="MAD751" s="14"/>
      <c r="MAE751" s="14"/>
      <c r="MAF751" s="14"/>
      <c r="MAG751" s="14"/>
      <c r="MAH751" s="14"/>
      <c r="MAI751" s="14"/>
      <c r="MAJ751" s="14"/>
      <c r="MAK751" s="14"/>
      <c r="MAL751" s="14"/>
      <c r="MAM751" s="14"/>
      <c r="MAN751" s="14"/>
      <c r="MAO751" s="14"/>
      <c r="MAP751" s="14"/>
      <c r="MAQ751" s="14"/>
      <c r="MAR751" s="14"/>
      <c r="MAS751" s="14"/>
      <c r="MAT751" s="14"/>
      <c r="MAU751" s="14"/>
      <c r="MAV751" s="14"/>
      <c r="MAW751" s="14"/>
      <c r="MAX751" s="14"/>
      <c r="MAY751" s="14"/>
      <c r="MAZ751" s="14"/>
      <c r="MBA751" s="14"/>
      <c r="MBB751" s="14"/>
      <c r="MBC751" s="14"/>
      <c r="MBD751" s="14"/>
      <c r="MBE751" s="14"/>
      <c r="MBF751" s="14"/>
      <c r="MBG751" s="14"/>
      <c r="MBH751" s="14"/>
      <c r="MBI751" s="14"/>
      <c r="MBJ751" s="14"/>
      <c r="MBK751" s="14"/>
      <c r="MBL751" s="14"/>
      <c r="MBM751" s="14"/>
      <c r="MBN751" s="14"/>
      <c r="MBO751" s="14"/>
      <c r="MBP751" s="14"/>
      <c r="MBQ751" s="14"/>
      <c r="MBR751" s="14"/>
      <c r="MBS751" s="14"/>
      <c r="MBT751" s="14"/>
      <c r="MBU751" s="14"/>
      <c r="MBV751" s="14"/>
      <c r="MBW751" s="14"/>
      <c r="MBX751" s="14"/>
      <c r="MBY751" s="14"/>
      <c r="MBZ751" s="14"/>
      <c r="MCA751" s="14"/>
      <c r="MCB751" s="14"/>
      <c r="MCC751" s="14"/>
      <c r="MCD751" s="14"/>
      <c r="MCE751" s="14"/>
      <c r="MCF751" s="14"/>
      <c r="MCG751" s="14"/>
      <c r="MCH751" s="14"/>
      <c r="MCI751" s="14"/>
      <c r="MCJ751" s="14"/>
      <c r="MCK751" s="14"/>
      <c r="MCL751" s="14"/>
      <c r="MCM751" s="14"/>
      <c r="MCN751" s="14"/>
      <c r="MCO751" s="14"/>
      <c r="MCP751" s="14"/>
      <c r="MCQ751" s="14"/>
      <c r="MCR751" s="14"/>
      <c r="MCS751" s="14"/>
      <c r="MCT751" s="14"/>
      <c r="MCU751" s="14"/>
      <c r="MCV751" s="14"/>
      <c r="MCW751" s="14"/>
      <c r="MCX751" s="14"/>
      <c r="MCY751" s="14"/>
      <c r="MCZ751" s="14"/>
      <c r="MDA751" s="14"/>
      <c r="MDB751" s="14"/>
      <c r="MDC751" s="14"/>
      <c r="MDD751" s="14"/>
      <c r="MDE751" s="14"/>
      <c r="MDF751" s="14"/>
      <c r="MDG751" s="14"/>
      <c r="MDH751" s="14"/>
      <c r="MDI751" s="14"/>
      <c r="MDJ751" s="14"/>
      <c r="MDK751" s="14"/>
      <c r="MDL751" s="14"/>
      <c r="MDM751" s="14"/>
      <c r="MDN751" s="14"/>
      <c r="MDO751" s="14"/>
      <c r="MDP751" s="14"/>
      <c r="MDQ751" s="14"/>
      <c r="MDR751" s="14"/>
      <c r="MDS751" s="14"/>
      <c r="MDT751" s="14"/>
      <c r="MDU751" s="14"/>
      <c r="MDV751" s="14"/>
      <c r="MDW751" s="14"/>
      <c r="MDX751" s="14"/>
      <c r="MDY751" s="14"/>
      <c r="MDZ751" s="14"/>
      <c r="MEA751" s="14"/>
      <c r="MEB751" s="14"/>
      <c r="MEC751" s="14"/>
      <c r="MED751" s="14"/>
      <c r="MEE751" s="14"/>
      <c r="MEF751" s="14"/>
      <c r="MEG751" s="14"/>
      <c r="MEH751" s="14"/>
      <c r="MEI751" s="14"/>
      <c r="MEJ751" s="14"/>
      <c r="MEK751" s="14"/>
      <c r="MEL751" s="14"/>
      <c r="MEM751" s="14"/>
      <c r="MEN751" s="14"/>
      <c r="MEO751" s="14"/>
      <c r="MEP751" s="14"/>
      <c r="MEQ751" s="14"/>
      <c r="MER751" s="14"/>
      <c r="MES751" s="14"/>
      <c r="MET751" s="14"/>
      <c r="MEU751" s="14"/>
      <c r="MEV751" s="14"/>
      <c r="MEW751" s="14"/>
      <c r="MEX751" s="14"/>
      <c r="MEY751" s="14"/>
      <c r="MEZ751" s="14"/>
      <c r="MFA751" s="14"/>
      <c r="MFB751" s="14"/>
      <c r="MFC751" s="14"/>
      <c r="MFD751" s="14"/>
      <c r="MFE751" s="14"/>
      <c r="MFF751" s="14"/>
      <c r="MFG751" s="14"/>
      <c r="MFH751" s="14"/>
      <c r="MFI751" s="14"/>
      <c r="MFJ751" s="14"/>
      <c r="MFK751" s="14"/>
      <c r="MFL751" s="14"/>
      <c r="MFM751" s="14"/>
      <c r="MFN751" s="14"/>
      <c r="MFO751" s="14"/>
      <c r="MFP751" s="14"/>
      <c r="MFQ751" s="14"/>
      <c r="MFR751" s="14"/>
      <c r="MFS751" s="14"/>
      <c r="MFT751" s="14"/>
      <c r="MFU751" s="14"/>
      <c r="MFV751" s="14"/>
      <c r="MFW751" s="14"/>
      <c r="MFX751" s="14"/>
      <c r="MFY751" s="14"/>
      <c r="MFZ751" s="14"/>
      <c r="MGA751" s="14"/>
      <c r="MGB751" s="14"/>
      <c r="MGC751" s="14"/>
      <c r="MGD751" s="14"/>
      <c r="MGE751" s="14"/>
      <c r="MGF751" s="14"/>
      <c r="MGG751" s="14"/>
      <c r="MGH751" s="14"/>
      <c r="MGI751" s="14"/>
      <c r="MGJ751" s="14"/>
      <c r="MGK751" s="14"/>
      <c r="MGL751" s="14"/>
      <c r="MGM751" s="14"/>
      <c r="MGN751" s="14"/>
      <c r="MGO751" s="14"/>
      <c r="MGP751" s="14"/>
      <c r="MGQ751" s="14"/>
      <c r="MGR751" s="14"/>
      <c r="MGS751" s="14"/>
      <c r="MGT751" s="14"/>
      <c r="MGU751" s="14"/>
      <c r="MGV751" s="14"/>
      <c r="MGW751" s="14"/>
      <c r="MGX751" s="14"/>
      <c r="MGY751" s="14"/>
      <c r="MGZ751" s="14"/>
      <c r="MHA751" s="14"/>
      <c r="MHB751" s="14"/>
      <c r="MHC751" s="14"/>
      <c r="MHD751" s="14"/>
      <c r="MHE751" s="14"/>
      <c r="MHF751" s="14"/>
      <c r="MHG751" s="14"/>
      <c r="MHH751" s="14"/>
      <c r="MHI751" s="14"/>
      <c r="MHJ751" s="14"/>
      <c r="MHK751" s="14"/>
      <c r="MHL751" s="14"/>
      <c r="MHM751" s="14"/>
      <c r="MHN751" s="14"/>
      <c r="MHO751" s="14"/>
      <c r="MHP751" s="14"/>
      <c r="MHQ751" s="14"/>
      <c r="MHR751" s="14"/>
      <c r="MHS751" s="14"/>
      <c r="MHT751" s="14"/>
      <c r="MHU751" s="14"/>
      <c r="MHV751" s="14"/>
      <c r="MHW751" s="14"/>
      <c r="MHX751" s="14"/>
      <c r="MHY751" s="14"/>
      <c r="MHZ751" s="14"/>
      <c r="MIA751" s="14"/>
      <c r="MIB751" s="14"/>
      <c r="MIC751" s="14"/>
      <c r="MID751" s="14"/>
      <c r="MIE751" s="14"/>
      <c r="MIF751" s="14"/>
      <c r="MIG751" s="14"/>
      <c r="MIH751" s="14"/>
      <c r="MII751" s="14"/>
      <c r="MIJ751" s="14"/>
      <c r="MIK751" s="14"/>
      <c r="MIL751" s="14"/>
      <c r="MIM751" s="14"/>
      <c r="MIN751" s="14"/>
      <c r="MIO751" s="14"/>
      <c r="MIP751" s="14"/>
      <c r="MIQ751" s="14"/>
      <c r="MIR751" s="14"/>
      <c r="MIS751" s="14"/>
      <c r="MIT751" s="14"/>
      <c r="MIU751" s="14"/>
      <c r="MIV751" s="14"/>
      <c r="MIW751" s="14"/>
      <c r="MIX751" s="14"/>
      <c r="MIY751" s="14"/>
      <c r="MIZ751" s="14"/>
      <c r="MJA751" s="14"/>
      <c r="MJB751" s="14"/>
      <c r="MJC751" s="14"/>
      <c r="MJD751" s="14"/>
      <c r="MJE751" s="14"/>
      <c r="MJF751" s="14"/>
      <c r="MJG751" s="14"/>
      <c r="MJH751" s="14"/>
      <c r="MJI751" s="14"/>
      <c r="MJJ751" s="14"/>
      <c r="MJK751" s="14"/>
      <c r="MJL751" s="14"/>
      <c r="MJM751" s="14"/>
      <c r="MJN751" s="14"/>
      <c r="MJO751" s="14"/>
      <c r="MJP751" s="14"/>
      <c r="MJQ751" s="14"/>
      <c r="MJR751" s="14"/>
      <c r="MJS751" s="14"/>
      <c r="MJT751" s="14"/>
      <c r="MJU751" s="14"/>
      <c r="MJV751" s="14"/>
      <c r="MJW751" s="14"/>
      <c r="MJX751" s="14"/>
      <c r="MJY751" s="14"/>
      <c r="MJZ751" s="14"/>
      <c r="MKA751" s="14"/>
      <c r="MKB751" s="14"/>
      <c r="MKC751" s="14"/>
      <c r="MKD751" s="14"/>
      <c r="MKE751" s="14"/>
      <c r="MKF751" s="14"/>
      <c r="MKG751" s="14"/>
      <c r="MKH751" s="14"/>
      <c r="MKI751" s="14"/>
      <c r="MKJ751" s="14"/>
      <c r="MKK751" s="14"/>
      <c r="MKL751" s="14"/>
      <c r="MKM751" s="14"/>
      <c r="MKN751" s="14"/>
      <c r="MKO751" s="14"/>
      <c r="MKP751" s="14"/>
      <c r="MKQ751" s="14"/>
      <c r="MKR751" s="14"/>
      <c r="MKS751" s="14"/>
      <c r="MKT751" s="14"/>
      <c r="MKU751" s="14"/>
      <c r="MKV751" s="14"/>
      <c r="MKW751" s="14"/>
      <c r="MKX751" s="14"/>
      <c r="MKY751" s="14"/>
      <c r="MKZ751" s="14"/>
      <c r="MLA751" s="14"/>
      <c r="MLB751" s="14"/>
      <c r="MLC751" s="14"/>
      <c r="MLD751" s="14"/>
      <c r="MLE751" s="14"/>
      <c r="MLF751" s="14"/>
      <c r="MLG751" s="14"/>
      <c r="MLH751" s="14"/>
      <c r="MLI751" s="14"/>
      <c r="MLJ751" s="14"/>
      <c r="MLK751" s="14"/>
      <c r="MLL751" s="14"/>
      <c r="MLM751" s="14"/>
      <c r="MLN751" s="14"/>
      <c r="MLO751" s="14"/>
      <c r="MLP751" s="14"/>
      <c r="MLQ751" s="14"/>
      <c r="MLR751" s="14"/>
      <c r="MLS751" s="14"/>
      <c r="MLT751" s="14"/>
      <c r="MLU751" s="14"/>
      <c r="MLV751" s="14"/>
      <c r="MLW751" s="14"/>
      <c r="MLX751" s="14"/>
      <c r="MLY751" s="14"/>
      <c r="MLZ751" s="14"/>
      <c r="MMA751" s="14"/>
      <c r="MMB751" s="14"/>
      <c r="MMC751" s="14"/>
      <c r="MMD751" s="14"/>
      <c r="MME751" s="14"/>
      <c r="MMF751" s="14"/>
      <c r="MMG751" s="14"/>
      <c r="MMH751" s="14"/>
      <c r="MMI751" s="14"/>
      <c r="MMJ751" s="14"/>
      <c r="MMK751" s="14"/>
      <c r="MML751" s="14"/>
      <c r="MMM751" s="14"/>
      <c r="MMN751" s="14"/>
      <c r="MMO751" s="14"/>
      <c r="MMP751" s="14"/>
      <c r="MMQ751" s="14"/>
      <c r="MMR751" s="14"/>
      <c r="MMS751" s="14"/>
      <c r="MMT751" s="14"/>
      <c r="MMU751" s="14"/>
      <c r="MMV751" s="14"/>
      <c r="MMW751" s="14"/>
      <c r="MMX751" s="14"/>
      <c r="MMY751" s="14"/>
      <c r="MMZ751" s="14"/>
      <c r="MNA751" s="14"/>
      <c r="MNB751" s="14"/>
      <c r="MNC751" s="14"/>
      <c r="MND751" s="14"/>
      <c r="MNE751" s="14"/>
      <c r="MNF751" s="14"/>
      <c r="MNG751" s="14"/>
      <c r="MNH751" s="14"/>
      <c r="MNI751" s="14"/>
      <c r="MNJ751" s="14"/>
      <c r="MNK751" s="14"/>
      <c r="MNL751" s="14"/>
      <c r="MNM751" s="14"/>
      <c r="MNN751" s="14"/>
      <c r="MNO751" s="14"/>
      <c r="MNP751" s="14"/>
      <c r="MNQ751" s="14"/>
      <c r="MNR751" s="14"/>
      <c r="MNS751" s="14"/>
      <c r="MNT751" s="14"/>
      <c r="MNU751" s="14"/>
      <c r="MNV751" s="14"/>
      <c r="MNW751" s="14"/>
      <c r="MNX751" s="14"/>
      <c r="MNY751" s="14"/>
      <c r="MNZ751" s="14"/>
      <c r="MOA751" s="14"/>
      <c r="MOB751" s="14"/>
      <c r="MOC751" s="14"/>
      <c r="MOD751" s="14"/>
      <c r="MOE751" s="14"/>
      <c r="MOF751" s="14"/>
      <c r="MOG751" s="14"/>
      <c r="MOH751" s="14"/>
      <c r="MOI751" s="14"/>
      <c r="MOJ751" s="14"/>
      <c r="MOK751" s="14"/>
      <c r="MOL751" s="14"/>
      <c r="MOM751" s="14"/>
      <c r="MON751" s="14"/>
      <c r="MOO751" s="14"/>
      <c r="MOP751" s="14"/>
      <c r="MOQ751" s="14"/>
      <c r="MOR751" s="14"/>
      <c r="MOS751" s="14"/>
      <c r="MOT751" s="14"/>
      <c r="MOU751" s="14"/>
      <c r="MOV751" s="14"/>
      <c r="MOW751" s="14"/>
      <c r="MOX751" s="14"/>
      <c r="MOY751" s="14"/>
      <c r="MOZ751" s="14"/>
      <c r="MPA751" s="14"/>
      <c r="MPB751" s="14"/>
      <c r="MPC751" s="14"/>
      <c r="MPD751" s="14"/>
      <c r="MPE751" s="14"/>
      <c r="MPF751" s="14"/>
      <c r="MPG751" s="14"/>
      <c r="MPH751" s="14"/>
      <c r="MPI751" s="14"/>
      <c r="MPJ751" s="14"/>
      <c r="MPK751" s="14"/>
      <c r="MPL751" s="14"/>
      <c r="MPM751" s="14"/>
      <c r="MPN751" s="14"/>
      <c r="MPO751" s="14"/>
      <c r="MPP751" s="14"/>
      <c r="MPQ751" s="14"/>
      <c r="MPR751" s="14"/>
      <c r="MPS751" s="14"/>
      <c r="MPT751" s="14"/>
      <c r="MPU751" s="14"/>
      <c r="MPV751" s="14"/>
      <c r="MPW751" s="14"/>
      <c r="MPX751" s="14"/>
      <c r="MPY751" s="14"/>
      <c r="MPZ751" s="14"/>
      <c r="MQA751" s="14"/>
      <c r="MQB751" s="14"/>
      <c r="MQC751" s="14"/>
      <c r="MQD751" s="14"/>
      <c r="MQE751" s="14"/>
      <c r="MQF751" s="14"/>
      <c r="MQG751" s="14"/>
      <c r="MQH751" s="14"/>
      <c r="MQI751" s="14"/>
      <c r="MQJ751" s="14"/>
      <c r="MQK751" s="14"/>
      <c r="MQL751" s="14"/>
      <c r="MQM751" s="14"/>
      <c r="MQN751" s="14"/>
      <c r="MQO751" s="14"/>
      <c r="MQP751" s="14"/>
      <c r="MQQ751" s="14"/>
      <c r="MQR751" s="14"/>
      <c r="MQS751" s="14"/>
      <c r="MQT751" s="14"/>
      <c r="MQU751" s="14"/>
      <c r="MQV751" s="14"/>
      <c r="MQW751" s="14"/>
      <c r="MQX751" s="14"/>
      <c r="MQY751" s="14"/>
      <c r="MQZ751" s="14"/>
      <c r="MRA751" s="14"/>
      <c r="MRB751" s="14"/>
      <c r="MRC751" s="14"/>
      <c r="MRD751" s="14"/>
      <c r="MRE751" s="14"/>
      <c r="MRF751" s="14"/>
      <c r="MRG751" s="14"/>
      <c r="MRH751" s="14"/>
      <c r="MRI751" s="14"/>
      <c r="MRJ751" s="14"/>
      <c r="MRK751" s="14"/>
      <c r="MRL751" s="14"/>
      <c r="MRM751" s="14"/>
      <c r="MRN751" s="14"/>
      <c r="MRO751" s="14"/>
      <c r="MRP751" s="14"/>
      <c r="MRQ751" s="14"/>
      <c r="MRR751" s="14"/>
      <c r="MRS751" s="14"/>
      <c r="MRT751" s="14"/>
      <c r="MRU751" s="14"/>
      <c r="MRV751" s="14"/>
      <c r="MRW751" s="14"/>
      <c r="MRX751" s="14"/>
      <c r="MRY751" s="14"/>
      <c r="MRZ751" s="14"/>
      <c r="MSA751" s="14"/>
      <c r="MSB751" s="14"/>
      <c r="MSC751" s="14"/>
      <c r="MSD751" s="14"/>
      <c r="MSE751" s="14"/>
      <c r="MSF751" s="14"/>
      <c r="MSG751" s="14"/>
      <c r="MSH751" s="14"/>
      <c r="MSI751" s="14"/>
      <c r="MSJ751" s="14"/>
      <c r="MSK751" s="14"/>
      <c r="MSL751" s="14"/>
      <c r="MSM751" s="14"/>
      <c r="MSN751" s="14"/>
      <c r="MSO751" s="14"/>
      <c r="MSP751" s="14"/>
      <c r="MSQ751" s="14"/>
      <c r="MSR751" s="14"/>
      <c r="MSS751" s="14"/>
      <c r="MST751" s="14"/>
      <c r="MSU751" s="14"/>
      <c r="MSV751" s="14"/>
      <c r="MSW751" s="14"/>
      <c r="MSX751" s="14"/>
      <c r="MSY751" s="14"/>
      <c r="MSZ751" s="14"/>
      <c r="MTA751" s="14"/>
      <c r="MTB751" s="14"/>
      <c r="MTC751" s="14"/>
      <c r="MTD751" s="14"/>
      <c r="MTE751" s="14"/>
      <c r="MTF751" s="14"/>
      <c r="MTG751" s="14"/>
      <c r="MTH751" s="14"/>
      <c r="MTI751" s="14"/>
      <c r="MTJ751" s="14"/>
      <c r="MTK751" s="14"/>
      <c r="MTL751" s="14"/>
      <c r="MTM751" s="14"/>
      <c r="MTN751" s="14"/>
      <c r="MTO751" s="14"/>
      <c r="MTP751" s="14"/>
      <c r="MTQ751" s="14"/>
      <c r="MTR751" s="14"/>
      <c r="MTS751" s="14"/>
      <c r="MTT751" s="14"/>
      <c r="MTU751" s="14"/>
      <c r="MTV751" s="14"/>
      <c r="MTW751" s="14"/>
      <c r="MTX751" s="14"/>
      <c r="MTY751" s="14"/>
      <c r="MTZ751" s="14"/>
      <c r="MUA751" s="14"/>
      <c r="MUB751" s="14"/>
      <c r="MUC751" s="14"/>
      <c r="MUD751" s="14"/>
      <c r="MUE751" s="14"/>
      <c r="MUF751" s="14"/>
      <c r="MUG751" s="14"/>
      <c r="MUH751" s="14"/>
      <c r="MUI751" s="14"/>
      <c r="MUJ751" s="14"/>
      <c r="MUK751" s="14"/>
      <c r="MUL751" s="14"/>
      <c r="MUM751" s="14"/>
      <c r="MUN751" s="14"/>
      <c r="MUO751" s="14"/>
      <c r="MUP751" s="14"/>
      <c r="MUQ751" s="14"/>
      <c r="MUR751" s="14"/>
      <c r="MUS751" s="14"/>
      <c r="MUT751" s="14"/>
      <c r="MUU751" s="14"/>
      <c r="MUV751" s="14"/>
      <c r="MUW751" s="14"/>
      <c r="MUX751" s="14"/>
      <c r="MUY751" s="14"/>
      <c r="MUZ751" s="14"/>
      <c r="MVA751" s="14"/>
      <c r="MVB751" s="14"/>
      <c r="MVC751" s="14"/>
      <c r="MVD751" s="14"/>
      <c r="MVE751" s="14"/>
      <c r="MVF751" s="14"/>
      <c r="MVG751" s="14"/>
      <c r="MVH751" s="14"/>
      <c r="MVI751" s="14"/>
      <c r="MVJ751" s="14"/>
      <c r="MVK751" s="14"/>
      <c r="MVL751" s="14"/>
      <c r="MVM751" s="14"/>
      <c r="MVN751" s="14"/>
      <c r="MVO751" s="14"/>
      <c r="MVP751" s="14"/>
      <c r="MVQ751" s="14"/>
      <c r="MVR751" s="14"/>
      <c r="MVS751" s="14"/>
      <c r="MVT751" s="14"/>
      <c r="MVU751" s="14"/>
      <c r="MVV751" s="14"/>
      <c r="MVW751" s="14"/>
      <c r="MVX751" s="14"/>
      <c r="MVY751" s="14"/>
      <c r="MVZ751" s="14"/>
      <c r="MWA751" s="14"/>
      <c r="MWB751" s="14"/>
      <c r="MWC751" s="14"/>
      <c r="MWD751" s="14"/>
      <c r="MWE751" s="14"/>
      <c r="MWF751" s="14"/>
      <c r="MWG751" s="14"/>
      <c r="MWH751" s="14"/>
      <c r="MWI751" s="14"/>
      <c r="MWJ751" s="14"/>
      <c r="MWK751" s="14"/>
      <c r="MWL751" s="14"/>
      <c r="MWM751" s="14"/>
      <c r="MWN751" s="14"/>
      <c r="MWO751" s="14"/>
      <c r="MWP751" s="14"/>
      <c r="MWQ751" s="14"/>
      <c r="MWR751" s="14"/>
      <c r="MWS751" s="14"/>
      <c r="MWT751" s="14"/>
      <c r="MWU751" s="14"/>
      <c r="MWV751" s="14"/>
      <c r="MWW751" s="14"/>
      <c r="MWX751" s="14"/>
      <c r="MWY751" s="14"/>
      <c r="MWZ751" s="14"/>
      <c r="MXA751" s="14"/>
      <c r="MXB751" s="14"/>
      <c r="MXC751" s="14"/>
      <c r="MXD751" s="14"/>
      <c r="MXE751" s="14"/>
      <c r="MXF751" s="14"/>
      <c r="MXG751" s="14"/>
      <c r="MXH751" s="14"/>
      <c r="MXI751" s="14"/>
      <c r="MXJ751" s="14"/>
      <c r="MXK751" s="14"/>
      <c r="MXL751" s="14"/>
      <c r="MXM751" s="14"/>
      <c r="MXN751" s="14"/>
      <c r="MXO751" s="14"/>
      <c r="MXP751" s="14"/>
      <c r="MXQ751" s="14"/>
      <c r="MXR751" s="14"/>
      <c r="MXS751" s="14"/>
      <c r="MXT751" s="14"/>
      <c r="MXU751" s="14"/>
      <c r="MXV751" s="14"/>
      <c r="MXW751" s="14"/>
      <c r="MXX751" s="14"/>
      <c r="MXY751" s="14"/>
      <c r="MXZ751" s="14"/>
      <c r="MYA751" s="14"/>
      <c r="MYB751" s="14"/>
      <c r="MYC751" s="14"/>
      <c r="MYD751" s="14"/>
      <c r="MYE751" s="14"/>
      <c r="MYF751" s="14"/>
      <c r="MYG751" s="14"/>
      <c r="MYH751" s="14"/>
      <c r="MYI751" s="14"/>
      <c r="MYJ751" s="14"/>
      <c r="MYK751" s="14"/>
      <c r="MYL751" s="14"/>
      <c r="MYM751" s="14"/>
      <c r="MYN751" s="14"/>
      <c r="MYO751" s="14"/>
      <c r="MYP751" s="14"/>
      <c r="MYQ751" s="14"/>
      <c r="MYR751" s="14"/>
      <c r="MYS751" s="14"/>
      <c r="MYT751" s="14"/>
      <c r="MYU751" s="14"/>
      <c r="MYV751" s="14"/>
      <c r="MYW751" s="14"/>
      <c r="MYX751" s="14"/>
      <c r="MYY751" s="14"/>
      <c r="MYZ751" s="14"/>
      <c r="MZA751" s="14"/>
      <c r="MZB751" s="14"/>
      <c r="MZC751" s="14"/>
      <c r="MZD751" s="14"/>
      <c r="MZE751" s="14"/>
      <c r="MZF751" s="14"/>
      <c r="MZG751" s="14"/>
      <c r="MZH751" s="14"/>
      <c r="MZI751" s="14"/>
      <c r="MZJ751" s="14"/>
      <c r="MZK751" s="14"/>
      <c r="MZL751" s="14"/>
      <c r="MZM751" s="14"/>
      <c r="MZN751" s="14"/>
      <c r="MZO751" s="14"/>
      <c r="MZP751" s="14"/>
      <c r="MZQ751" s="14"/>
      <c r="MZR751" s="14"/>
      <c r="MZS751" s="14"/>
      <c r="MZT751" s="14"/>
      <c r="MZU751" s="14"/>
      <c r="MZV751" s="14"/>
      <c r="MZW751" s="14"/>
      <c r="MZX751" s="14"/>
      <c r="MZY751" s="14"/>
      <c r="MZZ751" s="14"/>
      <c r="NAA751" s="14"/>
      <c r="NAB751" s="14"/>
      <c r="NAC751" s="14"/>
      <c r="NAD751" s="14"/>
      <c r="NAE751" s="14"/>
      <c r="NAF751" s="14"/>
      <c r="NAG751" s="14"/>
      <c r="NAH751" s="14"/>
      <c r="NAI751" s="14"/>
      <c r="NAJ751" s="14"/>
      <c r="NAK751" s="14"/>
      <c r="NAL751" s="14"/>
      <c r="NAM751" s="14"/>
      <c r="NAN751" s="14"/>
      <c r="NAO751" s="14"/>
      <c r="NAP751" s="14"/>
      <c r="NAQ751" s="14"/>
      <c r="NAR751" s="14"/>
      <c r="NAS751" s="14"/>
      <c r="NAT751" s="14"/>
      <c r="NAU751" s="14"/>
      <c r="NAV751" s="14"/>
      <c r="NAW751" s="14"/>
      <c r="NAX751" s="14"/>
      <c r="NAY751" s="14"/>
      <c r="NAZ751" s="14"/>
      <c r="NBA751" s="14"/>
      <c r="NBB751" s="14"/>
      <c r="NBC751" s="14"/>
      <c r="NBD751" s="14"/>
      <c r="NBE751" s="14"/>
      <c r="NBF751" s="14"/>
      <c r="NBG751" s="14"/>
      <c r="NBH751" s="14"/>
      <c r="NBI751" s="14"/>
      <c r="NBJ751" s="14"/>
      <c r="NBK751" s="14"/>
      <c r="NBL751" s="14"/>
      <c r="NBM751" s="14"/>
      <c r="NBN751" s="14"/>
      <c r="NBO751" s="14"/>
      <c r="NBP751" s="14"/>
      <c r="NBQ751" s="14"/>
      <c r="NBR751" s="14"/>
      <c r="NBS751" s="14"/>
      <c r="NBT751" s="14"/>
      <c r="NBU751" s="14"/>
      <c r="NBV751" s="14"/>
      <c r="NBW751" s="14"/>
      <c r="NBX751" s="14"/>
      <c r="NBY751" s="14"/>
      <c r="NBZ751" s="14"/>
      <c r="NCA751" s="14"/>
      <c r="NCB751" s="14"/>
      <c r="NCC751" s="14"/>
      <c r="NCD751" s="14"/>
      <c r="NCE751" s="14"/>
      <c r="NCF751" s="14"/>
      <c r="NCG751" s="14"/>
      <c r="NCH751" s="14"/>
      <c r="NCI751" s="14"/>
      <c r="NCJ751" s="14"/>
      <c r="NCK751" s="14"/>
      <c r="NCL751" s="14"/>
      <c r="NCM751" s="14"/>
      <c r="NCN751" s="14"/>
      <c r="NCO751" s="14"/>
      <c r="NCP751" s="14"/>
      <c r="NCQ751" s="14"/>
      <c r="NCR751" s="14"/>
      <c r="NCS751" s="14"/>
      <c r="NCT751" s="14"/>
      <c r="NCU751" s="14"/>
      <c r="NCV751" s="14"/>
      <c r="NCW751" s="14"/>
      <c r="NCX751" s="14"/>
      <c r="NCY751" s="14"/>
      <c r="NCZ751" s="14"/>
      <c r="NDA751" s="14"/>
      <c r="NDB751" s="14"/>
      <c r="NDC751" s="14"/>
      <c r="NDD751" s="14"/>
      <c r="NDE751" s="14"/>
      <c r="NDF751" s="14"/>
      <c r="NDG751" s="14"/>
      <c r="NDH751" s="14"/>
      <c r="NDI751" s="14"/>
      <c r="NDJ751" s="14"/>
      <c r="NDK751" s="14"/>
      <c r="NDL751" s="14"/>
      <c r="NDM751" s="14"/>
      <c r="NDN751" s="14"/>
      <c r="NDO751" s="14"/>
      <c r="NDP751" s="14"/>
      <c r="NDQ751" s="14"/>
      <c r="NDR751" s="14"/>
      <c r="NDS751" s="14"/>
      <c r="NDT751" s="14"/>
      <c r="NDU751" s="14"/>
      <c r="NDV751" s="14"/>
      <c r="NDW751" s="14"/>
      <c r="NDX751" s="14"/>
      <c r="NDY751" s="14"/>
      <c r="NDZ751" s="14"/>
      <c r="NEA751" s="14"/>
      <c r="NEB751" s="14"/>
      <c r="NEC751" s="14"/>
      <c r="NED751" s="14"/>
      <c r="NEE751" s="14"/>
      <c r="NEF751" s="14"/>
      <c r="NEG751" s="14"/>
      <c r="NEH751" s="14"/>
      <c r="NEI751" s="14"/>
      <c r="NEJ751" s="14"/>
      <c r="NEK751" s="14"/>
      <c r="NEL751" s="14"/>
      <c r="NEM751" s="14"/>
      <c r="NEN751" s="14"/>
      <c r="NEO751" s="14"/>
      <c r="NEP751" s="14"/>
      <c r="NEQ751" s="14"/>
      <c r="NER751" s="14"/>
      <c r="NES751" s="14"/>
      <c r="NET751" s="14"/>
      <c r="NEU751" s="14"/>
      <c r="NEV751" s="14"/>
      <c r="NEW751" s="14"/>
      <c r="NEX751" s="14"/>
      <c r="NEY751" s="14"/>
      <c r="NEZ751" s="14"/>
      <c r="NFA751" s="14"/>
      <c r="NFB751" s="14"/>
      <c r="NFC751" s="14"/>
      <c r="NFD751" s="14"/>
      <c r="NFE751" s="14"/>
      <c r="NFF751" s="14"/>
      <c r="NFG751" s="14"/>
      <c r="NFH751" s="14"/>
      <c r="NFI751" s="14"/>
      <c r="NFJ751" s="14"/>
      <c r="NFK751" s="14"/>
      <c r="NFL751" s="14"/>
      <c r="NFM751" s="14"/>
      <c r="NFN751" s="14"/>
      <c r="NFO751" s="14"/>
      <c r="NFP751" s="14"/>
      <c r="NFQ751" s="14"/>
      <c r="NFR751" s="14"/>
      <c r="NFS751" s="14"/>
      <c r="NFT751" s="14"/>
      <c r="NFU751" s="14"/>
      <c r="NFV751" s="14"/>
      <c r="NFW751" s="14"/>
      <c r="NFX751" s="14"/>
      <c r="NFY751" s="14"/>
      <c r="NFZ751" s="14"/>
      <c r="NGA751" s="14"/>
      <c r="NGB751" s="14"/>
      <c r="NGC751" s="14"/>
      <c r="NGD751" s="14"/>
      <c r="NGE751" s="14"/>
      <c r="NGF751" s="14"/>
      <c r="NGG751" s="14"/>
      <c r="NGH751" s="14"/>
      <c r="NGI751" s="14"/>
      <c r="NGJ751" s="14"/>
      <c r="NGK751" s="14"/>
      <c r="NGL751" s="14"/>
      <c r="NGM751" s="14"/>
      <c r="NGN751" s="14"/>
      <c r="NGO751" s="14"/>
      <c r="NGP751" s="14"/>
      <c r="NGQ751" s="14"/>
      <c r="NGR751" s="14"/>
      <c r="NGS751" s="14"/>
      <c r="NGT751" s="14"/>
      <c r="NGU751" s="14"/>
      <c r="NGV751" s="14"/>
      <c r="NGW751" s="14"/>
      <c r="NGX751" s="14"/>
      <c r="NGY751" s="14"/>
      <c r="NGZ751" s="14"/>
      <c r="NHA751" s="14"/>
      <c r="NHB751" s="14"/>
      <c r="NHC751" s="14"/>
      <c r="NHD751" s="14"/>
      <c r="NHE751" s="14"/>
      <c r="NHF751" s="14"/>
      <c r="NHG751" s="14"/>
      <c r="NHH751" s="14"/>
      <c r="NHI751" s="14"/>
      <c r="NHJ751" s="14"/>
      <c r="NHK751" s="14"/>
      <c r="NHL751" s="14"/>
      <c r="NHM751" s="14"/>
      <c r="NHN751" s="14"/>
      <c r="NHO751" s="14"/>
      <c r="NHP751" s="14"/>
      <c r="NHQ751" s="14"/>
      <c r="NHR751" s="14"/>
      <c r="NHS751" s="14"/>
      <c r="NHT751" s="14"/>
      <c r="NHU751" s="14"/>
      <c r="NHV751" s="14"/>
      <c r="NHW751" s="14"/>
      <c r="NHX751" s="14"/>
      <c r="NHY751" s="14"/>
      <c r="NHZ751" s="14"/>
      <c r="NIA751" s="14"/>
      <c r="NIB751" s="14"/>
      <c r="NIC751" s="14"/>
      <c r="NID751" s="14"/>
      <c r="NIE751" s="14"/>
      <c r="NIF751" s="14"/>
      <c r="NIG751" s="14"/>
      <c r="NIH751" s="14"/>
      <c r="NII751" s="14"/>
      <c r="NIJ751" s="14"/>
      <c r="NIK751" s="14"/>
      <c r="NIL751" s="14"/>
      <c r="NIM751" s="14"/>
      <c r="NIN751" s="14"/>
      <c r="NIO751" s="14"/>
      <c r="NIP751" s="14"/>
      <c r="NIQ751" s="14"/>
      <c r="NIR751" s="14"/>
      <c r="NIS751" s="14"/>
      <c r="NIT751" s="14"/>
      <c r="NIU751" s="14"/>
      <c r="NIV751" s="14"/>
      <c r="NIW751" s="14"/>
      <c r="NIX751" s="14"/>
      <c r="NIY751" s="14"/>
      <c r="NIZ751" s="14"/>
      <c r="NJA751" s="14"/>
      <c r="NJB751" s="14"/>
      <c r="NJC751" s="14"/>
      <c r="NJD751" s="14"/>
      <c r="NJE751" s="14"/>
      <c r="NJF751" s="14"/>
      <c r="NJG751" s="14"/>
      <c r="NJH751" s="14"/>
      <c r="NJI751" s="14"/>
      <c r="NJJ751" s="14"/>
      <c r="NJK751" s="14"/>
      <c r="NJL751" s="14"/>
      <c r="NJM751" s="14"/>
      <c r="NJN751" s="14"/>
      <c r="NJO751" s="14"/>
      <c r="NJP751" s="14"/>
      <c r="NJQ751" s="14"/>
      <c r="NJR751" s="14"/>
      <c r="NJS751" s="14"/>
      <c r="NJT751" s="14"/>
      <c r="NJU751" s="14"/>
      <c r="NJV751" s="14"/>
      <c r="NJW751" s="14"/>
      <c r="NJX751" s="14"/>
      <c r="NJY751" s="14"/>
      <c r="NJZ751" s="14"/>
      <c r="NKA751" s="14"/>
      <c r="NKB751" s="14"/>
      <c r="NKC751" s="14"/>
      <c r="NKD751" s="14"/>
      <c r="NKE751" s="14"/>
      <c r="NKF751" s="14"/>
      <c r="NKG751" s="14"/>
      <c r="NKH751" s="14"/>
      <c r="NKI751" s="14"/>
      <c r="NKJ751" s="14"/>
      <c r="NKK751" s="14"/>
      <c r="NKL751" s="14"/>
      <c r="NKM751" s="14"/>
      <c r="NKN751" s="14"/>
      <c r="NKO751" s="14"/>
      <c r="NKP751" s="14"/>
      <c r="NKQ751" s="14"/>
      <c r="NKR751" s="14"/>
      <c r="NKS751" s="14"/>
      <c r="NKT751" s="14"/>
      <c r="NKU751" s="14"/>
      <c r="NKV751" s="14"/>
      <c r="NKW751" s="14"/>
      <c r="NKX751" s="14"/>
      <c r="NKY751" s="14"/>
      <c r="NKZ751" s="14"/>
      <c r="NLA751" s="14"/>
      <c r="NLB751" s="14"/>
      <c r="NLC751" s="14"/>
      <c r="NLD751" s="14"/>
      <c r="NLE751" s="14"/>
      <c r="NLF751" s="14"/>
      <c r="NLG751" s="14"/>
      <c r="NLH751" s="14"/>
      <c r="NLI751" s="14"/>
      <c r="NLJ751" s="14"/>
      <c r="NLK751" s="14"/>
      <c r="NLL751" s="14"/>
      <c r="NLM751" s="14"/>
      <c r="NLN751" s="14"/>
      <c r="NLO751" s="14"/>
      <c r="NLP751" s="14"/>
      <c r="NLQ751" s="14"/>
      <c r="NLR751" s="14"/>
      <c r="NLS751" s="14"/>
      <c r="NLT751" s="14"/>
      <c r="NLU751" s="14"/>
      <c r="NLV751" s="14"/>
      <c r="NLW751" s="14"/>
      <c r="NLX751" s="14"/>
      <c r="NLY751" s="14"/>
      <c r="NLZ751" s="14"/>
      <c r="NMA751" s="14"/>
      <c r="NMB751" s="14"/>
      <c r="NMC751" s="14"/>
      <c r="NMD751" s="14"/>
      <c r="NME751" s="14"/>
      <c r="NMF751" s="14"/>
      <c r="NMG751" s="14"/>
      <c r="NMH751" s="14"/>
      <c r="NMI751" s="14"/>
      <c r="NMJ751" s="14"/>
      <c r="NMK751" s="14"/>
      <c r="NML751" s="14"/>
      <c r="NMM751" s="14"/>
      <c r="NMN751" s="14"/>
      <c r="NMO751" s="14"/>
      <c r="NMP751" s="14"/>
      <c r="NMQ751" s="14"/>
      <c r="NMR751" s="14"/>
      <c r="NMS751" s="14"/>
      <c r="NMT751" s="14"/>
      <c r="NMU751" s="14"/>
      <c r="NMV751" s="14"/>
      <c r="NMW751" s="14"/>
      <c r="NMX751" s="14"/>
      <c r="NMY751" s="14"/>
      <c r="NMZ751" s="14"/>
      <c r="NNA751" s="14"/>
      <c r="NNB751" s="14"/>
      <c r="NNC751" s="14"/>
      <c r="NND751" s="14"/>
      <c r="NNE751" s="14"/>
      <c r="NNF751" s="14"/>
      <c r="NNG751" s="14"/>
      <c r="NNH751" s="14"/>
      <c r="NNI751" s="14"/>
      <c r="NNJ751" s="14"/>
      <c r="NNK751" s="14"/>
      <c r="NNL751" s="14"/>
      <c r="NNM751" s="14"/>
      <c r="NNN751" s="14"/>
      <c r="NNO751" s="14"/>
      <c r="NNP751" s="14"/>
      <c r="NNQ751" s="14"/>
      <c r="NNR751" s="14"/>
      <c r="NNS751" s="14"/>
      <c r="NNT751" s="14"/>
      <c r="NNU751" s="14"/>
      <c r="NNV751" s="14"/>
      <c r="NNW751" s="14"/>
      <c r="NNX751" s="14"/>
      <c r="NNY751" s="14"/>
      <c r="NNZ751" s="14"/>
      <c r="NOA751" s="14"/>
      <c r="NOB751" s="14"/>
      <c r="NOC751" s="14"/>
      <c r="NOD751" s="14"/>
      <c r="NOE751" s="14"/>
      <c r="NOF751" s="14"/>
      <c r="NOG751" s="14"/>
      <c r="NOH751" s="14"/>
      <c r="NOI751" s="14"/>
      <c r="NOJ751" s="14"/>
      <c r="NOK751" s="14"/>
      <c r="NOL751" s="14"/>
      <c r="NOM751" s="14"/>
      <c r="NON751" s="14"/>
      <c r="NOO751" s="14"/>
      <c r="NOP751" s="14"/>
      <c r="NOQ751" s="14"/>
      <c r="NOR751" s="14"/>
      <c r="NOS751" s="14"/>
      <c r="NOT751" s="14"/>
      <c r="NOU751" s="14"/>
      <c r="NOV751" s="14"/>
      <c r="NOW751" s="14"/>
      <c r="NOX751" s="14"/>
      <c r="NOY751" s="14"/>
      <c r="NOZ751" s="14"/>
      <c r="NPA751" s="14"/>
      <c r="NPB751" s="14"/>
      <c r="NPC751" s="14"/>
      <c r="NPD751" s="14"/>
      <c r="NPE751" s="14"/>
      <c r="NPF751" s="14"/>
      <c r="NPG751" s="14"/>
      <c r="NPH751" s="14"/>
      <c r="NPI751" s="14"/>
      <c r="NPJ751" s="14"/>
      <c r="NPK751" s="14"/>
      <c r="NPL751" s="14"/>
      <c r="NPM751" s="14"/>
      <c r="NPN751" s="14"/>
      <c r="NPO751" s="14"/>
      <c r="NPP751" s="14"/>
      <c r="NPQ751" s="14"/>
      <c r="NPR751" s="14"/>
      <c r="NPS751" s="14"/>
      <c r="NPT751" s="14"/>
      <c r="NPU751" s="14"/>
      <c r="NPV751" s="14"/>
      <c r="NPW751" s="14"/>
      <c r="NPX751" s="14"/>
      <c r="NPY751" s="14"/>
      <c r="NPZ751" s="14"/>
      <c r="NQA751" s="14"/>
      <c r="NQB751" s="14"/>
      <c r="NQC751" s="14"/>
      <c r="NQD751" s="14"/>
      <c r="NQE751" s="14"/>
      <c r="NQF751" s="14"/>
      <c r="NQG751" s="14"/>
      <c r="NQH751" s="14"/>
      <c r="NQI751" s="14"/>
      <c r="NQJ751" s="14"/>
      <c r="NQK751" s="14"/>
      <c r="NQL751" s="14"/>
      <c r="NQM751" s="14"/>
      <c r="NQN751" s="14"/>
      <c r="NQO751" s="14"/>
      <c r="NQP751" s="14"/>
      <c r="NQQ751" s="14"/>
      <c r="NQR751" s="14"/>
      <c r="NQS751" s="14"/>
      <c r="NQT751" s="14"/>
      <c r="NQU751" s="14"/>
      <c r="NQV751" s="14"/>
      <c r="NQW751" s="14"/>
      <c r="NQX751" s="14"/>
      <c r="NQY751" s="14"/>
      <c r="NQZ751" s="14"/>
      <c r="NRA751" s="14"/>
      <c r="NRB751" s="14"/>
      <c r="NRC751" s="14"/>
      <c r="NRD751" s="14"/>
      <c r="NRE751" s="14"/>
      <c r="NRF751" s="14"/>
      <c r="NRG751" s="14"/>
      <c r="NRH751" s="14"/>
      <c r="NRI751" s="14"/>
      <c r="NRJ751" s="14"/>
      <c r="NRK751" s="14"/>
      <c r="NRL751" s="14"/>
      <c r="NRM751" s="14"/>
      <c r="NRN751" s="14"/>
      <c r="NRO751" s="14"/>
      <c r="NRP751" s="14"/>
      <c r="NRQ751" s="14"/>
      <c r="NRR751" s="14"/>
      <c r="NRS751" s="14"/>
      <c r="NRT751" s="14"/>
      <c r="NRU751" s="14"/>
      <c r="NRV751" s="14"/>
      <c r="NRW751" s="14"/>
      <c r="NRX751" s="14"/>
      <c r="NRY751" s="14"/>
      <c r="NRZ751" s="14"/>
      <c r="NSA751" s="14"/>
      <c r="NSB751" s="14"/>
      <c r="NSC751" s="14"/>
      <c r="NSD751" s="14"/>
      <c r="NSE751" s="14"/>
      <c r="NSF751" s="14"/>
      <c r="NSG751" s="14"/>
      <c r="NSH751" s="14"/>
      <c r="NSI751" s="14"/>
      <c r="NSJ751" s="14"/>
      <c r="NSK751" s="14"/>
      <c r="NSL751" s="14"/>
      <c r="NSM751" s="14"/>
      <c r="NSN751" s="14"/>
      <c r="NSO751" s="14"/>
      <c r="NSP751" s="14"/>
      <c r="NSQ751" s="14"/>
      <c r="NSR751" s="14"/>
      <c r="NSS751" s="14"/>
      <c r="NST751" s="14"/>
      <c r="NSU751" s="14"/>
      <c r="NSV751" s="14"/>
      <c r="NSW751" s="14"/>
      <c r="NSX751" s="14"/>
      <c r="NSY751" s="14"/>
      <c r="NSZ751" s="14"/>
      <c r="NTA751" s="14"/>
      <c r="NTB751" s="14"/>
      <c r="NTC751" s="14"/>
      <c r="NTD751" s="14"/>
      <c r="NTE751" s="14"/>
      <c r="NTF751" s="14"/>
      <c r="NTG751" s="14"/>
      <c r="NTH751" s="14"/>
      <c r="NTI751" s="14"/>
      <c r="NTJ751" s="14"/>
      <c r="NTK751" s="14"/>
      <c r="NTL751" s="14"/>
      <c r="NTM751" s="14"/>
      <c r="NTN751" s="14"/>
      <c r="NTO751" s="14"/>
      <c r="NTP751" s="14"/>
      <c r="NTQ751" s="14"/>
      <c r="NTR751" s="14"/>
      <c r="NTS751" s="14"/>
      <c r="NTT751" s="14"/>
      <c r="NTU751" s="14"/>
      <c r="NTV751" s="14"/>
      <c r="NTW751" s="14"/>
      <c r="NTX751" s="14"/>
      <c r="NTY751" s="14"/>
      <c r="NTZ751" s="14"/>
      <c r="NUA751" s="14"/>
      <c r="NUB751" s="14"/>
      <c r="NUC751" s="14"/>
      <c r="NUD751" s="14"/>
      <c r="NUE751" s="14"/>
      <c r="NUF751" s="14"/>
      <c r="NUG751" s="14"/>
      <c r="NUH751" s="14"/>
      <c r="NUI751" s="14"/>
      <c r="NUJ751" s="14"/>
      <c r="NUK751" s="14"/>
      <c r="NUL751" s="14"/>
      <c r="NUM751" s="14"/>
      <c r="NUN751" s="14"/>
      <c r="NUO751" s="14"/>
      <c r="NUP751" s="14"/>
      <c r="NUQ751" s="14"/>
      <c r="NUR751" s="14"/>
      <c r="NUS751" s="14"/>
      <c r="NUT751" s="14"/>
      <c r="NUU751" s="14"/>
      <c r="NUV751" s="14"/>
      <c r="NUW751" s="14"/>
      <c r="NUX751" s="14"/>
      <c r="NUY751" s="14"/>
      <c r="NUZ751" s="14"/>
      <c r="NVA751" s="14"/>
      <c r="NVB751" s="14"/>
      <c r="NVC751" s="14"/>
      <c r="NVD751" s="14"/>
      <c r="NVE751" s="14"/>
      <c r="NVF751" s="14"/>
      <c r="NVG751" s="14"/>
      <c r="NVH751" s="14"/>
      <c r="NVI751" s="14"/>
      <c r="NVJ751" s="14"/>
      <c r="NVK751" s="14"/>
      <c r="NVL751" s="14"/>
      <c r="NVM751" s="14"/>
      <c r="NVN751" s="14"/>
      <c r="NVO751" s="14"/>
      <c r="NVP751" s="14"/>
      <c r="NVQ751" s="14"/>
      <c r="NVR751" s="14"/>
      <c r="NVS751" s="14"/>
      <c r="NVT751" s="14"/>
      <c r="NVU751" s="14"/>
      <c r="NVV751" s="14"/>
      <c r="NVW751" s="14"/>
      <c r="NVX751" s="14"/>
      <c r="NVY751" s="14"/>
      <c r="NVZ751" s="14"/>
      <c r="NWA751" s="14"/>
      <c r="NWB751" s="14"/>
      <c r="NWC751" s="14"/>
      <c r="NWD751" s="14"/>
      <c r="NWE751" s="14"/>
      <c r="NWF751" s="14"/>
      <c r="NWG751" s="14"/>
      <c r="NWH751" s="14"/>
      <c r="NWI751" s="14"/>
      <c r="NWJ751" s="14"/>
      <c r="NWK751" s="14"/>
      <c r="NWL751" s="14"/>
      <c r="NWM751" s="14"/>
      <c r="NWN751" s="14"/>
      <c r="NWO751" s="14"/>
      <c r="NWP751" s="14"/>
      <c r="NWQ751" s="14"/>
      <c r="NWR751" s="14"/>
      <c r="NWS751" s="14"/>
      <c r="NWT751" s="14"/>
      <c r="NWU751" s="14"/>
      <c r="NWV751" s="14"/>
      <c r="NWW751" s="14"/>
      <c r="NWX751" s="14"/>
      <c r="NWY751" s="14"/>
      <c r="NWZ751" s="14"/>
      <c r="NXA751" s="14"/>
      <c r="NXB751" s="14"/>
      <c r="NXC751" s="14"/>
      <c r="NXD751" s="14"/>
      <c r="NXE751" s="14"/>
      <c r="NXF751" s="14"/>
      <c r="NXG751" s="14"/>
      <c r="NXH751" s="14"/>
      <c r="NXI751" s="14"/>
      <c r="NXJ751" s="14"/>
      <c r="NXK751" s="14"/>
      <c r="NXL751" s="14"/>
      <c r="NXM751" s="14"/>
      <c r="NXN751" s="14"/>
      <c r="NXO751" s="14"/>
      <c r="NXP751" s="14"/>
      <c r="NXQ751" s="14"/>
      <c r="NXR751" s="14"/>
      <c r="NXS751" s="14"/>
      <c r="NXT751" s="14"/>
      <c r="NXU751" s="14"/>
      <c r="NXV751" s="14"/>
      <c r="NXW751" s="14"/>
      <c r="NXX751" s="14"/>
      <c r="NXY751" s="14"/>
      <c r="NXZ751" s="14"/>
      <c r="NYA751" s="14"/>
      <c r="NYB751" s="14"/>
      <c r="NYC751" s="14"/>
      <c r="NYD751" s="14"/>
      <c r="NYE751" s="14"/>
      <c r="NYF751" s="14"/>
      <c r="NYG751" s="14"/>
      <c r="NYH751" s="14"/>
      <c r="NYI751" s="14"/>
      <c r="NYJ751" s="14"/>
      <c r="NYK751" s="14"/>
      <c r="NYL751" s="14"/>
      <c r="NYM751" s="14"/>
      <c r="NYN751" s="14"/>
      <c r="NYO751" s="14"/>
      <c r="NYP751" s="14"/>
      <c r="NYQ751" s="14"/>
      <c r="NYR751" s="14"/>
      <c r="NYS751" s="14"/>
      <c r="NYT751" s="14"/>
      <c r="NYU751" s="14"/>
      <c r="NYV751" s="14"/>
      <c r="NYW751" s="14"/>
      <c r="NYX751" s="14"/>
      <c r="NYY751" s="14"/>
      <c r="NYZ751" s="14"/>
      <c r="NZA751" s="14"/>
      <c r="NZB751" s="14"/>
      <c r="NZC751" s="14"/>
      <c r="NZD751" s="14"/>
      <c r="NZE751" s="14"/>
      <c r="NZF751" s="14"/>
      <c r="NZG751" s="14"/>
      <c r="NZH751" s="14"/>
      <c r="NZI751" s="14"/>
      <c r="NZJ751" s="14"/>
      <c r="NZK751" s="14"/>
      <c r="NZL751" s="14"/>
      <c r="NZM751" s="14"/>
      <c r="NZN751" s="14"/>
      <c r="NZO751" s="14"/>
      <c r="NZP751" s="14"/>
      <c r="NZQ751" s="14"/>
      <c r="NZR751" s="14"/>
      <c r="NZS751" s="14"/>
      <c r="NZT751" s="14"/>
      <c r="NZU751" s="14"/>
      <c r="NZV751" s="14"/>
      <c r="NZW751" s="14"/>
      <c r="NZX751" s="14"/>
      <c r="NZY751" s="14"/>
      <c r="NZZ751" s="14"/>
      <c r="OAA751" s="14"/>
      <c r="OAB751" s="14"/>
      <c r="OAC751" s="14"/>
      <c r="OAD751" s="14"/>
      <c r="OAE751" s="14"/>
      <c r="OAF751" s="14"/>
      <c r="OAG751" s="14"/>
      <c r="OAH751" s="14"/>
      <c r="OAI751" s="14"/>
      <c r="OAJ751" s="14"/>
      <c r="OAK751" s="14"/>
      <c r="OAL751" s="14"/>
      <c r="OAM751" s="14"/>
      <c r="OAN751" s="14"/>
      <c r="OAO751" s="14"/>
      <c r="OAP751" s="14"/>
      <c r="OAQ751" s="14"/>
      <c r="OAR751" s="14"/>
      <c r="OAS751" s="14"/>
      <c r="OAT751" s="14"/>
      <c r="OAU751" s="14"/>
      <c r="OAV751" s="14"/>
      <c r="OAW751" s="14"/>
      <c r="OAX751" s="14"/>
      <c r="OAY751" s="14"/>
      <c r="OAZ751" s="14"/>
      <c r="OBA751" s="14"/>
      <c r="OBB751" s="14"/>
      <c r="OBC751" s="14"/>
      <c r="OBD751" s="14"/>
      <c r="OBE751" s="14"/>
      <c r="OBF751" s="14"/>
      <c r="OBG751" s="14"/>
      <c r="OBH751" s="14"/>
      <c r="OBI751" s="14"/>
      <c r="OBJ751" s="14"/>
      <c r="OBK751" s="14"/>
      <c r="OBL751" s="14"/>
      <c r="OBM751" s="14"/>
      <c r="OBN751" s="14"/>
      <c r="OBO751" s="14"/>
      <c r="OBP751" s="14"/>
      <c r="OBQ751" s="14"/>
      <c r="OBR751" s="14"/>
      <c r="OBS751" s="14"/>
      <c r="OBT751" s="14"/>
      <c r="OBU751" s="14"/>
      <c r="OBV751" s="14"/>
      <c r="OBW751" s="14"/>
      <c r="OBX751" s="14"/>
      <c r="OBY751" s="14"/>
      <c r="OBZ751" s="14"/>
      <c r="OCA751" s="14"/>
      <c r="OCB751" s="14"/>
      <c r="OCC751" s="14"/>
      <c r="OCD751" s="14"/>
      <c r="OCE751" s="14"/>
      <c r="OCF751" s="14"/>
      <c r="OCG751" s="14"/>
      <c r="OCH751" s="14"/>
      <c r="OCI751" s="14"/>
      <c r="OCJ751" s="14"/>
      <c r="OCK751" s="14"/>
      <c r="OCL751" s="14"/>
      <c r="OCM751" s="14"/>
      <c r="OCN751" s="14"/>
      <c r="OCO751" s="14"/>
      <c r="OCP751" s="14"/>
      <c r="OCQ751" s="14"/>
      <c r="OCR751" s="14"/>
      <c r="OCS751" s="14"/>
      <c r="OCT751" s="14"/>
      <c r="OCU751" s="14"/>
      <c r="OCV751" s="14"/>
      <c r="OCW751" s="14"/>
      <c r="OCX751" s="14"/>
      <c r="OCY751" s="14"/>
      <c r="OCZ751" s="14"/>
      <c r="ODA751" s="14"/>
      <c r="ODB751" s="14"/>
      <c r="ODC751" s="14"/>
      <c r="ODD751" s="14"/>
      <c r="ODE751" s="14"/>
      <c r="ODF751" s="14"/>
      <c r="ODG751" s="14"/>
      <c r="ODH751" s="14"/>
      <c r="ODI751" s="14"/>
      <c r="ODJ751" s="14"/>
      <c r="ODK751" s="14"/>
      <c r="ODL751" s="14"/>
      <c r="ODM751" s="14"/>
      <c r="ODN751" s="14"/>
      <c r="ODO751" s="14"/>
      <c r="ODP751" s="14"/>
      <c r="ODQ751" s="14"/>
      <c r="ODR751" s="14"/>
      <c r="ODS751" s="14"/>
      <c r="ODT751" s="14"/>
      <c r="ODU751" s="14"/>
      <c r="ODV751" s="14"/>
      <c r="ODW751" s="14"/>
      <c r="ODX751" s="14"/>
      <c r="ODY751" s="14"/>
      <c r="ODZ751" s="14"/>
      <c r="OEA751" s="14"/>
      <c r="OEB751" s="14"/>
      <c r="OEC751" s="14"/>
      <c r="OED751" s="14"/>
      <c r="OEE751" s="14"/>
      <c r="OEF751" s="14"/>
      <c r="OEG751" s="14"/>
      <c r="OEH751" s="14"/>
      <c r="OEI751" s="14"/>
      <c r="OEJ751" s="14"/>
      <c r="OEK751" s="14"/>
      <c r="OEL751" s="14"/>
      <c r="OEM751" s="14"/>
      <c r="OEN751" s="14"/>
      <c r="OEO751" s="14"/>
      <c r="OEP751" s="14"/>
      <c r="OEQ751" s="14"/>
      <c r="OER751" s="14"/>
      <c r="OES751" s="14"/>
      <c r="OET751" s="14"/>
      <c r="OEU751" s="14"/>
      <c r="OEV751" s="14"/>
      <c r="OEW751" s="14"/>
      <c r="OEX751" s="14"/>
      <c r="OEY751" s="14"/>
      <c r="OEZ751" s="14"/>
      <c r="OFA751" s="14"/>
      <c r="OFB751" s="14"/>
      <c r="OFC751" s="14"/>
      <c r="OFD751" s="14"/>
      <c r="OFE751" s="14"/>
      <c r="OFF751" s="14"/>
      <c r="OFG751" s="14"/>
      <c r="OFH751" s="14"/>
      <c r="OFI751" s="14"/>
      <c r="OFJ751" s="14"/>
      <c r="OFK751" s="14"/>
      <c r="OFL751" s="14"/>
      <c r="OFM751" s="14"/>
      <c r="OFN751" s="14"/>
      <c r="OFO751" s="14"/>
      <c r="OFP751" s="14"/>
      <c r="OFQ751" s="14"/>
      <c r="OFR751" s="14"/>
      <c r="OFS751" s="14"/>
      <c r="OFT751" s="14"/>
      <c r="OFU751" s="14"/>
      <c r="OFV751" s="14"/>
      <c r="OFW751" s="14"/>
      <c r="OFX751" s="14"/>
      <c r="OFY751" s="14"/>
      <c r="OFZ751" s="14"/>
      <c r="OGA751" s="14"/>
      <c r="OGB751" s="14"/>
      <c r="OGC751" s="14"/>
      <c r="OGD751" s="14"/>
      <c r="OGE751" s="14"/>
      <c r="OGF751" s="14"/>
      <c r="OGG751" s="14"/>
      <c r="OGH751" s="14"/>
      <c r="OGI751" s="14"/>
      <c r="OGJ751" s="14"/>
      <c r="OGK751" s="14"/>
      <c r="OGL751" s="14"/>
      <c r="OGM751" s="14"/>
      <c r="OGN751" s="14"/>
      <c r="OGO751" s="14"/>
      <c r="OGP751" s="14"/>
      <c r="OGQ751" s="14"/>
      <c r="OGR751" s="14"/>
      <c r="OGS751" s="14"/>
      <c r="OGT751" s="14"/>
      <c r="OGU751" s="14"/>
      <c r="OGV751" s="14"/>
      <c r="OGW751" s="14"/>
      <c r="OGX751" s="14"/>
      <c r="OGY751" s="14"/>
      <c r="OGZ751" s="14"/>
      <c r="OHA751" s="14"/>
      <c r="OHB751" s="14"/>
      <c r="OHC751" s="14"/>
      <c r="OHD751" s="14"/>
      <c r="OHE751" s="14"/>
      <c r="OHF751" s="14"/>
      <c r="OHG751" s="14"/>
      <c r="OHH751" s="14"/>
      <c r="OHI751" s="14"/>
      <c r="OHJ751" s="14"/>
      <c r="OHK751" s="14"/>
      <c r="OHL751" s="14"/>
      <c r="OHM751" s="14"/>
      <c r="OHN751" s="14"/>
      <c r="OHO751" s="14"/>
      <c r="OHP751" s="14"/>
      <c r="OHQ751" s="14"/>
      <c r="OHR751" s="14"/>
      <c r="OHS751" s="14"/>
      <c r="OHT751" s="14"/>
      <c r="OHU751" s="14"/>
      <c r="OHV751" s="14"/>
      <c r="OHW751" s="14"/>
      <c r="OHX751" s="14"/>
      <c r="OHY751" s="14"/>
      <c r="OHZ751" s="14"/>
      <c r="OIA751" s="14"/>
      <c r="OIB751" s="14"/>
      <c r="OIC751" s="14"/>
      <c r="OID751" s="14"/>
      <c r="OIE751" s="14"/>
      <c r="OIF751" s="14"/>
      <c r="OIG751" s="14"/>
      <c r="OIH751" s="14"/>
      <c r="OII751" s="14"/>
      <c r="OIJ751" s="14"/>
      <c r="OIK751" s="14"/>
      <c r="OIL751" s="14"/>
      <c r="OIM751" s="14"/>
      <c r="OIN751" s="14"/>
      <c r="OIO751" s="14"/>
      <c r="OIP751" s="14"/>
      <c r="OIQ751" s="14"/>
      <c r="OIR751" s="14"/>
      <c r="OIS751" s="14"/>
      <c r="OIT751" s="14"/>
      <c r="OIU751" s="14"/>
      <c r="OIV751" s="14"/>
      <c r="OIW751" s="14"/>
      <c r="OIX751" s="14"/>
      <c r="OIY751" s="14"/>
      <c r="OIZ751" s="14"/>
      <c r="OJA751" s="14"/>
      <c r="OJB751" s="14"/>
      <c r="OJC751" s="14"/>
      <c r="OJD751" s="14"/>
      <c r="OJE751" s="14"/>
      <c r="OJF751" s="14"/>
      <c r="OJG751" s="14"/>
      <c r="OJH751" s="14"/>
      <c r="OJI751" s="14"/>
      <c r="OJJ751" s="14"/>
      <c r="OJK751" s="14"/>
      <c r="OJL751" s="14"/>
      <c r="OJM751" s="14"/>
      <c r="OJN751" s="14"/>
      <c r="OJO751" s="14"/>
      <c r="OJP751" s="14"/>
      <c r="OJQ751" s="14"/>
      <c r="OJR751" s="14"/>
      <c r="OJS751" s="14"/>
      <c r="OJT751" s="14"/>
      <c r="OJU751" s="14"/>
      <c r="OJV751" s="14"/>
      <c r="OJW751" s="14"/>
      <c r="OJX751" s="14"/>
      <c r="OJY751" s="14"/>
      <c r="OJZ751" s="14"/>
      <c r="OKA751" s="14"/>
      <c r="OKB751" s="14"/>
      <c r="OKC751" s="14"/>
      <c r="OKD751" s="14"/>
      <c r="OKE751" s="14"/>
      <c r="OKF751" s="14"/>
      <c r="OKG751" s="14"/>
      <c r="OKH751" s="14"/>
      <c r="OKI751" s="14"/>
      <c r="OKJ751" s="14"/>
      <c r="OKK751" s="14"/>
      <c r="OKL751" s="14"/>
      <c r="OKM751" s="14"/>
      <c r="OKN751" s="14"/>
      <c r="OKO751" s="14"/>
      <c r="OKP751" s="14"/>
      <c r="OKQ751" s="14"/>
      <c r="OKR751" s="14"/>
      <c r="OKS751" s="14"/>
      <c r="OKT751" s="14"/>
      <c r="OKU751" s="14"/>
      <c r="OKV751" s="14"/>
      <c r="OKW751" s="14"/>
      <c r="OKX751" s="14"/>
      <c r="OKY751" s="14"/>
      <c r="OKZ751" s="14"/>
      <c r="OLA751" s="14"/>
      <c r="OLB751" s="14"/>
      <c r="OLC751" s="14"/>
      <c r="OLD751" s="14"/>
      <c r="OLE751" s="14"/>
      <c r="OLF751" s="14"/>
      <c r="OLG751" s="14"/>
      <c r="OLH751" s="14"/>
      <c r="OLI751" s="14"/>
      <c r="OLJ751" s="14"/>
      <c r="OLK751" s="14"/>
      <c r="OLL751" s="14"/>
      <c r="OLM751" s="14"/>
      <c r="OLN751" s="14"/>
      <c r="OLO751" s="14"/>
      <c r="OLP751" s="14"/>
      <c r="OLQ751" s="14"/>
      <c r="OLR751" s="14"/>
      <c r="OLS751" s="14"/>
      <c r="OLT751" s="14"/>
      <c r="OLU751" s="14"/>
      <c r="OLV751" s="14"/>
      <c r="OLW751" s="14"/>
      <c r="OLX751" s="14"/>
      <c r="OLY751" s="14"/>
      <c r="OLZ751" s="14"/>
      <c r="OMA751" s="14"/>
      <c r="OMB751" s="14"/>
      <c r="OMC751" s="14"/>
      <c r="OMD751" s="14"/>
      <c r="OME751" s="14"/>
      <c r="OMF751" s="14"/>
      <c r="OMG751" s="14"/>
      <c r="OMH751" s="14"/>
      <c r="OMI751" s="14"/>
      <c r="OMJ751" s="14"/>
      <c r="OMK751" s="14"/>
      <c r="OML751" s="14"/>
      <c r="OMM751" s="14"/>
      <c r="OMN751" s="14"/>
      <c r="OMO751" s="14"/>
      <c r="OMP751" s="14"/>
      <c r="OMQ751" s="14"/>
      <c r="OMR751" s="14"/>
      <c r="OMS751" s="14"/>
      <c r="OMT751" s="14"/>
      <c r="OMU751" s="14"/>
      <c r="OMV751" s="14"/>
      <c r="OMW751" s="14"/>
      <c r="OMX751" s="14"/>
      <c r="OMY751" s="14"/>
      <c r="OMZ751" s="14"/>
      <c r="ONA751" s="14"/>
      <c r="ONB751" s="14"/>
      <c r="ONC751" s="14"/>
      <c r="OND751" s="14"/>
      <c r="ONE751" s="14"/>
      <c r="ONF751" s="14"/>
      <c r="ONG751" s="14"/>
      <c r="ONH751" s="14"/>
      <c r="ONI751" s="14"/>
      <c r="ONJ751" s="14"/>
      <c r="ONK751" s="14"/>
      <c r="ONL751" s="14"/>
      <c r="ONM751" s="14"/>
      <c r="ONN751" s="14"/>
      <c r="ONO751" s="14"/>
      <c r="ONP751" s="14"/>
      <c r="ONQ751" s="14"/>
      <c r="ONR751" s="14"/>
      <c r="ONS751" s="14"/>
      <c r="ONT751" s="14"/>
      <c r="ONU751" s="14"/>
      <c r="ONV751" s="14"/>
      <c r="ONW751" s="14"/>
      <c r="ONX751" s="14"/>
      <c r="ONY751" s="14"/>
      <c r="ONZ751" s="14"/>
      <c r="OOA751" s="14"/>
      <c r="OOB751" s="14"/>
      <c r="OOC751" s="14"/>
      <c r="OOD751" s="14"/>
      <c r="OOE751" s="14"/>
      <c r="OOF751" s="14"/>
      <c r="OOG751" s="14"/>
      <c r="OOH751" s="14"/>
      <c r="OOI751" s="14"/>
      <c r="OOJ751" s="14"/>
      <c r="OOK751" s="14"/>
      <c r="OOL751" s="14"/>
      <c r="OOM751" s="14"/>
      <c r="OON751" s="14"/>
      <c r="OOO751" s="14"/>
      <c r="OOP751" s="14"/>
      <c r="OOQ751" s="14"/>
      <c r="OOR751" s="14"/>
      <c r="OOS751" s="14"/>
      <c r="OOT751" s="14"/>
      <c r="OOU751" s="14"/>
      <c r="OOV751" s="14"/>
      <c r="OOW751" s="14"/>
      <c r="OOX751" s="14"/>
      <c r="OOY751" s="14"/>
      <c r="OOZ751" s="14"/>
      <c r="OPA751" s="14"/>
      <c r="OPB751" s="14"/>
      <c r="OPC751" s="14"/>
      <c r="OPD751" s="14"/>
      <c r="OPE751" s="14"/>
      <c r="OPF751" s="14"/>
      <c r="OPG751" s="14"/>
      <c r="OPH751" s="14"/>
      <c r="OPI751" s="14"/>
      <c r="OPJ751" s="14"/>
      <c r="OPK751" s="14"/>
      <c r="OPL751" s="14"/>
      <c r="OPM751" s="14"/>
      <c r="OPN751" s="14"/>
      <c r="OPO751" s="14"/>
      <c r="OPP751" s="14"/>
      <c r="OPQ751" s="14"/>
      <c r="OPR751" s="14"/>
      <c r="OPS751" s="14"/>
      <c r="OPT751" s="14"/>
      <c r="OPU751" s="14"/>
      <c r="OPV751" s="14"/>
      <c r="OPW751" s="14"/>
      <c r="OPX751" s="14"/>
      <c r="OPY751" s="14"/>
      <c r="OPZ751" s="14"/>
      <c r="OQA751" s="14"/>
      <c r="OQB751" s="14"/>
      <c r="OQC751" s="14"/>
      <c r="OQD751" s="14"/>
      <c r="OQE751" s="14"/>
      <c r="OQF751" s="14"/>
      <c r="OQG751" s="14"/>
      <c r="OQH751" s="14"/>
      <c r="OQI751" s="14"/>
      <c r="OQJ751" s="14"/>
      <c r="OQK751" s="14"/>
      <c r="OQL751" s="14"/>
      <c r="OQM751" s="14"/>
      <c r="OQN751" s="14"/>
      <c r="OQO751" s="14"/>
      <c r="OQP751" s="14"/>
      <c r="OQQ751" s="14"/>
      <c r="OQR751" s="14"/>
      <c r="OQS751" s="14"/>
      <c r="OQT751" s="14"/>
      <c r="OQU751" s="14"/>
      <c r="OQV751" s="14"/>
      <c r="OQW751" s="14"/>
      <c r="OQX751" s="14"/>
      <c r="OQY751" s="14"/>
      <c r="OQZ751" s="14"/>
      <c r="ORA751" s="14"/>
      <c r="ORB751" s="14"/>
      <c r="ORC751" s="14"/>
      <c r="ORD751" s="14"/>
      <c r="ORE751" s="14"/>
      <c r="ORF751" s="14"/>
      <c r="ORG751" s="14"/>
      <c r="ORH751" s="14"/>
      <c r="ORI751" s="14"/>
      <c r="ORJ751" s="14"/>
      <c r="ORK751" s="14"/>
      <c r="ORL751" s="14"/>
      <c r="ORM751" s="14"/>
      <c r="ORN751" s="14"/>
      <c r="ORO751" s="14"/>
      <c r="ORP751" s="14"/>
      <c r="ORQ751" s="14"/>
      <c r="ORR751" s="14"/>
      <c r="ORS751" s="14"/>
      <c r="ORT751" s="14"/>
      <c r="ORU751" s="14"/>
      <c r="ORV751" s="14"/>
      <c r="ORW751" s="14"/>
      <c r="ORX751" s="14"/>
      <c r="ORY751" s="14"/>
      <c r="ORZ751" s="14"/>
      <c r="OSA751" s="14"/>
      <c r="OSB751" s="14"/>
      <c r="OSC751" s="14"/>
      <c r="OSD751" s="14"/>
      <c r="OSE751" s="14"/>
      <c r="OSF751" s="14"/>
      <c r="OSG751" s="14"/>
      <c r="OSH751" s="14"/>
      <c r="OSI751" s="14"/>
      <c r="OSJ751" s="14"/>
      <c r="OSK751" s="14"/>
      <c r="OSL751" s="14"/>
      <c r="OSM751" s="14"/>
      <c r="OSN751" s="14"/>
      <c r="OSO751" s="14"/>
      <c r="OSP751" s="14"/>
      <c r="OSQ751" s="14"/>
      <c r="OSR751" s="14"/>
      <c r="OSS751" s="14"/>
      <c r="OST751" s="14"/>
      <c r="OSU751" s="14"/>
      <c r="OSV751" s="14"/>
      <c r="OSW751" s="14"/>
      <c r="OSX751" s="14"/>
      <c r="OSY751" s="14"/>
      <c r="OSZ751" s="14"/>
      <c r="OTA751" s="14"/>
      <c r="OTB751" s="14"/>
      <c r="OTC751" s="14"/>
      <c r="OTD751" s="14"/>
      <c r="OTE751" s="14"/>
      <c r="OTF751" s="14"/>
      <c r="OTG751" s="14"/>
      <c r="OTH751" s="14"/>
      <c r="OTI751" s="14"/>
      <c r="OTJ751" s="14"/>
      <c r="OTK751" s="14"/>
      <c r="OTL751" s="14"/>
      <c r="OTM751" s="14"/>
      <c r="OTN751" s="14"/>
      <c r="OTO751" s="14"/>
      <c r="OTP751" s="14"/>
      <c r="OTQ751" s="14"/>
      <c r="OTR751" s="14"/>
      <c r="OTS751" s="14"/>
      <c r="OTT751" s="14"/>
      <c r="OTU751" s="14"/>
      <c r="OTV751" s="14"/>
      <c r="OTW751" s="14"/>
      <c r="OTX751" s="14"/>
      <c r="OTY751" s="14"/>
      <c r="OTZ751" s="14"/>
      <c r="OUA751" s="14"/>
      <c r="OUB751" s="14"/>
      <c r="OUC751" s="14"/>
      <c r="OUD751" s="14"/>
      <c r="OUE751" s="14"/>
      <c r="OUF751" s="14"/>
      <c r="OUG751" s="14"/>
      <c r="OUH751" s="14"/>
      <c r="OUI751" s="14"/>
      <c r="OUJ751" s="14"/>
      <c r="OUK751" s="14"/>
      <c r="OUL751" s="14"/>
      <c r="OUM751" s="14"/>
      <c r="OUN751" s="14"/>
      <c r="OUO751" s="14"/>
      <c r="OUP751" s="14"/>
      <c r="OUQ751" s="14"/>
      <c r="OUR751" s="14"/>
      <c r="OUS751" s="14"/>
      <c r="OUT751" s="14"/>
      <c r="OUU751" s="14"/>
      <c r="OUV751" s="14"/>
      <c r="OUW751" s="14"/>
      <c r="OUX751" s="14"/>
      <c r="OUY751" s="14"/>
      <c r="OUZ751" s="14"/>
      <c r="OVA751" s="14"/>
      <c r="OVB751" s="14"/>
      <c r="OVC751" s="14"/>
      <c r="OVD751" s="14"/>
      <c r="OVE751" s="14"/>
      <c r="OVF751" s="14"/>
      <c r="OVG751" s="14"/>
      <c r="OVH751" s="14"/>
      <c r="OVI751" s="14"/>
      <c r="OVJ751" s="14"/>
      <c r="OVK751" s="14"/>
      <c r="OVL751" s="14"/>
      <c r="OVM751" s="14"/>
      <c r="OVN751" s="14"/>
      <c r="OVO751" s="14"/>
      <c r="OVP751" s="14"/>
      <c r="OVQ751" s="14"/>
      <c r="OVR751" s="14"/>
      <c r="OVS751" s="14"/>
      <c r="OVT751" s="14"/>
      <c r="OVU751" s="14"/>
      <c r="OVV751" s="14"/>
      <c r="OVW751" s="14"/>
      <c r="OVX751" s="14"/>
      <c r="OVY751" s="14"/>
      <c r="OVZ751" s="14"/>
      <c r="OWA751" s="14"/>
      <c r="OWB751" s="14"/>
      <c r="OWC751" s="14"/>
      <c r="OWD751" s="14"/>
      <c r="OWE751" s="14"/>
      <c r="OWF751" s="14"/>
      <c r="OWG751" s="14"/>
      <c r="OWH751" s="14"/>
      <c r="OWI751" s="14"/>
      <c r="OWJ751" s="14"/>
      <c r="OWK751" s="14"/>
      <c r="OWL751" s="14"/>
      <c r="OWM751" s="14"/>
      <c r="OWN751" s="14"/>
      <c r="OWO751" s="14"/>
      <c r="OWP751" s="14"/>
      <c r="OWQ751" s="14"/>
      <c r="OWR751" s="14"/>
      <c r="OWS751" s="14"/>
      <c r="OWT751" s="14"/>
      <c r="OWU751" s="14"/>
      <c r="OWV751" s="14"/>
      <c r="OWW751" s="14"/>
      <c r="OWX751" s="14"/>
      <c r="OWY751" s="14"/>
      <c r="OWZ751" s="14"/>
      <c r="OXA751" s="14"/>
      <c r="OXB751" s="14"/>
      <c r="OXC751" s="14"/>
      <c r="OXD751" s="14"/>
      <c r="OXE751" s="14"/>
      <c r="OXF751" s="14"/>
      <c r="OXG751" s="14"/>
      <c r="OXH751" s="14"/>
      <c r="OXI751" s="14"/>
      <c r="OXJ751" s="14"/>
      <c r="OXK751" s="14"/>
      <c r="OXL751" s="14"/>
      <c r="OXM751" s="14"/>
      <c r="OXN751" s="14"/>
      <c r="OXO751" s="14"/>
      <c r="OXP751" s="14"/>
      <c r="OXQ751" s="14"/>
      <c r="OXR751" s="14"/>
      <c r="OXS751" s="14"/>
      <c r="OXT751" s="14"/>
      <c r="OXU751" s="14"/>
      <c r="OXV751" s="14"/>
      <c r="OXW751" s="14"/>
      <c r="OXX751" s="14"/>
      <c r="OXY751" s="14"/>
      <c r="OXZ751" s="14"/>
      <c r="OYA751" s="14"/>
      <c r="OYB751" s="14"/>
      <c r="OYC751" s="14"/>
      <c r="OYD751" s="14"/>
      <c r="OYE751" s="14"/>
      <c r="OYF751" s="14"/>
      <c r="OYG751" s="14"/>
      <c r="OYH751" s="14"/>
      <c r="OYI751" s="14"/>
      <c r="OYJ751" s="14"/>
      <c r="OYK751" s="14"/>
      <c r="OYL751" s="14"/>
      <c r="OYM751" s="14"/>
      <c r="OYN751" s="14"/>
      <c r="OYO751" s="14"/>
      <c r="OYP751" s="14"/>
      <c r="OYQ751" s="14"/>
      <c r="OYR751" s="14"/>
      <c r="OYS751" s="14"/>
      <c r="OYT751" s="14"/>
      <c r="OYU751" s="14"/>
      <c r="OYV751" s="14"/>
      <c r="OYW751" s="14"/>
      <c r="OYX751" s="14"/>
      <c r="OYY751" s="14"/>
      <c r="OYZ751" s="14"/>
      <c r="OZA751" s="14"/>
      <c r="OZB751" s="14"/>
      <c r="OZC751" s="14"/>
      <c r="OZD751" s="14"/>
      <c r="OZE751" s="14"/>
      <c r="OZF751" s="14"/>
      <c r="OZG751" s="14"/>
      <c r="OZH751" s="14"/>
      <c r="OZI751" s="14"/>
      <c r="OZJ751" s="14"/>
      <c r="OZK751" s="14"/>
      <c r="OZL751" s="14"/>
      <c r="OZM751" s="14"/>
      <c r="OZN751" s="14"/>
      <c r="OZO751" s="14"/>
      <c r="OZP751" s="14"/>
      <c r="OZQ751" s="14"/>
      <c r="OZR751" s="14"/>
      <c r="OZS751" s="14"/>
      <c r="OZT751" s="14"/>
      <c r="OZU751" s="14"/>
      <c r="OZV751" s="14"/>
      <c r="OZW751" s="14"/>
      <c r="OZX751" s="14"/>
      <c r="OZY751" s="14"/>
      <c r="OZZ751" s="14"/>
      <c r="PAA751" s="14"/>
      <c r="PAB751" s="14"/>
      <c r="PAC751" s="14"/>
      <c r="PAD751" s="14"/>
      <c r="PAE751" s="14"/>
      <c r="PAF751" s="14"/>
      <c r="PAG751" s="14"/>
      <c r="PAH751" s="14"/>
      <c r="PAI751" s="14"/>
      <c r="PAJ751" s="14"/>
      <c r="PAK751" s="14"/>
      <c r="PAL751" s="14"/>
      <c r="PAM751" s="14"/>
      <c r="PAN751" s="14"/>
      <c r="PAO751" s="14"/>
      <c r="PAP751" s="14"/>
      <c r="PAQ751" s="14"/>
      <c r="PAR751" s="14"/>
      <c r="PAS751" s="14"/>
      <c r="PAT751" s="14"/>
      <c r="PAU751" s="14"/>
      <c r="PAV751" s="14"/>
      <c r="PAW751" s="14"/>
      <c r="PAX751" s="14"/>
      <c r="PAY751" s="14"/>
      <c r="PAZ751" s="14"/>
      <c r="PBA751" s="14"/>
      <c r="PBB751" s="14"/>
      <c r="PBC751" s="14"/>
      <c r="PBD751" s="14"/>
      <c r="PBE751" s="14"/>
      <c r="PBF751" s="14"/>
      <c r="PBG751" s="14"/>
      <c r="PBH751" s="14"/>
      <c r="PBI751" s="14"/>
      <c r="PBJ751" s="14"/>
      <c r="PBK751" s="14"/>
      <c r="PBL751" s="14"/>
      <c r="PBM751" s="14"/>
      <c r="PBN751" s="14"/>
      <c r="PBO751" s="14"/>
      <c r="PBP751" s="14"/>
      <c r="PBQ751" s="14"/>
      <c r="PBR751" s="14"/>
      <c r="PBS751" s="14"/>
      <c r="PBT751" s="14"/>
      <c r="PBU751" s="14"/>
      <c r="PBV751" s="14"/>
      <c r="PBW751" s="14"/>
      <c r="PBX751" s="14"/>
      <c r="PBY751" s="14"/>
      <c r="PBZ751" s="14"/>
      <c r="PCA751" s="14"/>
      <c r="PCB751" s="14"/>
      <c r="PCC751" s="14"/>
      <c r="PCD751" s="14"/>
      <c r="PCE751" s="14"/>
      <c r="PCF751" s="14"/>
      <c r="PCG751" s="14"/>
      <c r="PCH751" s="14"/>
      <c r="PCI751" s="14"/>
      <c r="PCJ751" s="14"/>
      <c r="PCK751" s="14"/>
      <c r="PCL751" s="14"/>
      <c r="PCM751" s="14"/>
      <c r="PCN751" s="14"/>
      <c r="PCO751" s="14"/>
      <c r="PCP751" s="14"/>
      <c r="PCQ751" s="14"/>
      <c r="PCR751" s="14"/>
      <c r="PCS751" s="14"/>
      <c r="PCT751" s="14"/>
      <c r="PCU751" s="14"/>
      <c r="PCV751" s="14"/>
      <c r="PCW751" s="14"/>
      <c r="PCX751" s="14"/>
      <c r="PCY751" s="14"/>
      <c r="PCZ751" s="14"/>
      <c r="PDA751" s="14"/>
      <c r="PDB751" s="14"/>
      <c r="PDC751" s="14"/>
      <c r="PDD751" s="14"/>
      <c r="PDE751" s="14"/>
      <c r="PDF751" s="14"/>
      <c r="PDG751" s="14"/>
      <c r="PDH751" s="14"/>
      <c r="PDI751" s="14"/>
      <c r="PDJ751" s="14"/>
      <c r="PDK751" s="14"/>
      <c r="PDL751" s="14"/>
      <c r="PDM751" s="14"/>
      <c r="PDN751" s="14"/>
      <c r="PDO751" s="14"/>
      <c r="PDP751" s="14"/>
      <c r="PDQ751" s="14"/>
      <c r="PDR751" s="14"/>
      <c r="PDS751" s="14"/>
      <c r="PDT751" s="14"/>
      <c r="PDU751" s="14"/>
      <c r="PDV751" s="14"/>
      <c r="PDW751" s="14"/>
      <c r="PDX751" s="14"/>
      <c r="PDY751" s="14"/>
      <c r="PDZ751" s="14"/>
      <c r="PEA751" s="14"/>
      <c r="PEB751" s="14"/>
      <c r="PEC751" s="14"/>
      <c r="PED751" s="14"/>
      <c r="PEE751" s="14"/>
      <c r="PEF751" s="14"/>
      <c r="PEG751" s="14"/>
      <c r="PEH751" s="14"/>
      <c r="PEI751" s="14"/>
      <c r="PEJ751" s="14"/>
      <c r="PEK751" s="14"/>
      <c r="PEL751" s="14"/>
      <c r="PEM751" s="14"/>
      <c r="PEN751" s="14"/>
      <c r="PEO751" s="14"/>
      <c r="PEP751" s="14"/>
      <c r="PEQ751" s="14"/>
      <c r="PER751" s="14"/>
      <c r="PES751" s="14"/>
      <c r="PET751" s="14"/>
      <c r="PEU751" s="14"/>
      <c r="PEV751" s="14"/>
      <c r="PEW751" s="14"/>
      <c r="PEX751" s="14"/>
      <c r="PEY751" s="14"/>
      <c r="PEZ751" s="14"/>
      <c r="PFA751" s="14"/>
      <c r="PFB751" s="14"/>
      <c r="PFC751" s="14"/>
      <c r="PFD751" s="14"/>
      <c r="PFE751" s="14"/>
      <c r="PFF751" s="14"/>
      <c r="PFG751" s="14"/>
      <c r="PFH751" s="14"/>
      <c r="PFI751" s="14"/>
      <c r="PFJ751" s="14"/>
      <c r="PFK751" s="14"/>
      <c r="PFL751" s="14"/>
      <c r="PFM751" s="14"/>
      <c r="PFN751" s="14"/>
      <c r="PFO751" s="14"/>
      <c r="PFP751" s="14"/>
      <c r="PFQ751" s="14"/>
      <c r="PFR751" s="14"/>
      <c r="PFS751" s="14"/>
      <c r="PFT751" s="14"/>
      <c r="PFU751" s="14"/>
      <c r="PFV751" s="14"/>
      <c r="PFW751" s="14"/>
      <c r="PFX751" s="14"/>
      <c r="PFY751" s="14"/>
      <c r="PFZ751" s="14"/>
      <c r="PGA751" s="14"/>
      <c r="PGB751" s="14"/>
      <c r="PGC751" s="14"/>
      <c r="PGD751" s="14"/>
      <c r="PGE751" s="14"/>
      <c r="PGF751" s="14"/>
      <c r="PGG751" s="14"/>
      <c r="PGH751" s="14"/>
      <c r="PGI751" s="14"/>
      <c r="PGJ751" s="14"/>
      <c r="PGK751" s="14"/>
      <c r="PGL751" s="14"/>
      <c r="PGM751" s="14"/>
      <c r="PGN751" s="14"/>
      <c r="PGO751" s="14"/>
      <c r="PGP751" s="14"/>
      <c r="PGQ751" s="14"/>
      <c r="PGR751" s="14"/>
      <c r="PGS751" s="14"/>
      <c r="PGT751" s="14"/>
      <c r="PGU751" s="14"/>
      <c r="PGV751" s="14"/>
      <c r="PGW751" s="14"/>
      <c r="PGX751" s="14"/>
      <c r="PGY751" s="14"/>
      <c r="PGZ751" s="14"/>
      <c r="PHA751" s="14"/>
      <c r="PHB751" s="14"/>
      <c r="PHC751" s="14"/>
      <c r="PHD751" s="14"/>
      <c r="PHE751" s="14"/>
      <c r="PHF751" s="14"/>
      <c r="PHG751" s="14"/>
      <c r="PHH751" s="14"/>
      <c r="PHI751" s="14"/>
      <c r="PHJ751" s="14"/>
      <c r="PHK751" s="14"/>
      <c r="PHL751" s="14"/>
      <c r="PHM751" s="14"/>
      <c r="PHN751" s="14"/>
      <c r="PHO751" s="14"/>
      <c r="PHP751" s="14"/>
      <c r="PHQ751" s="14"/>
      <c r="PHR751" s="14"/>
      <c r="PHS751" s="14"/>
      <c r="PHT751" s="14"/>
      <c r="PHU751" s="14"/>
      <c r="PHV751" s="14"/>
      <c r="PHW751" s="14"/>
      <c r="PHX751" s="14"/>
      <c r="PHY751" s="14"/>
      <c r="PHZ751" s="14"/>
      <c r="PIA751" s="14"/>
      <c r="PIB751" s="14"/>
      <c r="PIC751" s="14"/>
      <c r="PID751" s="14"/>
      <c r="PIE751" s="14"/>
      <c r="PIF751" s="14"/>
      <c r="PIG751" s="14"/>
      <c r="PIH751" s="14"/>
      <c r="PII751" s="14"/>
      <c r="PIJ751" s="14"/>
      <c r="PIK751" s="14"/>
      <c r="PIL751" s="14"/>
      <c r="PIM751" s="14"/>
      <c r="PIN751" s="14"/>
      <c r="PIO751" s="14"/>
      <c r="PIP751" s="14"/>
      <c r="PIQ751" s="14"/>
      <c r="PIR751" s="14"/>
      <c r="PIS751" s="14"/>
      <c r="PIT751" s="14"/>
      <c r="PIU751" s="14"/>
      <c r="PIV751" s="14"/>
      <c r="PIW751" s="14"/>
      <c r="PIX751" s="14"/>
      <c r="PIY751" s="14"/>
      <c r="PIZ751" s="14"/>
      <c r="PJA751" s="14"/>
      <c r="PJB751" s="14"/>
      <c r="PJC751" s="14"/>
      <c r="PJD751" s="14"/>
      <c r="PJE751" s="14"/>
      <c r="PJF751" s="14"/>
      <c r="PJG751" s="14"/>
      <c r="PJH751" s="14"/>
      <c r="PJI751" s="14"/>
      <c r="PJJ751" s="14"/>
      <c r="PJK751" s="14"/>
      <c r="PJL751" s="14"/>
      <c r="PJM751" s="14"/>
      <c r="PJN751" s="14"/>
      <c r="PJO751" s="14"/>
      <c r="PJP751" s="14"/>
      <c r="PJQ751" s="14"/>
      <c r="PJR751" s="14"/>
      <c r="PJS751" s="14"/>
      <c r="PJT751" s="14"/>
      <c r="PJU751" s="14"/>
      <c r="PJV751" s="14"/>
      <c r="PJW751" s="14"/>
      <c r="PJX751" s="14"/>
      <c r="PJY751" s="14"/>
      <c r="PJZ751" s="14"/>
      <c r="PKA751" s="14"/>
      <c r="PKB751" s="14"/>
      <c r="PKC751" s="14"/>
      <c r="PKD751" s="14"/>
      <c r="PKE751" s="14"/>
      <c r="PKF751" s="14"/>
      <c r="PKG751" s="14"/>
      <c r="PKH751" s="14"/>
      <c r="PKI751" s="14"/>
      <c r="PKJ751" s="14"/>
      <c r="PKK751" s="14"/>
      <c r="PKL751" s="14"/>
      <c r="PKM751" s="14"/>
      <c r="PKN751" s="14"/>
      <c r="PKO751" s="14"/>
      <c r="PKP751" s="14"/>
      <c r="PKQ751" s="14"/>
      <c r="PKR751" s="14"/>
      <c r="PKS751" s="14"/>
      <c r="PKT751" s="14"/>
      <c r="PKU751" s="14"/>
      <c r="PKV751" s="14"/>
      <c r="PKW751" s="14"/>
      <c r="PKX751" s="14"/>
      <c r="PKY751" s="14"/>
      <c r="PKZ751" s="14"/>
      <c r="PLA751" s="14"/>
      <c r="PLB751" s="14"/>
      <c r="PLC751" s="14"/>
      <c r="PLD751" s="14"/>
      <c r="PLE751" s="14"/>
      <c r="PLF751" s="14"/>
      <c r="PLG751" s="14"/>
      <c r="PLH751" s="14"/>
      <c r="PLI751" s="14"/>
      <c r="PLJ751" s="14"/>
      <c r="PLK751" s="14"/>
      <c r="PLL751" s="14"/>
      <c r="PLM751" s="14"/>
      <c r="PLN751" s="14"/>
      <c r="PLO751" s="14"/>
      <c r="PLP751" s="14"/>
      <c r="PLQ751" s="14"/>
      <c r="PLR751" s="14"/>
      <c r="PLS751" s="14"/>
      <c r="PLT751" s="14"/>
      <c r="PLU751" s="14"/>
      <c r="PLV751" s="14"/>
      <c r="PLW751" s="14"/>
      <c r="PLX751" s="14"/>
      <c r="PLY751" s="14"/>
      <c r="PLZ751" s="14"/>
      <c r="PMA751" s="14"/>
      <c r="PMB751" s="14"/>
      <c r="PMC751" s="14"/>
      <c r="PMD751" s="14"/>
      <c r="PME751" s="14"/>
      <c r="PMF751" s="14"/>
      <c r="PMG751" s="14"/>
      <c r="PMH751" s="14"/>
      <c r="PMI751" s="14"/>
      <c r="PMJ751" s="14"/>
      <c r="PMK751" s="14"/>
      <c r="PML751" s="14"/>
      <c r="PMM751" s="14"/>
      <c r="PMN751" s="14"/>
      <c r="PMO751" s="14"/>
      <c r="PMP751" s="14"/>
      <c r="PMQ751" s="14"/>
      <c r="PMR751" s="14"/>
      <c r="PMS751" s="14"/>
      <c r="PMT751" s="14"/>
      <c r="PMU751" s="14"/>
      <c r="PMV751" s="14"/>
      <c r="PMW751" s="14"/>
      <c r="PMX751" s="14"/>
      <c r="PMY751" s="14"/>
      <c r="PMZ751" s="14"/>
      <c r="PNA751" s="14"/>
      <c r="PNB751" s="14"/>
      <c r="PNC751" s="14"/>
      <c r="PND751" s="14"/>
      <c r="PNE751" s="14"/>
      <c r="PNF751" s="14"/>
      <c r="PNG751" s="14"/>
      <c r="PNH751" s="14"/>
      <c r="PNI751" s="14"/>
      <c r="PNJ751" s="14"/>
      <c r="PNK751" s="14"/>
      <c r="PNL751" s="14"/>
      <c r="PNM751" s="14"/>
      <c r="PNN751" s="14"/>
      <c r="PNO751" s="14"/>
      <c r="PNP751" s="14"/>
      <c r="PNQ751" s="14"/>
      <c r="PNR751" s="14"/>
      <c r="PNS751" s="14"/>
      <c r="PNT751" s="14"/>
      <c r="PNU751" s="14"/>
      <c r="PNV751" s="14"/>
      <c r="PNW751" s="14"/>
      <c r="PNX751" s="14"/>
      <c r="PNY751" s="14"/>
      <c r="PNZ751" s="14"/>
      <c r="POA751" s="14"/>
      <c r="POB751" s="14"/>
      <c r="POC751" s="14"/>
      <c r="POD751" s="14"/>
      <c r="POE751" s="14"/>
      <c r="POF751" s="14"/>
      <c r="POG751" s="14"/>
      <c r="POH751" s="14"/>
      <c r="POI751" s="14"/>
      <c r="POJ751" s="14"/>
      <c r="POK751" s="14"/>
      <c r="POL751" s="14"/>
      <c r="POM751" s="14"/>
      <c r="PON751" s="14"/>
      <c r="POO751" s="14"/>
      <c r="POP751" s="14"/>
      <c r="POQ751" s="14"/>
      <c r="POR751" s="14"/>
      <c r="POS751" s="14"/>
      <c r="POT751" s="14"/>
      <c r="POU751" s="14"/>
      <c r="POV751" s="14"/>
      <c r="POW751" s="14"/>
      <c r="POX751" s="14"/>
      <c r="POY751" s="14"/>
      <c r="POZ751" s="14"/>
      <c r="PPA751" s="14"/>
      <c r="PPB751" s="14"/>
      <c r="PPC751" s="14"/>
      <c r="PPD751" s="14"/>
      <c r="PPE751" s="14"/>
      <c r="PPF751" s="14"/>
      <c r="PPG751" s="14"/>
      <c r="PPH751" s="14"/>
      <c r="PPI751" s="14"/>
      <c r="PPJ751" s="14"/>
      <c r="PPK751" s="14"/>
      <c r="PPL751" s="14"/>
      <c r="PPM751" s="14"/>
      <c r="PPN751" s="14"/>
      <c r="PPO751" s="14"/>
      <c r="PPP751" s="14"/>
      <c r="PPQ751" s="14"/>
      <c r="PPR751" s="14"/>
      <c r="PPS751" s="14"/>
      <c r="PPT751" s="14"/>
      <c r="PPU751" s="14"/>
      <c r="PPV751" s="14"/>
      <c r="PPW751" s="14"/>
      <c r="PPX751" s="14"/>
      <c r="PPY751" s="14"/>
      <c r="PPZ751" s="14"/>
      <c r="PQA751" s="14"/>
      <c r="PQB751" s="14"/>
      <c r="PQC751" s="14"/>
      <c r="PQD751" s="14"/>
      <c r="PQE751" s="14"/>
      <c r="PQF751" s="14"/>
      <c r="PQG751" s="14"/>
      <c r="PQH751" s="14"/>
      <c r="PQI751" s="14"/>
      <c r="PQJ751" s="14"/>
      <c r="PQK751" s="14"/>
      <c r="PQL751" s="14"/>
      <c r="PQM751" s="14"/>
      <c r="PQN751" s="14"/>
      <c r="PQO751" s="14"/>
      <c r="PQP751" s="14"/>
      <c r="PQQ751" s="14"/>
      <c r="PQR751" s="14"/>
      <c r="PQS751" s="14"/>
      <c r="PQT751" s="14"/>
      <c r="PQU751" s="14"/>
      <c r="PQV751" s="14"/>
      <c r="PQW751" s="14"/>
      <c r="PQX751" s="14"/>
      <c r="PQY751" s="14"/>
      <c r="PQZ751" s="14"/>
      <c r="PRA751" s="14"/>
      <c r="PRB751" s="14"/>
      <c r="PRC751" s="14"/>
      <c r="PRD751" s="14"/>
      <c r="PRE751" s="14"/>
      <c r="PRF751" s="14"/>
      <c r="PRG751" s="14"/>
      <c r="PRH751" s="14"/>
      <c r="PRI751" s="14"/>
      <c r="PRJ751" s="14"/>
      <c r="PRK751" s="14"/>
      <c r="PRL751" s="14"/>
      <c r="PRM751" s="14"/>
      <c r="PRN751" s="14"/>
      <c r="PRO751" s="14"/>
      <c r="PRP751" s="14"/>
      <c r="PRQ751" s="14"/>
      <c r="PRR751" s="14"/>
      <c r="PRS751" s="14"/>
      <c r="PRT751" s="14"/>
      <c r="PRU751" s="14"/>
      <c r="PRV751" s="14"/>
      <c r="PRW751" s="14"/>
      <c r="PRX751" s="14"/>
      <c r="PRY751" s="14"/>
      <c r="PRZ751" s="14"/>
      <c r="PSA751" s="14"/>
      <c r="PSB751" s="14"/>
      <c r="PSC751" s="14"/>
      <c r="PSD751" s="14"/>
      <c r="PSE751" s="14"/>
      <c r="PSF751" s="14"/>
      <c r="PSG751" s="14"/>
      <c r="PSH751" s="14"/>
      <c r="PSI751" s="14"/>
      <c r="PSJ751" s="14"/>
      <c r="PSK751" s="14"/>
      <c r="PSL751" s="14"/>
      <c r="PSM751" s="14"/>
      <c r="PSN751" s="14"/>
      <c r="PSO751" s="14"/>
      <c r="PSP751" s="14"/>
      <c r="PSQ751" s="14"/>
      <c r="PSR751" s="14"/>
      <c r="PSS751" s="14"/>
      <c r="PST751" s="14"/>
      <c r="PSU751" s="14"/>
      <c r="PSV751" s="14"/>
      <c r="PSW751" s="14"/>
      <c r="PSX751" s="14"/>
      <c r="PSY751" s="14"/>
      <c r="PSZ751" s="14"/>
      <c r="PTA751" s="14"/>
      <c r="PTB751" s="14"/>
      <c r="PTC751" s="14"/>
      <c r="PTD751" s="14"/>
      <c r="PTE751" s="14"/>
      <c r="PTF751" s="14"/>
      <c r="PTG751" s="14"/>
      <c r="PTH751" s="14"/>
      <c r="PTI751" s="14"/>
      <c r="PTJ751" s="14"/>
      <c r="PTK751" s="14"/>
      <c r="PTL751" s="14"/>
      <c r="PTM751" s="14"/>
      <c r="PTN751" s="14"/>
      <c r="PTO751" s="14"/>
      <c r="PTP751" s="14"/>
      <c r="PTQ751" s="14"/>
      <c r="PTR751" s="14"/>
      <c r="PTS751" s="14"/>
      <c r="PTT751" s="14"/>
      <c r="PTU751" s="14"/>
      <c r="PTV751" s="14"/>
      <c r="PTW751" s="14"/>
      <c r="PTX751" s="14"/>
      <c r="PTY751" s="14"/>
      <c r="PTZ751" s="14"/>
      <c r="PUA751" s="14"/>
      <c r="PUB751" s="14"/>
      <c r="PUC751" s="14"/>
      <c r="PUD751" s="14"/>
      <c r="PUE751" s="14"/>
      <c r="PUF751" s="14"/>
      <c r="PUG751" s="14"/>
      <c r="PUH751" s="14"/>
      <c r="PUI751" s="14"/>
      <c r="PUJ751" s="14"/>
      <c r="PUK751" s="14"/>
      <c r="PUL751" s="14"/>
      <c r="PUM751" s="14"/>
      <c r="PUN751" s="14"/>
      <c r="PUO751" s="14"/>
      <c r="PUP751" s="14"/>
      <c r="PUQ751" s="14"/>
      <c r="PUR751" s="14"/>
      <c r="PUS751" s="14"/>
      <c r="PUT751" s="14"/>
      <c r="PUU751" s="14"/>
      <c r="PUV751" s="14"/>
      <c r="PUW751" s="14"/>
      <c r="PUX751" s="14"/>
      <c r="PUY751" s="14"/>
      <c r="PUZ751" s="14"/>
      <c r="PVA751" s="14"/>
      <c r="PVB751" s="14"/>
      <c r="PVC751" s="14"/>
      <c r="PVD751" s="14"/>
      <c r="PVE751" s="14"/>
      <c r="PVF751" s="14"/>
      <c r="PVG751" s="14"/>
      <c r="PVH751" s="14"/>
      <c r="PVI751" s="14"/>
      <c r="PVJ751" s="14"/>
      <c r="PVK751" s="14"/>
      <c r="PVL751" s="14"/>
      <c r="PVM751" s="14"/>
      <c r="PVN751" s="14"/>
      <c r="PVO751" s="14"/>
      <c r="PVP751" s="14"/>
      <c r="PVQ751" s="14"/>
      <c r="PVR751" s="14"/>
      <c r="PVS751" s="14"/>
      <c r="PVT751" s="14"/>
      <c r="PVU751" s="14"/>
      <c r="PVV751" s="14"/>
      <c r="PVW751" s="14"/>
      <c r="PVX751" s="14"/>
      <c r="PVY751" s="14"/>
      <c r="PVZ751" s="14"/>
      <c r="PWA751" s="14"/>
      <c r="PWB751" s="14"/>
      <c r="PWC751" s="14"/>
      <c r="PWD751" s="14"/>
      <c r="PWE751" s="14"/>
      <c r="PWF751" s="14"/>
      <c r="PWG751" s="14"/>
      <c r="PWH751" s="14"/>
      <c r="PWI751" s="14"/>
      <c r="PWJ751" s="14"/>
      <c r="PWK751" s="14"/>
      <c r="PWL751" s="14"/>
      <c r="PWM751" s="14"/>
      <c r="PWN751" s="14"/>
      <c r="PWO751" s="14"/>
      <c r="PWP751" s="14"/>
      <c r="PWQ751" s="14"/>
      <c r="PWR751" s="14"/>
      <c r="PWS751" s="14"/>
      <c r="PWT751" s="14"/>
      <c r="PWU751" s="14"/>
      <c r="PWV751" s="14"/>
      <c r="PWW751" s="14"/>
      <c r="PWX751" s="14"/>
      <c r="PWY751" s="14"/>
      <c r="PWZ751" s="14"/>
      <c r="PXA751" s="14"/>
      <c r="PXB751" s="14"/>
      <c r="PXC751" s="14"/>
      <c r="PXD751" s="14"/>
      <c r="PXE751" s="14"/>
      <c r="PXF751" s="14"/>
      <c r="PXG751" s="14"/>
      <c r="PXH751" s="14"/>
      <c r="PXI751" s="14"/>
      <c r="PXJ751" s="14"/>
      <c r="PXK751" s="14"/>
      <c r="PXL751" s="14"/>
      <c r="PXM751" s="14"/>
      <c r="PXN751" s="14"/>
      <c r="PXO751" s="14"/>
      <c r="PXP751" s="14"/>
      <c r="PXQ751" s="14"/>
      <c r="PXR751" s="14"/>
      <c r="PXS751" s="14"/>
      <c r="PXT751" s="14"/>
      <c r="PXU751" s="14"/>
      <c r="PXV751" s="14"/>
      <c r="PXW751" s="14"/>
      <c r="PXX751" s="14"/>
      <c r="PXY751" s="14"/>
      <c r="PXZ751" s="14"/>
      <c r="PYA751" s="14"/>
      <c r="PYB751" s="14"/>
      <c r="PYC751" s="14"/>
      <c r="PYD751" s="14"/>
      <c r="PYE751" s="14"/>
      <c r="PYF751" s="14"/>
      <c r="PYG751" s="14"/>
      <c r="PYH751" s="14"/>
      <c r="PYI751" s="14"/>
      <c r="PYJ751" s="14"/>
      <c r="PYK751" s="14"/>
      <c r="PYL751" s="14"/>
      <c r="PYM751" s="14"/>
      <c r="PYN751" s="14"/>
      <c r="PYO751" s="14"/>
      <c r="PYP751" s="14"/>
      <c r="PYQ751" s="14"/>
      <c r="PYR751" s="14"/>
      <c r="PYS751" s="14"/>
      <c r="PYT751" s="14"/>
      <c r="PYU751" s="14"/>
      <c r="PYV751" s="14"/>
      <c r="PYW751" s="14"/>
      <c r="PYX751" s="14"/>
      <c r="PYY751" s="14"/>
      <c r="PYZ751" s="14"/>
      <c r="PZA751" s="14"/>
      <c r="PZB751" s="14"/>
      <c r="PZC751" s="14"/>
      <c r="PZD751" s="14"/>
      <c r="PZE751" s="14"/>
      <c r="PZF751" s="14"/>
      <c r="PZG751" s="14"/>
      <c r="PZH751" s="14"/>
      <c r="PZI751" s="14"/>
      <c r="PZJ751" s="14"/>
      <c r="PZK751" s="14"/>
      <c r="PZL751" s="14"/>
      <c r="PZM751" s="14"/>
      <c r="PZN751" s="14"/>
      <c r="PZO751" s="14"/>
      <c r="PZP751" s="14"/>
      <c r="PZQ751" s="14"/>
      <c r="PZR751" s="14"/>
      <c r="PZS751" s="14"/>
      <c r="PZT751" s="14"/>
      <c r="PZU751" s="14"/>
      <c r="PZV751" s="14"/>
      <c r="PZW751" s="14"/>
      <c r="PZX751" s="14"/>
      <c r="PZY751" s="14"/>
      <c r="PZZ751" s="14"/>
      <c r="QAA751" s="14"/>
      <c r="QAB751" s="14"/>
      <c r="QAC751" s="14"/>
      <c r="QAD751" s="14"/>
      <c r="QAE751" s="14"/>
      <c r="QAF751" s="14"/>
      <c r="QAG751" s="14"/>
      <c r="QAH751" s="14"/>
      <c r="QAI751" s="14"/>
      <c r="QAJ751" s="14"/>
      <c r="QAK751" s="14"/>
      <c r="QAL751" s="14"/>
      <c r="QAM751" s="14"/>
      <c r="QAN751" s="14"/>
      <c r="QAO751" s="14"/>
      <c r="QAP751" s="14"/>
      <c r="QAQ751" s="14"/>
      <c r="QAR751" s="14"/>
      <c r="QAS751" s="14"/>
      <c r="QAT751" s="14"/>
      <c r="QAU751" s="14"/>
      <c r="QAV751" s="14"/>
      <c r="QAW751" s="14"/>
      <c r="QAX751" s="14"/>
      <c r="QAY751" s="14"/>
      <c r="QAZ751" s="14"/>
      <c r="QBA751" s="14"/>
      <c r="QBB751" s="14"/>
      <c r="QBC751" s="14"/>
      <c r="QBD751" s="14"/>
      <c r="QBE751" s="14"/>
      <c r="QBF751" s="14"/>
      <c r="QBG751" s="14"/>
      <c r="QBH751" s="14"/>
      <c r="QBI751" s="14"/>
      <c r="QBJ751" s="14"/>
      <c r="QBK751" s="14"/>
      <c r="QBL751" s="14"/>
      <c r="QBM751" s="14"/>
      <c r="QBN751" s="14"/>
      <c r="QBO751" s="14"/>
      <c r="QBP751" s="14"/>
      <c r="QBQ751" s="14"/>
      <c r="QBR751" s="14"/>
      <c r="QBS751" s="14"/>
      <c r="QBT751" s="14"/>
      <c r="QBU751" s="14"/>
      <c r="QBV751" s="14"/>
      <c r="QBW751" s="14"/>
      <c r="QBX751" s="14"/>
      <c r="QBY751" s="14"/>
      <c r="QBZ751" s="14"/>
      <c r="QCA751" s="14"/>
      <c r="QCB751" s="14"/>
      <c r="QCC751" s="14"/>
      <c r="QCD751" s="14"/>
      <c r="QCE751" s="14"/>
      <c r="QCF751" s="14"/>
      <c r="QCG751" s="14"/>
      <c r="QCH751" s="14"/>
      <c r="QCI751" s="14"/>
      <c r="QCJ751" s="14"/>
      <c r="QCK751" s="14"/>
      <c r="QCL751" s="14"/>
      <c r="QCM751" s="14"/>
      <c r="QCN751" s="14"/>
      <c r="QCO751" s="14"/>
      <c r="QCP751" s="14"/>
      <c r="QCQ751" s="14"/>
      <c r="QCR751" s="14"/>
      <c r="QCS751" s="14"/>
      <c r="QCT751" s="14"/>
      <c r="QCU751" s="14"/>
      <c r="QCV751" s="14"/>
      <c r="QCW751" s="14"/>
      <c r="QCX751" s="14"/>
      <c r="QCY751" s="14"/>
      <c r="QCZ751" s="14"/>
      <c r="QDA751" s="14"/>
      <c r="QDB751" s="14"/>
      <c r="QDC751" s="14"/>
      <c r="QDD751" s="14"/>
      <c r="QDE751" s="14"/>
      <c r="QDF751" s="14"/>
      <c r="QDG751" s="14"/>
      <c r="QDH751" s="14"/>
      <c r="QDI751" s="14"/>
      <c r="QDJ751" s="14"/>
      <c r="QDK751" s="14"/>
      <c r="QDL751" s="14"/>
      <c r="QDM751" s="14"/>
      <c r="QDN751" s="14"/>
      <c r="QDO751" s="14"/>
      <c r="QDP751" s="14"/>
      <c r="QDQ751" s="14"/>
      <c r="QDR751" s="14"/>
      <c r="QDS751" s="14"/>
      <c r="QDT751" s="14"/>
      <c r="QDU751" s="14"/>
      <c r="QDV751" s="14"/>
      <c r="QDW751" s="14"/>
      <c r="QDX751" s="14"/>
      <c r="QDY751" s="14"/>
      <c r="QDZ751" s="14"/>
      <c r="QEA751" s="14"/>
      <c r="QEB751" s="14"/>
      <c r="QEC751" s="14"/>
      <c r="QED751" s="14"/>
      <c r="QEE751" s="14"/>
      <c r="QEF751" s="14"/>
      <c r="QEG751" s="14"/>
      <c r="QEH751" s="14"/>
      <c r="QEI751" s="14"/>
      <c r="QEJ751" s="14"/>
      <c r="QEK751" s="14"/>
      <c r="QEL751" s="14"/>
      <c r="QEM751" s="14"/>
      <c r="QEN751" s="14"/>
      <c r="QEO751" s="14"/>
      <c r="QEP751" s="14"/>
      <c r="QEQ751" s="14"/>
      <c r="QER751" s="14"/>
      <c r="QES751" s="14"/>
      <c r="QET751" s="14"/>
      <c r="QEU751" s="14"/>
      <c r="QEV751" s="14"/>
      <c r="QEW751" s="14"/>
      <c r="QEX751" s="14"/>
      <c r="QEY751" s="14"/>
      <c r="QEZ751" s="14"/>
      <c r="QFA751" s="14"/>
      <c r="QFB751" s="14"/>
      <c r="QFC751" s="14"/>
      <c r="QFD751" s="14"/>
      <c r="QFE751" s="14"/>
      <c r="QFF751" s="14"/>
      <c r="QFG751" s="14"/>
      <c r="QFH751" s="14"/>
      <c r="QFI751" s="14"/>
      <c r="QFJ751" s="14"/>
      <c r="QFK751" s="14"/>
      <c r="QFL751" s="14"/>
      <c r="QFM751" s="14"/>
      <c r="QFN751" s="14"/>
      <c r="QFO751" s="14"/>
      <c r="QFP751" s="14"/>
      <c r="QFQ751" s="14"/>
      <c r="QFR751" s="14"/>
      <c r="QFS751" s="14"/>
      <c r="QFT751" s="14"/>
      <c r="QFU751" s="14"/>
      <c r="QFV751" s="14"/>
      <c r="QFW751" s="14"/>
      <c r="QFX751" s="14"/>
      <c r="QFY751" s="14"/>
      <c r="QFZ751" s="14"/>
      <c r="QGA751" s="14"/>
      <c r="QGB751" s="14"/>
      <c r="QGC751" s="14"/>
      <c r="QGD751" s="14"/>
      <c r="QGE751" s="14"/>
      <c r="QGF751" s="14"/>
      <c r="QGG751" s="14"/>
      <c r="QGH751" s="14"/>
      <c r="QGI751" s="14"/>
      <c r="QGJ751" s="14"/>
      <c r="QGK751" s="14"/>
      <c r="QGL751" s="14"/>
      <c r="QGM751" s="14"/>
      <c r="QGN751" s="14"/>
      <c r="QGO751" s="14"/>
      <c r="QGP751" s="14"/>
      <c r="QGQ751" s="14"/>
      <c r="QGR751" s="14"/>
      <c r="QGS751" s="14"/>
      <c r="QGT751" s="14"/>
      <c r="QGU751" s="14"/>
      <c r="QGV751" s="14"/>
      <c r="QGW751" s="14"/>
      <c r="QGX751" s="14"/>
      <c r="QGY751" s="14"/>
      <c r="QGZ751" s="14"/>
      <c r="QHA751" s="14"/>
      <c r="QHB751" s="14"/>
      <c r="QHC751" s="14"/>
      <c r="QHD751" s="14"/>
      <c r="QHE751" s="14"/>
      <c r="QHF751" s="14"/>
      <c r="QHG751" s="14"/>
      <c r="QHH751" s="14"/>
      <c r="QHI751" s="14"/>
      <c r="QHJ751" s="14"/>
      <c r="QHK751" s="14"/>
      <c r="QHL751" s="14"/>
      <c r="QHM751" s="14"/>
      <c r="QHN751" s="14"/>
      <c r="QHO751" s="14"/>
      <c r="QHP751" s="14"/>
      <c r="QHQ751" s="14"/>
      <c r="QHR751" s="14"/>
      <c r="QHS751" s="14"/>
      <c r="QHT751" s="14"/>
      <c r="QHU751" s="14"/>
      <c r="QHV751" s="14"/>
      <c r="QHW751" s="14"/>
      <c r="QHX751" s="14"/>
      <c r="QHY751" s="14"/>
      <c r="QHZ751" s="14"/>
      <c r="QIA751" s="14"/>
      <c r="QIB751" s="14"/>
      <c r="QIC751" s="14"/>
      <c r="QID751" s="14"/>
      <c r="QIE751" s="14"/>
      <c r="QIF751" s="14"/>
      <c r="QIG751" s="14"/>
      <c r="QIH751" s="14"/>
      <c r="QII751" s="14"/>
      <c r="QIJ751" s="14"/>
      <c r="QIK751" s="14"/>
      <c r="QIL751" s="14"/>
      <c r="QIM751" s="14"/>
      <c r="QIN751" s="14"/>
      <c r="QIO751" s="14"/>
      <c r="QIP751" s="14"/>
      <c r="QIQ751" s="14"/>
      <c r="QIR751" s="14"/>
      <c r="QIS751" s="14"/>
      <c r="QIT751" s="14"/>
      <c r="QIU751" s="14"/>
      <c r="QIV751" s="14"/>
      <c r="QIW751" s="14"/>
      <c r="QIX751" s="14"/>
      <c r="QIY751" s="14"/>
      <c r="QIZ751" s="14"/>
      <c r="QJA751" s="14"/>
      <c r="QJB751" s="14"/>
      <c r="QJC751" s="14"/>
      <c r="QJD751" s="14"/>
      <c r="QJE751" s="14"/>
      <c r="QJF751" s="14"/>
      <c r="QJG751" s="14"/>
      <c r="QJH751" s="14"/>
      <c r="QJI751" s="14"/>
      <c r="QJJ751" s="14"/>
      <c r="QJK751" s="14"/>
      <c r="QJL751" s="14"/>
      <c r="QJM751" s="14"/>
      <c r="QJN751" s="14"/>
      <c r="QJO751" s="14"/>
      <c r="QJP751" s="14"/>
      <c r="QJQ751" s="14"/>
      <c r="QJR751" s="14"/>
      <c r="QJS751" s="14"/>
      <c r="QJT751" s="14"/>
      <c r="QJU751" s="14"/>
      <c r="QJV751" s="14"/>
      <c r="QJW751" s="14"/>
      <c r="QJX751" s="14"/>
      <c r="QJY751" s="14"/>
      <c r="QJZ751" s="14"/>
      <c r="QKA751" s="14"/>
      <c r="QKB751" s="14"/>
      <c r="QKC751" s="14"/>
      <c r="QKD751" s="14"/>
      <c r="QKE751" s="14"/>
      <c r="QKF751" s="14"/>
      <c r="QKG751" s="14"/>
      <c r="QKH751" s="14"/>
      <c r="QKI751" s="14"/>
      <c r="QKJ751" s="14"/>
      <c r="QKK751" s="14"/>
      <c r="QKL751" s="14"/>
      <c r="QKM751" s="14"/>
      <c r="QKN751" s="14"/>
      <c r="QKO751" s="14"/>
      <c r="QKP751" s="14"/>
      <c r="QKQ751" s="14"/>
      <c r="QKR751" s="14"/>
      <c r="QKS751" s="14"/>
      <c r="QKT751" s="14"/>
      <c r="QKU751" s="14"/>
      <c r="QKV751" s="14"/>
      <c r="QKW751" s="14"/>
      <c r="QKX751" s="14"/>
      <c r="QKY751" s="14"/>
      <c r="QKZ751" s="14"/>
      <c r="QLA751" s="14"/>
      <c r="QLB751" s="14"/>
      <c r="QLC751" s="14"/>
      <c r="QLD751" s="14"/>
      <c r="QLE751" s="14"/>
      <c r="QLF751" s="14"/>
      <c r="QLG751" s="14"/>
      <c r="QLH751" s="14"/>
      <c r="QLI751" s="14"/>
      <c r="QLJ751" s="14"/>
      <c r="QLK751" s="14"/>
      <c r="QLL751" s="14"/>
      <c r="QLM751" s="14"/>
      <c r="QLN751" s="14"/>
      <c r="QLO751" s="14"/>
      <c r="QLP751" s="14"/>
      <c r="QLQ751" s="14"/>
      <c r="QLR751" s="14"/>
      <c r="QLS751" s="14"/>
      <c r="QLT751" s="14"/>
      <c r="QLU751" s="14"/>
      <c r="QLV751" s="14"/>
      <c r="QLW751" s="14"/>
      <c r="QLX751" s="14"/>
      <c r="QLY751" s="14"/>
      <c r="QLZ751" s="14"/>
      <c r="QMA751" s="14"/>
      <c r="QMB751" s="14"/>
      <c r="QMC751" s="14"/>
      <c r="QMD751" s="14"/>
      <c r="QME751" s="14"/>
      <c r="QMF751" s="14"/>
      <c r="QMG751" s="14"/>
      <c r="QMH751" s="14"/>
      <c r="QMI751" s="14"/>
      <c r="QMJ751" s="14"/>
      <c r="QMK751" s="14"/>
      <c r="QML751" s="14"/>
      <c r="QMM751" s="14"/>
      <c r="QMN751" s="14"/>
      <c r="QMO751" s="14"/>
      <c r="QMP751" s="14"/>
      <c r="QMQ751" s="14"/>
      <c r="QMR751" s="14"/>
      <c r="QMS751" s="14"/>
      <c r="QMT751" s="14"/>
      <c r="QMU751" s="14"/>
      <c r="QMV751" s="14"/>
      <c r="QMW751" s="14"/>
      <c r="QMX751" s="14"/>
      <c r="QMY751" s="14"/>
      <c r="QMZ751" s="14"/>
      <c r="QNA751" s="14"/>
      <c r="QNB751" s="14"/>
      <c r="QNC751" s="14"/>
      <c r="QND751" s="14"/>
      <c r="QNE751" s="14"/>
      <c r="QNF751" s="14"/>
      <c r="QNG751" s="14"/>
      <c r="QNH751" s="14"/>
      <c r="QNI751" s="14"/>
      <c r="QNJ751" s="14"/>
      <c r="QNK751" s="14"/>
      <c r="QNL751" s="14"/>
      <c r="QNM751" s="14"/>
      <c r="QNN751" s="14"/>
      <c r="QNO751" s="14"/>
      <c r="QNP751" s="14"/>
      <c r="QNQ751" s="14"/>
      <c r="QNR751" s="14"/>
      <c r="QNS751" s="14"/>
      <c r="QNT751" s="14"/>
      <c r="QNU751" s="14"/>
      <c r="QNV751" s="14"/>
      <c r="QNW751" s="14"/>
      <c r="QNX751" s="14"/>
      <c r="QNY751" s="14"/>
      <c r="QNZ751" s="14"/>
      <c r="QOA751" s="14"/>
      <c r="QOB751" s="14"/>
      <c r="QOC751" s="14"/>
      <c r="QOD751" s="14"/>
      <c r="QOE751" s="14"/>
      <c r="QOF751" s="14"/>
      <c r="QOG751" s="14"/>
      <c r="QOH751" s="14"/>
      <c r="QOI751" s="14"/>
      <c r="QOJ751" s="14"/>
      <c r="QOK751" s="14"/>
      <c r="QOL751" s="14"/>
      <c r="QOM751" s="14"/>
      <c r="QON751" s="14"/>
      <c r="QOO751" s="14"/>
      <c r="QOP751" s="14"/>
      <c r="QOQ751" s="14"/>
      <c r="QOR751" s="14"/>
      <c r="QOS751" s="14"/>
      <c r="QOT751" s="14"/>
      <c r="QOU751" s="14"/>
      <c r="QOV751" s="14"/>
      <c r="QOW751" s="14"/>
      <c r="QOX751" s="14"/>
      <c r="QOY751" s="14"/>
      <c r="QOZ751" s="14"/>
      <c r="QPA751" s="14"/>
      <c r="QPB751" s="14"/>
      <c r="QPC751" s="14"/>
      <c r="QPD751" s="14"/>
      <c r="QPE751" s="14"/>
      <c r="QPF751" s="14"/>
      <c r="QPG751" s="14"/>
      <c r="QPH751" s="14"/>
      <c r="QPI751" s="14"/>
      <c r="QPJ751" s="14"/>
      <c r="QPK751" s="14"/>
      <c r="QPL751" s="14"/>
      <c r="QPM751" s="14"/>
      <c r="QPN751" s="14"/>
      <c r="QPO751" s="14"/>
      <c r="QPP751" s="14"/>
      <c r="QPQ751" s="14"/>
      <c r="QPR751" s="14"/>
      <c r="QPS751" s="14"/>
      <c r="QPT751" s="14"/>
      <c r="QPU751" s="14"/>
      <c r="QPV751" s="14"/>
      <c r="QPW751" s="14"/>
      <c r="QPX751" s="14"/>
      <c r="QPY751" s="14"/>
      <c r="QPZ751" s="14"/>
      <c r="QQA751" s="14"/>
      <c r="QQB751" s="14"/>
      <c r="QQC751" s="14"/>
      <c r="QQD751" s="14"/>
      <c r="QQE751" s="14"/>
      <c r="QQF751" s="14"/>
      <c r="QQG751" s="14"/>
      <c r="QQH751" s="14"/>
      <c r="QQI751" s="14"/>
      <c r="QQJ751" s="14"/>
      <c r="QQK751" s="14"/>
      <c r="QQL751" s="14"/>
      <c r="QQM751" s="14"/>
      <c r="QQN751" s="14"/>
      <c r="QQO751" s="14"/>
      <c r="QQP751" s="14"/>
      <c r="QQQ751" s="14"/>
      <c r="QQR751" s="14"/>
      <c r="QQS751" s="14"/>
      <c r="QQT751" s="14"/>
      <c r="QQU751" s="14"/>
      <c r="QQV751" s="14"/>
      <c r="QQW751" s="14"/>
      <c r="QQX751" s="14"/>
      <c r="QQY751" s="14"/>
      <c r="QQZ751" s="14"/>
      <c r="QRA751" s="14"/>
      <c r="QRB751" s="14"/>
      <c r="QRC751" s="14"/>
      <c r="QRD751" s="14"/>
      <c r="QRE751" s="14"/>
      <c r="QRF751" s="14"/>
      <c r="QRG751" s="14"/>
      <c r="QRH751" s="14"/>
      <c r="QRI751" s="14"/>
      <c r="QRJ751" s="14"/>
      <c r="QRK751" s="14"/>
      <c r="QRL751" s="14"/>
      <c r="QRM751" s="14"/>
      <c r="QRN751" s="14"/>
      <c r="QRO751" s="14"/>
      <c r="QRP751" s="14"/>
      <c r="QRQ751" s="14"/>
      <c r="QRR751" s="14"/>
      <c r="QRS751" s="14"/>
      <c r="QRT751" s="14"/>
      <c r="QRU751" s="14"/>
      <c r="QRV751" s="14"/>
      <c r="QRW751" s="14"/>
      <c r="QRX751" s="14"/>
      <c r="QRY751" s="14"/>
      <c r="QRZ751" s="14"/>
      <c r="QSA751" s="14"/>
      <c r="QSB751" s="14"/>
      <c r="QSC751" s="14"/>
      <c r="QSD751" s="14"/>
      <c r="QSE751" s="14"/>
      <c r="QSF751" s="14"/>
      <c r="QSG751" s="14"/>
      <c r="QSH751" s="14"/>
      <c r="QSI751" s="14"/>
      <c r="QSJ751" s="14"/>
      <c r="QSK751" s="14"/>
      <c r="QSL751" s="14"/>
      <c r="QSM751" s="14"/>
      <c r="QSN751" s="14"/>
      <c r="QSO751" s="14"/>
      <c r="QSP751" s="14"/>
      <c r="QSQ751" s="14"/>
      <c r="QSR751" s="14"/>
      <c r="QSS751" s="14"/>
      <c r="QST751" s="14"/>
      <c r="QSU751" s="14"/>
      <c r="QSV751" s="14"/>
      <c r="QSW751" s="14"/>
      <c r="QSX751" s="14"/>
      <c r="QSY751" s="14"/>
      <c r="QSZ751" s="14"/>
      <c r="QTA751" s="14"/>
      <c r="QTB751" s="14"/>
      <c r="QTC751" s="14"/>
      <c r="QTD751" s="14"/>
      <c r="QTE751" s="14"/>
      <c r="QTF751" s="14"/>
      <c r="QTG751" s="14"/>
      <c r="QTH751" s="14"/>
      <c r="QTI751" s="14"/>
      <c r="QTJ751" s="14"/>
      <c r="QTK751" s="14"/>
      <c r="QTL751" s="14"/>
      <c r="QTM751" s="14"/>
      <c r="QTN751" s="14"/>
      <c r="QTO751" s="14"/>
      <c r="QTP751" s="14"/>
      <c r="QTQ751" s="14"/>
      <c r="QTR751" s="14"/>
      <c r="QTS751" s="14"/>
      <c r="QTT751" s="14"/>
      <c r="QTU751" s="14"/>
      <c r="QTV751" s="14"/>
      <c r="QTW751" s="14"/>
      <c r="QTX751" s="14"/>
      <c r="QTY751" s="14"/>
      <c r="QTZ751" s="14"/>
      <c r="QUA751" s="14"/>
      <c r="QUB751" s="14"/>
      <c r="QUC751" s="14"/>
      <c r="QUD751" s="14"/>
      <c r="QUE751" s="14"/>
      <c r="QUF751" s="14"/>
      <c r="QUG751" s="14"/>
      <c r="QUH751" s="14"/>
      <c r="QUI751" s="14"/>
      <c r="QUJ751" s="14"/>
      <c r="QUK751" s="14"/>
      <c r="QUL751" s="14"/>
      <c r="QUM751" s="14"/>
      <c r="QUN751" s="14"/>
      <c r="QUO751" s="14"/>
      <c r="QUP751" s="14"/>
      <c r="QUQ751" s="14"/>
      <c r="QUR751" s="14"/>
      <c r="QUS751" s="14"/>
      <c r="QUT751" s="14"/>
      <c r="QUU751" s="14"/>
      <c r="QUV751" s="14"/>
      <c r="QUW751" s="14"/>
      <c r="QUX751" s="14"/>
      <c r="QUY751" s="14"/>
      <c r="QUZ751" s="14"/>
      <c r="QVA751" s="14"/>
      <c r="QVB751" s="14"/>
      <c r="QVC751" s="14"/>
      <c r="QVD751" s="14"/>
      <c r="QVE751" s="14"/>
      <c r="QVF751" s="14"/>
      <c r="QVG751" s="14"/>
      <c r="QVH751" s="14"/>
      <c r="QVI751" s="14"/>
      <c r="QVJ751" s="14"/>
      <c r="QVK751" s="14"/>
      <c r="QVL751" s="14"/>
      <c r="QVM751" s="14"/>
      <c r="QVN751" s="14"/>
      <c r="QVO751" s="14"/>
      <c r="QVP751" s="14"/>
      <c r="QVQ751" s="14"/>
      <c r="QVR751" s="14"/>
      <c r="QVS751" s="14"/>
      <c r="QVT751" s="14"/>
      <c r="QVU751" s="14"/>
      <c r="QVV751" s="14"/>
      <c r="QVW751" s="14"/>
      <c r="QVX751" s="14"/>
      <c r="QVY751" s="14"/>
      <c r="QVZ751" s="14"/>
      <c r="QWA751" s="14"/>
      <c r="QWB751" s="14"/>
      <c r="QWC751" s="14"/>
      <c r="QWD751" s="14"/>
      <c r="QWE751" s="14"/>
      <c r="QWF751" s="14"/>
      <c r="QWG751" s="14"/>
      <c r="QWH751" s="14"/>
      <c r="QWI751" s="14"/>
      <c r="QWJ751" s="14"/>
      <c r="QWK751" s="14"/>
      <c r="QWL751" s="14"/>
      <c r="QWM751" s="14"/>
      <c r="QWN751" s="14"/>
      <c r="QWO751" s="14"/>
      <c r="QWP751" s="14"/>
      <c r="QWQ751" s="14"/>
      <c r="QWR751" s="14"/>
      <c r="QWS751" s="14"/>
      <c r="QWT751" s="14"/>
      <c r="QWU751" s="14"/>
      <c r="QWV751" s="14"/>
      <c r="QWW751" s="14"/>
      <c r="QWX751" s="14"/>
      <c r="QWY751" s="14"/>
      <c r="QWZ751" s="14"/>
      <c r="QXA751" s="14"/>
      <c r="QXB751" s="14"/>
      <c r="QXC751" s="14"/>
      <c r="QXD751" s="14"/>
      <c r="QXE751" s="14"/>
      <c r="QXF751" s="14"/>
      <c r="QXG751" s="14"/>
      <c r="QXH751" s="14"/>
      <c r="QXI751" s="14"/>
      <c r="QXJ751" s="14"/>
      <c r="QXK751" s="14"/>
      <c r="QXL751" s="14"/>
      <c r="QXM751" s="14"/>
      <c r="QXN751" s="14"/>
      <c r="QXO751" s="14"/>
      <c r="QXP751" s="14"/>
      <c r="QXQ751" s="14"/>
      <c r="QXR751" s="14"/>
      <c r="QXS751" s="14"/>
      <c r="QXT751" s="14"/>
      <c r="QXU751" s="14"/>
      <c r="QXV751" s="14"/>
      <c r="QXW751" s="14"/>
      <c r="QXX751" s="14"/>
      <c r="QXY751" s="14"/>
      <c r="QXZ751" s="14"/>
      <c r="QYA751" s="14"/>
      <c r="QYB751" s="14"/>
      <c r="QYC751" s="14"/>
      <c r="QYD751" s="14"/>
      <c r="QYE751" s="14"/>
      <c r="QYF751" s="14"/>
      <c r="QYG751" s="14"/>
      <c r="QYH751" s="14"/>
      <c r="QYI751" s="14"/>
      <c r="QYJ751" s="14"/>
      <c r="QYK751" s="14"/>
      <c r="QYL751" s="14"/>
      <c r="QYM751" s="14"/>
      <c r="QYN751" s="14"/>
      <c r="QYO751" s="14"/>
      <c r="QYP751" s="14"/>
      <c r="QYQ751" s="14"/>
      <c r="QYR751" s="14"/>
      <c r="QYS751" s="14"/>
      <c r="QYT751" s="14"/>
      <c r="QYU751" s="14"/>
      <c r="QYV751" s="14"/>
      <c r="QYW751" s="14"/>
      <c r="QYX751" s="14"/>
      <c r="QYY751" s="14"/>
      <c r="QYZ751" s="14"/>
      <c r="QZA751" s="14"/>
      <c r="QZB751" s="14"/>
      <c r="QZC751" s="14"/>
      <c r="QZD751" s="14"/>
      <c r="QZE751" s="14"/>
      <c r="QZF751" s="14"/>
      <c r="QZG751" s="14"/>
      <c r="QZH751" s="14"/>
      <c r="QZI751" s="14"/>
      <c r="QZJ751" s="14"/>
      <c r="QZK751" s="14"/>
      <c r="QZL751" s="14"/>
      <c r="QZM751" s="14"/>
      <c r="QZN751" s="14"/>
      <c r="QZO751" s="14"/>
      <c r="QZP751" s="14"/>
      <c r="QZQ751" s="14"/>
      <c r="QZR751" s="14"/>
      <c r="QZS751" s="14"/>
      <c r="QZT751" s="14"/>
      <c r="QZU751" s="14"/>
      <c r="QZV751" s="14"/>
      <c r="QZW751" s="14"/>
      <c r="QZX751" s="14"/>
      <c r="QZY751" s="14"/>
      <c r="QZZ751" s="14"/>
      <c r="RAA751" s="14"/>
      <c r="RAB751" s="14"/>
      <c r="RAC751" s="14"/>
      <c r="RAD751" s="14"/>
      <c r="RAE751" s="14"/>
      <c r="RAF751" s="14"/>
      <c r="RAG751" s="14"/>
      <c r="RAH751" s="14"/>
      <c r="RAI751" s="14"/>
      <c r="RAJ751" s="14"/>
      <c r="RAK751" s="14"/>
      <c r="RAL751" s="14"/>
      <c r="RAM751" s="14"/>
      <c r="RAN751" s="14"/>
      <c r="RAO751" s="14"/>
      <c r="RAP751" s="14"/>
      <c r="RAQ751" s="14"/>
      <c r="RAR751" s="14"/>
      <c r="RAS751" s="14"/>
      <c r="RAT751" s="14"/>
      <c r="RAU751" s="14"/>
      <c r="RAV751" s="14"/>
      <c r="RAW751" s="14"/>
      <c r="RAX751" s="14"/>
      <c r="RAY751" s="14"/>
      <c r="RAZ751" s="14"/>
      <c r="RBA751" s="14"/>
      <c r="RBB751" s="14"/>
      <c r="RBC751" s="14"/>
      <c r="RBD751" s="14"/>
      <c r="RBE751" s="14"/>
      <c r="RBF751" s="14"/>
      <c r="RBG751" s="14"/>
      <c r="RBH751" s="14"/>
      <c r="RBI751" s="14"/>
      <c r="RBJ751" s="14"/>
      <c r="RBK751" s="14"/>
      <c r="RBL751" s="14"/>
      <c r="RBM751" s="14"/>
      <c r="RBN751" s="14"/>
      <c r="RBO751" s="14"/>
      <c r="RBP751" s="14"/>
      <c r="RBQ751" s="14"/>
      <c r="RBR751" s="14"/>
      <c r="RBS751" s="14"/>
      <c r="RBT751" s="14"/>
      <c r="RBU751" s="14"/>
      <c r="RBV751" s="14"/>
      <c r="RBW751" s="14"/>
      <c r="RBX751" s="14"/>
      <c r="RBY751" s="14"/>
      <c r="RBZ751" s="14"/>
      <c r="RCA751" s="14"/>
      <c r="RCB751" s="14"/>
      <c r="RCC751" s="14"/>
      <c r="RCD751" s="14"/>
      <c r="RCE751" s="14"/>
      <c r="RCF751" s="14"/>
      <c r="RCG751" s="14"/>
      <c r="RCH751" s="14"/>
      <c r="RCI751" s="14"/>
      <c r="RCJ751" s="14"/>
      <c r="RCK751" s="14"/>
      <c r="RCL751" s="14"/>
      <c r="RCM751" s="14"/>
      <c r="RCN751" s="14"/>
      <c r="RCO751" s="14"/>
      <c r="RCP751" s="14"/>
      <c r="RCQ751" s="14"/>
      <c r="RCR751" s="14"/>
      <c r="RCS751" s="14"/>
      <c r="RCT751" s="14"/>
      <c r="RCU751" s="14"/>
      <c r="RCV751" s="14"/>
      <c r="RCW751" s="14"/>
      <c r="RCX751" s="14"/>
      <c r="RCY751" s="14"/>
      <c r="RCZ751" s="14"/>
      <c r="RDA751" s="14"/>
      <c r="RDB751" s="14"/>
      <c r="RDC751" s="14"/>
      <c r="RDD751" s="14"/>
      <c r="RDE751" s="14"/>
      <c r="RDF751" s="14"/>
      <c r="RDG751" s="14"/>
      <c r="RDH751" s="14"/>
      <c r="RDI751" s="14"/>
      <c r="RDJ751" s="14"/>
      <c r="RDK751" s="14"/>
      <c r="RDL751" s="14"/>
      <c r="RDM751" s="14"/>
      <c r="RDN751" s="14"/>
      <c r="RDO751" s="14"/>
      <c r="RDP751" s="14"/>
      <c r="RDQ751" s="14"/>
      <c r="RDR751" s="14"/>
      <c r="RDS751" s="14"/>
      <c r="RDT751" s="14"/>
      <c r="RDU751" s="14"/>
      <c r="RDV751" s="14"/>
      <c r="RDW751" s="14"/>
      <c r="RDX751" s="14"/>
      <c r="RDY751" s="14"/>
      <c r="RDZ751" s="14"/>
      <c r="REA751" s="14"/>
      <c r="REB751" s="14"/>
      <c r="REC751" s="14"/>
      <c r="RED751" s="14"/>
      <c r="REE751" s="14"/>
      <c r="REF751" s="14"/>
      <c r="REG751" s="14"/>
      <c r="REH751" s="14"/>
      <c r="REI751" s="14"/>
      <c r="REJ751" s="14"/>
      <c r="REK751" s="14"/>
      <c r="REL751" s="14"/>
      <c r="REM751" s="14"/>
      <c r="REN751" s="14"/>
      <c r="REO751" s="14"/>
      <c r="REP751" s="14"/>
      <c r="REQ751" s="14"/>
      <c r="RER751" s="14"/>
      <c r="RES751" s="14"/>
      <c r="RET751" s="14"/>
      <c r="REU751" s="14"/>
      <c r="REV751" s="14"/>
      <c r="REW751" s="14"/>
      <c r="REX751" s="14"/>
      <c r="REY751" s="14"/>
      <c r="REZ751" s="14"/>
      <c r="RFA751" s="14"/>
      <c r="RFB751" s="14"/>
      <c r="RFC751" s="14"/>
      <c r="RFD751" s="14"/>
      <c r="RFE751" s="14"/>
      <c r="RFF751" s="14"/>
      <c r="RFG751" s="14"/>
      <c r="RFH751" s="14"/>
      <c r="RFI751" s="14"/>
      <c r="RFJ751" s="14"/>
      <c r="RFK751" s="14"/>
      <c r="RFL751" s="14"/>
      <c r="RFM751" s="14"/>
      <c r="RFN751" s="14"/>
      <c r="RFO751" s="14"/>
      <c r="RFP751" s="14"/>
      <c r="RFQ751" s="14"/>
      <c r="RFR751" s="14"/>
      <c r="RFS751" s="14"/>
      <c r="RFT751" s="14"/>
      <c r="RFU751" s="14"/>
      <c r="RFV751" s="14"/>
      <c r="RFW751" s="14"/>
      <c r="RFX751" s="14"/>
      <c r="RFY751" s="14"/>
      <c r="RFZ751" s="14"/>
      <c r="RGA751" s="14"/>
      <c r="RGB751" s="14"/>
      <c r="RGC751" s="14"/>
      <c r="RGD751" s="14"/>
      <c r="RGE751" s="14"/>
      <c r="RGF751" s="14"/>
      <c r="RGG751" s="14"/>
      <c r="RGH751" s="14"/>
      <c r="RGI751" s="14"/>
      <c r="RGJ751" s="14"/>
      <c r="RGK751" s="14"/>
      <c r="RGL751" s="14"/>
      <c r="RGM751" s="14"/>
      <c r="RGN751" s="14"/>
      <c r="RGO751" s="14"/>
      <c r="RGP751" s="14"/>
      <c r="RGQ751" s="14"/>
      <c r="RGR751" s="14"/>
      <c r="RGS751" s="14"/>
      <c r="RGT751" s="14"/>
      <c r="RGU751" s="14"/>
      <c r="RGV751" s="14"/>
      <c r="RGW751" s="14"/>
      <c r="RGX751" s="14"/>
      <c r="RGY751" s="14"/>
      <c r="RGZ751" s="14"/>
      <c r="RHA751" s="14"/>
      <c r="RHB751" s="14"/>
      <c r="RHC751" s="14"/>
      <c r="RHD751" s="14"/>
      <c r="RHE751" s="14"/>
      <c r="RHF751" s="14"/>
      <c r="RHG751" s="14"/>
      <c r="RHH751" s="14"/>
      <c r="RHI751" s="14"/>
      <c r="RHJ751" s="14"/>
      <c r="RHK751" s="14"/>
      <c r="RHL751" s="14"/>
      <c r="RHM751" s="14"/>
      <c r="RHN751" s="14"/>
      <c r="RHO751" s="14"/>
      <c r="RHP751" s="14"/>
      <c r="RHQ751" s="14"/>
      <c r="RHR751" s="14"/>
      <c r="RHS751" s="14"/>
      <c r="RHT751" s="14"/>
      <c r="RHU751" s="14"/>
      <c r="RHV751" s="14"/>
      <c r="RHW751" s="14"/>
      <c r="RHX751" s="14"/>
      <c r="RHY751" s="14"/>
      <c r="RHZ751" s="14"/>
      <c r="RIA751" s="14"/>
      <c r="RIB751" s="14"/>
      <c r="RIC751" s="14"/>
      <c r="RID751" s="14"/>
      <c r="RIE751" s="14"/>
      <c r="RIF751" s="14"/>
      <c r="RIG751" s="14"/>
      <c r="RIH751" s="14"/>
      <c r="RII751" s="14"/>
      <c r="RIJ751" s="14"/>
      <c r="RIK751" s="14"/>
      <c r="RIL751" s="14"/>
      <c r="RIM751" s="14"/>
      <c r="RIN751" s="14"/>
      <c r="RIO751" s="14"/>
      <c r="RIP751" s="14"/>
      <c r="RIQ751" s="14"/>
      <c r="RIR751" s="14"/>
      <c r="RIS751" s="14"/>
      <c r="RIT751" s="14"/>
      <c r="RIU751" s="14"/>
      <c r="RIV751" s="14"/>
      <c r="RIW751" s="14"/>
      <c r="RIX751" s="14"/>
      <c r="RIY751" s="14"/>
      <c r="RIZ751" s="14"/>
      <c r="RJA751" s="14"/>
      <c r="RJB751" s="14"/>
      <c r="RJC751" s="14"/>
      <c r="RJD751" s="14"/>
      <c r="RJE751" s="14"/>
      <c r="RJF751" s="14"/>
      <c r="RJG751" s="14"/>
      <c r="RJH751" s="14"/>
      <c r="RJI751" s="14"/>
      <c r="RJJ751" s="14"/>
      <c r="RJK751" s="14"/>
      <c r="RJL751" s="14"/>
      <c r="RJM751" s="14"/>
      <c r="RJN751" s="14"/>
      <c r="RJO751" s="14"/>
      <c r="RJP751" s="14"/>
      <c r="RJQ751" s="14"/>
      <c r="RJR751" s="14"/>
      <c r="RJS751" s="14"/>
      <c r="RJT751" s="14"/>
      <c r="RJU751" s="14"/>
      <c r="RJV751" s="14"/>
      <c r="RJW751" s="14"/>
      <c r="RJX751" s="14"/>
      <c r="RJY751" s="14"/>
      <c r="RJZ751" s="14"/>
      <c r="RKA751" s="14"/>
      <c r="RKB751" s="14"/>
      <c r="RKC751" s="14"/>
      <c r="RKD751" s="14"/>
      <c r="RKE751" s="14"/>
      <c r="RKF751" s="14"/>
      <c r="RKG751" s="14"/>
      <c r="RKH751" s="14"/>
      <c r="RKI751" s="14"/>
      <c r="RKJ751" s="14"/>
      <c r="RKK751" s="14"/>
      <c r="RKL751" s="14"/>
      <c r="RKM751" s="14"/>
      <c r="RKN751" s="14"/>
      <c r="RKO751" s="14"/>
      <c r="RKP751" s="14"/>
      <c r="RKQ751" s="14"/>
      <c r="RKR751" s="14"/>
      <c r="RKS751" s="14"/>
      <c r="RKT751" s="14"/>
      <c r="RKU751" s="14"/>
      <c r="RKV751" s="14"/>
      <c r="RKW751" s="14"/>
      <c r="RKX751" s="14"/>
      <c r="RKY751" s="14"/>
      <c r="RKZ751" s="14"/>
      <c r="RLA751" s="14"/>
      <c r="RLB751" s="14"/>
      <c r="RLC751" s="14"/>
      <c r="RLD751" s="14"/>
      <c r="RLE751" s="14"/>
      <c r="RLF751" s="14"/>
      <c r="RLG751" s="14"/>
      <c r="RLH751" s="14"/>
      <c r="RLI751" s="14"/>
      <c r="RLJ751" s="14"/>
      <c r="RLK751" s="14"/>
      <c r="RLL751" s="14"/>
      <c r="RLM751" s="14"/>
      <c r="RLN751" s="14"/>
      <c r="RLO751" s="14"/>
      <c r="RLP751" s="14"/>
      <c r="RLQ751" s="14"/>
      <c r="RLR751" s="14"/>
      <c r="RLS751" s="14"/>
      <c r="RLT751" s="14"/>
      <c r="RLU751" s="14"/>
      <c r="RLV751" s="14"/>
      <c r="RLW751" s="14"/>
      <c r="RLX751" s="14"/>
      <c r="RLY751" s="14"/>
      <c r="RLZ751" s="14"/>
      <c r="RMA751" s="14"/>
      <c r="RMB751" s="14"/>
      <c r="RMC751" s="14"/>
      <c r="RMD751" s="14"/>
      <c r="RME751" s="14"/>
      <c r="RMF751" s="14"/>
      <c r="RMG751" s="14"/>
      <c r="RMH751" s="14"/>
      <c r="RMI751" s="14"/>
      <c r="RMJ751" s="14"/>
      <c r="RMK751" s="14"/>
      <c r="RML751" s="14"/>
      <c r="RMM751" s="14"/>
      <c r="RMN751" s="14"/>
      <c r="RMO751" s="14"/>
      <c r="RMP751" s="14"/>
      <c r="RMQ751" s="14"/>
      <c r="RMR751" s="14"/>
      <c r="RMS751" s="14"/>
      <c r="RMT751" s="14"/>
      <c r="RMU751" s="14"/>
      <c r="RMV751" s="14"/>
      <c r="RMW751" s="14"/>
      <c r="RMX751" s="14"/>
      <c r="RMY751" s="14"/>
      <c r="RMZ751" s="14"/>
      <c r="RNA751" s="14"/>
      <c r="RNB751" s="14"/>
      <c r="RNC751" s="14"/>
      <c r="RND751" s="14"/>
      <c r="RNE751" s="14"/>
      <c r="RNF751" s="14"/>
      <c r="RNG751" s="14"/>
      <c r="RNH751" s="14"/>
      <c r="RNI751" s="14"/>
      <c r="RNJ751" s="14"/>
      <c r="RNK751" s="14"/>
      <c r="RNL751" s="14"/>
      <c r="RNM751" s="14"/>
      <c r="RNN751" s="14"/>
      <c r="RNO751" s="14"/>
      <c r="RNP751" s="14"/>
      <c r="RNQ751" s="14"/>
      <c r="RNR751" s="14"/>
      <c r="RNS751" s="14"/>
      <c r="RNT751" s="14"/>
      <c r="RNU751" s="14"/>
      <c r="RNV751" s="14"/>
      <c r="RNW751" s="14"/>
      <c r="RNX751" s="14"/>
      <c r="RNY751" s="14"/>
      <c r="RNZ751" s="14"/>
      <c r="ROA751" s="14"/>
      <c r="ROB751" s="14"/>
      <c r="ROC751" s="14"/>
      <c r="ROD751" s="14"/>
      <c r="ROE751" s="14"/>
      <c r="ROF751" s="14"/>
      <c r="ROG751" s="14"/>
      <c r="ROH751" s="14"/>
      <c r="ROI751" s="14"/>
      <c r="ROJ751" s="14"/>
      <c r="ROK751" s="14"/>
      <c r="ROL751" s="14"/>
      <c r="ROM751" s="14"/>
      <c r="RON751" s="14"/>
      <c r="ROO751" s="14"/>
      <c r="ROP751" s="14"/>
      <c r="ROQ751" s="14"/>
      <c r="ROR751" s="14"/>
      <c r="ROS751" s="14"/>
      <c r="ROT751" s="14"/>
      <c r="ROU751" s="14"/>
      <c r="ROV751" s="14"/>
      <c r="ROW751" s="14"/>
      <c r="ROX751" s="14"/>
      <c r="ROY751" s="14"/>
      <c r="ROZ751" s="14"/>
      <c r="RPA751" s="14"/>
      <c r="RPB751" s="14"/>
      <c r="RPC751" s="14"/>
      <c r="RPD751" s="14"/>
      <c r="RPE751" s="14"/>
      <c r="RPF751" s="14"/>
      <c r="RPG751" s="14"/>
      <c r="RPH751" s="14"/>
      <c r="RPI751" s="14"/>
      <c r="RPJ751" s="14"/>
      <c r="RPK751" s="14"/>
      <c r="RPL751" s="14"/>
      <c r="RPM751" s="14"/>
      <c r="RPN751" s="14"/>
      <c r="RPO751" s="14"/>
      <c r="RPP751" s="14"/>
      <c r="RPQ751" s="14"/>
      <c r="RPR751" s="14"/>
      <c r="RPS751" s="14"/>
      <c r="RPT751" s="14"/>
      <c r="RPU751" s="14"/>
      <c r="RPV751" s="14"/>
      <c r="RPW751" s="14"/>
      <c r="RPX751" s="14"/>
      <c r="RPY751" s="14"/>
      <c r="RPZ751" s="14"/>
      <c r="RQA751" s="14"/>
      <c r="RQB751" s="14"/>
      <c r="RQC751" s="14"/>
      <c r="RQD751" s="14"/>
      <c r="RQE751" s="14"/>
      <c r="RQF751" s="14"/>
      <c r="RQG751" s="14"/>
      <c r="RQH751" s="14"/>
      <c r="RQI751" s="14"/>
      <c r="RQJ751" s="14"/>
      <c r="RQK751" s="14"/>
      <c r="RQL751" s="14"/>
      <c r="RQM751" s="14"/>
      <c r="RQN751" s="14"/>
      <c r="RQO751" s="14"/>
      <c r="RQP751" s="14"/>
      <c r="RQQ751" s="14"/>
      <c r="RQR751" s="14"/>
      <c r="RQS751" s="14"/>
      <c r="RQT751" s="14"/>
      <c r="RQU751" s="14"/>
      <c r="RQV751" s="14"/>
      <c r="RQW751" s="14"/>
      <c r="RQX751" s="14"/>
      <c r="RQY751" s="14"/>
      <c r="RQZ751" s="14"/>
      <c r="RRA751" s="14"/>
      <c r="RRB751" s="14"/>
      <c r="RRC751" s="14"/>
      <c r="RRD751" s="14"/>
      <c r="RRE751" s="14"/>
      <c r="RRF751" s="14"/>
      <c r="RRG751" s="14"/>
      <c r="RRH751" s="14"/>
      <c r="RRI751" s="14"/>
      <c r="RRJ751" s="14"/>
      <c r="RRK751" s="14"/>
      <c r="RRL751" s="14"/>
      <c r="RRM751" s="14"/>
      <c r="RRN751" s="14"/>
      <c r="RRO751" s="14"/>
      <c r="RRP751" s="14"/>
      <c r="RRQ751" s="14"/>
      <c r="RRR751" s="14"/>
      <c r="RRS751" s="14"/>
      <c r="RRT751" s="14"/>
      <c r="RRU751" s="14"/>
      <c r="RRV751" s="14"/>
      <c r="RRW751" s="14"/>
      <c r="RRX751" s="14"/>
      <c r="RRY751" s="14"/>
      <c r="RRZ751" s="14"/>
      <c r="RSA751" s="14"/>
      <c r="RSB751" s="14"/>
      <c r="RSC751" s="14"/>
      <c r="RSD751" s="14"/>
      <c r="RSE751" s="14"/>
      <c r="RSF751" s="14"/>
      <c r="RSG751" s="14"/>
      <c r="RSH751" s="14"/>
      <c r="RSI751" s="14"/>
      <c r="RSJ751" s="14"/>
      <c r="RSK751" s="14"/>
      <c r="RSL751" s="14"/>
      <c r="RSM751" s="14"/>
      <c r="RSN751" s="14"/>
      <c r="RSO751" s="14"/>
      <c r="RSP751" s="14"/>
      <c r="RSQ751" s="14"/>
      <c r="RSR751" s="14"/>
      <c r="RSS751" s="14"/>
      <c r="RST751" s="14"/>
      <c r="RSU751" s="14"/>
      <c r="RSV751" s="14"/>
      <c r="RSW751" s="14"/>
      <c r="RSX751" s="14"/>
      <c r="RSY751" s="14"/>
      <c r="RSZ751" s="14"/>
      <c r="RTA751" s="14"/>
      <c r="RTB751" s="14"/>
      <c r="RTC751" s="14"/>
      <c r="RTD751" s="14"/>
      <c r="RTE751" s="14"/>
      <c r="RTF751" s="14"/>
      <c r="RTG751" s="14"/>
      <c r="RTH751" s="14"/>
      <c r="RTI751" s="14"/>
      <c r="RTJ751" s="14"/>
      <c r="RTK751" s="14"/>
      <c r="RTL751" s="14"/>
      <c r="RTM751" s="14"/>
      <c r="RTN751" s="14"/>
      <c r="RTO751" s="14"/>
      <c r="RTP751" s="14"/>
      <c r="RTQ751" s="14"/>
      <c r="RTR751" s="14"/>
      <c r="RTS751" s="14"/>
      <c r="RTT751" s="14"/>
      <c r="RTU751" s="14"/>
      <c r="RTV751" s="14"/>
      <c r="RTW751" s="14"/>
      <c r="RTX751" s="14"/>
      <c r="RTY751" s="14"/>
      <c r="RTZ751" s="14"/>
      <c r="RUA751" s="14"/>
      <c r="RUB751" s="14"/>
      <c r="RUC751" s="14"/>
      <c r="RUD751" s="14"/>
      <c r="RUE751" s="14"/>
      <c r="RUF751" s="14"/>
      <c r="RUG751" s="14"/>
      <c r="RUH751" s="14"/>
      <c r="RUI751" s="14"/>
      <c r="RUJ751" s="14"/>
      <c r="RUK751" s="14"/>
      <c r="RUL751" s="14"/>
      <c r="RUM751" s="14"/>
      <c r="RUN751" s="14"/>
      <c r="RUO751" s="14"/>
      <c r="RUP751" s="14"/>
      <c r="RUQ751" s="14"/>
      <c r="RUR751" s="14"/>
      <c r="RUS751" s="14"/>
      <c r="RUT751" s="14"/>
      <c r="RUU751" s="14"/>
      <c r="RUV751" s="14"/>
      <c r="RUW751" s="14"/>
      <c r="RUX751" s="14"/>
      <c r="RUY751" s="14"/>
      <c r="RUZ751" s="14"/>
      <c r="RVA751" s="14"/>
      <c r="RVB751" s="14"/>
      <c r="RVC751" s="14"/>
      <c r="RVD751" s="14"/>
      <c r="RVE751" s="14"/>
      <c r="RVF751" s="14"/>
      <c r="RVG751" s="14"/>
      <c r="RVH751" s="14"/>
      <c r="RVI751" s="14"/>
      <c r="RVJ751" s="14"/>
      <c r="RVK751" s="14"/>
      <c r="RVL751" s="14"/>
      <c r="RVM751" s="14"/>
      <c r="RVN751" s="14"/>
      <c r="RVO751" s="14"/>
      <c r="RVP751" s="14"/>
      <c r="RVQ751" s="14"/>
      <c r="RVR751" s="14"/>
      <c r="RVS751" s="14"/>
      <c r="RVT751" s="14"/>
      <c r="RVU751" s="14"/>
      <c r="RVV751" s="14"/>
      <c r="RVW751" s="14"/>
      <c r="RVX751" s="14"/>
      <c r="RVY751" s="14"/>
      <c r="RVZ751" s="14"/>
      <c r="RWA751" s="14"/>
      <c r="RWB751" s="14"/>
      <c r="RWC751" s="14"/>
      <c r="RWD751" s="14"/>
      <c r="RWE751" s="14"/>
      <c r="RWF751" s="14"/>
      <c r="RWG751" s="14"/>
      <c r="RWH751" s="14"/>
      <c r="RWI751" s="14"/>
      <c r="RWJ751" s="14"/>
      <c r="RWK751" s="14"/>
      <c r="RWL751" s="14"/>
      <c r="RWM751" s="14"/>
      <c r="RWN751" s="14"/>
      <c r="RWO751" s="14"/>
      <c r="RWP751" s="14"/>
      <c r="RWQ751" s="14"/>
      <c r="RWR751" s="14"/>
      <c r="RWS751" s="14"/>
      <c r="RWT751" s="14"/>
      <c r="RWU751" s="14"/>
      <c r="RWV751" s="14"/>
      <c r="RWW751" s="14"/>
      <c r="RWX751" s="14"/>
      <c r="RWY751" s="14"/>
      <c r="RWZ751" s="14"/>
      <c r="RXA751" s="14"/>
      <c r="RXB751" s="14"/>
      <c r="RXC751" s="14"/>
      <c r="RXD751" s="14"/>
      <c r="RXE751" s="14"/>
      <c r="RXF751" s="14"/>
      <c r="RXG751" s="14"/>
      <c r="RXH751" s="14"/>
      <c r="RXI751" s="14"/>
      <c r="RXJ751" s="14"/>
      <c r="RXK751" s="14"/>
      <c r="RXL751" s="14"/>
      <c r="RXM751" s="14"/>
      <c r="RXN751" s="14"/>
      <c r="RXO751" s="14"/>
      <c r="RXP751" s="14"/>
      <c r="RXQ751" s="14"/>
      <c r="RXR751" s="14"/>
      <c r="RXS751" s="14"/>
      <c r="RXT751" s="14"/>
      <c r="RXU751" s="14"/>
      <c r="RXV751" s="14"/>
      <c r="RXW751" s="14"/>
      <c r="RXX751" s="14"/>
      <c r="RXY751" s="14"/>
      <c r="RXZ751" s="14"/>
      <c r="RYA751" s="14"/>
      <c r="RYB751" s="14"/>
      <c r="RYC751" s="14"/>
      <c r="RYD751" s="14"/>
      <c r="RYE751" s="14"/>
      <c r="RYF751" s="14"/>
      <c r="RYG751" s="14"/>
      <c r="RYH751" s="14"/>
      <c r="RYI751" s="14"/>
      <c r="RYJ751" s="14"/>
      <c r="RYK751" s="14"/>
      <c r="RYL751" s="14"/>
      <c r="RYM751" s="14"/>
      <c r="RYN751" s="14"/>
      <c r="RYO751" s="14"/>
      <c r="RYP751" s="14"/>
      <c r="RYQ751" s="14"/>
      <c r="RYR751" s="14"/>
      <c r="RYS751" s="14"/>
      <c r="RYT751" s="14"/>
      <c r="RYU751" s="14"/>
      <c r="RYV751" s="14"/>
      <c r="RYW751" s="14"/>
      <c r="RYX751" s="14"/>
      <c r="RYY751" s="14"/>
      <c r="RYZ751" s="14"/>
      <c r="RZA751" s="14"/>
      <c r="RZB751" s="14"/>
      <c r="RZC751" s="14"/>
      <c r="RZD751" s="14"/>
      <c r="RZE751" s="14"/>
      <c r="RZF751" s="14"/>
      <c r="RZG751" s="14"/>
      <c r="RZH751" s="14"/>
      <c r="RZI751" s="14"/>
      <c r="RZJ751" s="14"/>
      <c r="RZK751" s="14"/>
      <c r="RZL751" s="14"/>
      <c r="RZM751" s="14"/>
      <c r="RZN751" s="14"/>
      <c r="RZO751" s="14"/>
      <c r="RZP751" s="14"/>
      <c r="RZQ751" s="14"/>
      <c r="RZR751" s="14"/>
      <c r="RZS751" s="14"/>
      <c r="RZT751" s="14"/>
      <c r="RZU751" s="14"/>
      <c r="RZV751" s="14"/>
      <c r="RZW751" s="14"/>
      <c r="RZX751" s="14"/>
      <c r="RZY751" s="14"/>
      <c r="RZZ751" s="14"/>
      <c r="SAA751" s="14"/>
      <c r="SAB751" s="14"/>
      <c r="SAC751" s="14"/>
      <c r="SAD751" s="14"/>
      <c r="SAE751" s="14"/>
      <c r="SAF751" s="14"/>
      <c r="SAG751" s="14"/>
      <c r="SAH751" s="14"/>
      <c r="SAI751" s="14"/>
      <c r="SAJ751" s="14"/>
      <c r="SAK751" s="14"/>
      <c r="SAL751" s="14"/>
      <c r="SAM751" s="14"/>
      <c r="SAN751" s="14"/>
      <c r="SAO751" s="14"/>
      <c r="SAP751" s="14"/>
      <c r="SAQ751" s="14"/>
      <c r="SAR751" s="14"/>
      <c r="SAS751" s="14"/>
      <c r="SAT751" s="14"/>
      <c r="SAU751" s="14"/>
      <c r="SAV751" s="14"/>
      <c r="SAW751" s="14"/>
      <c r="SAX751" s="14"/>
      <c r="SAY751" s="14"/>
      <c r="SAZ751" s="14"/>
      <c r="SBA751" s="14"/>
      <c r="SBB751" s="14"/>
      <c r="SBC751" s="14"/>
      <c r="SBD751" s="14"/>
      <c r="SBE751" s="14"/>
      <c r="SBF751" s="14"/>
      <c r="SBG751" s="14"/>
      <c r="SBH751" s="14"/>
      <c r="SBI751" s="14"/>
      <c r="SBJ751" s="14"/>
      <c r="SBK751" s="14"/>
      <c r="SBL751" s="14"/>
      <c r="SBM751" s="14"/>
      <c r="SBN751" s="14"/>
      <c r="SBO751" s="14"/>
      <c r="SBP751" s="14"/>
      <c r="SBQ751" s="14"/>
      <c r="SBR751" s="14"/>
      <c r="SBS751" s="14"/>
      <c r="SBT751" s="14"/>
      <c r="SBU751" s="14"/>
      <c r="SBV751" s="14"/>
      <c r="SBW751" s="14"/>
      <c r="SBX751" s="14"/>
      <c r="SBY751" s="14"/>
      <c r="SBZ751" s="14"/>
      <c r="SCA751" s="14"/>
      <c r="SCB751" s="14"/>
      <c r="SCC751" s="14"/>
      <c r="SCD751" s="14"/>
      <c r="SCE751" s="14"/>
      <c r="SCF751" s="14"/>
      <c r="SCG751" s="14"/>
      <c r="SCH751" s="14"/>
      <c r="SCI751" s="14"/>
      <c r="SCJ751" s="14"/>
      <c r="SCK751" s="14"/>
      <c r="SCL751" s="14"/>
      <c r="SCM751" s="14"/>
      <c r="SCN751" s="14"/>
      <c r="SCO751" s="14"/>
      <c r="SCP751" s="14"/>
      <c r="SCQ751" s="14"/>
      <c r="SCR751" s="14"/>
      <c r="SCS751" s="14"/>
      <c r="SCT751" s="14"/>
      <c r="SCU751" s="14"/>
      <c r="SCV751" s="14"/>
      <c r="SCW751" s="14"/>
      <c r="SCX751" s="14"/>
      <c r="SCY751" s="14"/>
      <c r="SCZ751" s="14"/>
      <c r="SDA751" s="14"/>
      <c r="SDB751" s="14"/>
      <c r="SDC751" s="14"/>
      <c r="SDD751" s="14"/>
      <c r="SDE751" s="14"/>
      <c r="SDF751" s="14"/>
      <c r="SDG751" s="14"/>
      <c r="SDH751" s="14"/>
      <c r="SDI751" s="14"/>
      <c r="SDJ751" s="14"/>
      <c r="SDK751" s="14"/>
      <c r="SDL751" s="14"/>
      <c r="SDM751" s="14"/>
      <c r="SDN751" s="14"/>
      <c r="SDO751" s="14"/>
      <c r="SDP751" s="14"/>
      <c r="SDQ751" s="14"/>
      <c r="SDR751" s="14"/>
      <c r="SDS751" s="14"/>
      <c r="SDT751" s="14"/>
      <c r="SDU751" s="14"/>
      <c r="SDV751" s="14"/>
      <c r="SDW751" s="14"/>
      <c r="SDX751" s="14"/>
      <c r="SDY751" s="14"/>
      <c r="SDZ751" s="14"/>
      <c r="SEA751" s="14"/>
      <c r="SEB751" s="14"/>
      <c r="SEC751" s="14"/>
      <c r="SED751" s="14"/>
      <c r="SEE751" s="14"/>
      <c r="SEF751" s="14"/>
      <c r="SEG751" s="14"/>
      <c r="SEH751" s="14"/>
      <c r="SEI751" s="14"/>
      <c r="SEJ751" s="14"/>
      <c r="SEK751" s="14"/>
      <c r="SEL751" s="14"/>
      <c r="SEM751" s="14"/>
      <c r="SEN751" s="14"/>
      <c r="SEO751" s="14"/>
      <c r="SEP751" s="14"/>
      <c r="SEQ751" s="14"/>
      <c r="SER751" s="14"/>
      <c r="SES751" s="14"/>
      <c r="SET751" s="14"/>
      <c r="SEU751" s="14"/>
      <c r="SEV751" s="14"/>
      <c r="SEW751" s="14"/>
      <c r="SEX751" s="14"/>
      <c r="SEY751" s="14"/>
      <c r="SEZ751" s="14"/>
      <c r="SFA751" s="14"/>
      <c r="SFB751" s="14"/>
      <c r="SFC751" s="14"/>
      <c r="SFD751" s="14"/>
      <c r="SFE751" s="14"/>
      <c r="SFF751" s="14"/>
      <c r="SFG751" s="14"/>
      <c r="SFH751" s="14"/>
      <c r="SFI751" s="14"/>
      <c r="SFJ751" s="14"/>
      <c r="SFK751" s="14"/>
      <c r="SFL751" s="14"/>
      <c r="SFM751" s="14"/>
      <c r="SFN751" s="14"/>
      <c r="SFO751" s="14"/>
      <c r="SFP751" s="14"/>
      <c r="SFQ751" s="14"/>
      <c r="SFR751" s="14"/>
      <c r="SFS751" s="14"/>
      <c r="SFT751" s="14"/>
      <c r="SFU751" s="14"/>
      <c r="SFV751" s="14"/>
      <c r="SFW751" s="14"/>
      <c r="SFX751" s="14"/>
      <c r="SFY751" s="14"/>
      <c r="SFZ751" s="14"/>
      <c r="SGA751" s="14"/>
      <c r="SGB751" s="14"/>
      <c r="SGC751" s="14"/>
      <c r="SGD751" s="14"/>
      <c r="SGE751" s="14"/>
      <c r="SGF751" s="14"/>
      <c r="SGG751" s="14"/>
      <c r="SGH751" s="14"/>
      <c r="SGI751" s="14"/>
      <c r="SGJ751" s="14"/>
      <c r="SGK751" s="14"/>
      <c r="SGL751" s="14"/>
      <c r="SGM751" s="14"/>
      <c r="SGN751" s="14"/>
      <c r="SGO751" s="14"/>
      <c r="SGP751" s="14"/>
      <c r="SGQ751" s="14"/>
      <c r="SGR751" s="14"/>
      <c r="SGS751" s="14"/>
      <c r="SGT751" s="14"/>
      <c r="SGU751" s="14"/>
      <c r="SGV751" s="14"/>
      <c r="SGW751" s="14"/>
      <c r="SGX751" s="14"/>
      <c r="SGY751" s="14"/>
      <c r="SGZ751" s="14"/>
      <c r="SHA751" s="14"/>
      <c r="SHB751" s="14"/>
      <c r="SHC751" s="14"/>
      <c r="SHD751" s="14"/>
      <c r="SHE751" s="14"/>
      <c r="SHF751" s="14"/>
      <c r="SHG751" s="14"/>
      <c r="SHH751" s="14"/>
      <c r="SHI751" s="14"/>
      <c r="SHJ751" s="14"/>
      <c r="SHK751" s="14"/>
      <c r="SHL751" s="14"/>
      <c r="SHM751" s="14"/>
      <c r="SHN751" s="14"/>
      <c r="SHO751" s="14"/>
      <c r="SHP751" s="14"/>
      <c r="SHQ751" s="14"/>
      <c r="SHR751" s="14"/>
      <c r="SHS751" s="14"/>
      <c r="SHT751" s="14"/>
      <c r="SHU751" s="14"/>
      <c r="SHV751" s="14"/>
      <c r="SHW751" s="14"/>
      <c r="SHX751" s="14"/>
      <c r="SHY751" s="14"/>
      <c r="SHZ751" s="14"/>
      <c r="SIA751" s="14"/>
      <c r="SIB751" s="14"/>
      <c r="SIC751" s="14"/>
      <c r="SID751" s="14"/>
      <c r="SIE751" s="14"/>
      <c r="SIF751" s="14"/>
      <c r="SIG751" s="14"/>
      <c r="SIH751" s="14"/>
      <c r="SII751" s="14"/>
      <c r="SIJ751" s="14"/>
      <c r="SIK751" s="14"/>
      <c r="SIL751" s="14"/>
      <c r="SIM751" s="14"/>
      <c r="SIN751" s="14"/>
      <c r="SIO751" s="14"/>
      <c r="SIP751" s="14"/>
      <c r="SIQ751" s="14"/>
      <c r="SIR751" s="14"/>
      <c r="SIS751" s="14"/>
      <c r="SIT751" s="14"/>
      <c r="SIU751" s="14"/>
      <c r="SIV751" s="14"/>
      <c r="SIW751" s="14"/>
      <c r="SIX751" s="14"/>
      <c r="SIY751" s="14"/>
      <c r="SIZ751" s="14"/>
      <c r="SJA751" s="14"/>
      <c r="SJB751" s="14"/>
      <c r="SJC751" s="14"/>
      <c r="SJD751" s="14"/>
      <c r="SJE751" s="14"/>
      <c r="SJF751" s="14"/>
      <c r="SJG751" s="14"/>
      <c r="SJH751" s="14"/>
      <c r="SJI751" s="14"/>
      <c r="SJJ751" s="14"/>
      <c r="SJK751" s="14"/>
      <c r="SJL751" s="14"/>
      <c r="SJM751" s="14"/>
      <c r="SJN751" s="14"/>
      <c r="SJO751" s="14"/>
      <c r="SJP751" s="14"/>
      <c r="SJQ751" s="14"/>
      <c r="SJR751" s="14"/>
      <c r="SJS751" s="14"/>
      <c r="SJT751" s="14"/>
      <c r="SJU751" s="14"/>
      <c r="SJV751" s="14"/>
      <c r="SJW751" s="14"/>
      <c r="SJX751" s="14"/>
      <c r="SJY751" s="14"/>
      <c r="SJZ751" s="14"/>
      <c r="SKA751" s="14"/>
      <c r="SKB751" s="14"/>
      <c r="SKC751" s="14"/>
      <c r="SKD751" s="14"/>
      <c r="SKE751" s="14"/>
      <c r="SKF751" s="14"/>
      <c r="SKG751" s="14"/>
      <c r="SKH751" s="14"/>
      <c r="SKI751" s="14"/>
      <c r="SKJ751" s="14"/>
      <c r="SKK751" s="14"/>
      <c r="SKL751" s="14"/>
      <c r="SKM751" s="14"/>
      <c r="SKN751" s="14"/>
      <c r="SKO751" s="14"/>
      <c r="SKP751" s="14"/>
      <c r="SKQ751" s="14"/>
      <c r="SKR751" s="14"/>
      <c r="SKS751" s="14"/>
      <c r="SKT751" s="14"/>
      <c r="SKU751" s="14"/>
      <c r="SKV751" s="14"/>
      <c r="SKW751" s="14"/>
      <c r="SKX751" s="14"/>
      <c r="SKY751" s="14"/>
      <c r="SKZ751" s="14"/>
      <c r="SLA751" s="14"/>
      <c r="SLB751" s="14"/>
      <c r="SLC751" s="14"/>
      <c r="SLD751" s="14"/>
      <c r="SLE751" s="14"/>
      <c r="SLF751" s="14"/>
      <c r="SLG751" s="14"/>
      <c r="SLH751" s="14"/>
      <c r="SLI751" s="14"/>
      <c r="SLJ751" s="14"/>
      <c r="SLK751" s="14"/>
      <c r="SLL751" s="14"/>
      <c r="SLM751" s="14"/>
      <c r="SLN751" s="14"/>
      <c r="SLO751" s="14"/>
      <c r="SLP751" s="14"/>
      <c r="SLQ751" s="14"/>
      <c r="SLR751" s="14"/>
      <c r="SLS751" s="14"/>
      <c r="SLT751" s="14"/>
      <c r="SLU751" s="14"/>
      <c r="SLV751" s="14"/>
      <c r="SLW751" s="14"/>
      <c r="SLX751" s="14"/>
      <c r="SLY751" s="14"/>
      <c r="SLZ751" s="14"/>
      <c r="SMA751" s="14"/>
      <c r="SMB751" s="14"/>
      <c r="SMC751" s="14"/>
      <c r="SMD751" s="14"/>
      <c r="SME751" s="14"/>
      <c r="SMF751" s="14"/>
      <c r="SMG751" s="14"/>
      <c r="SMH751" s="14"/>
      <c r="SMI751" s="14"/>
      <c r="SMJ751" s="14"/>
      <c r="SMK751" s="14"/>
      <c r="SML751" s="14"/>
      <c r="SMM751" s="14"/>
      <c r="SMN751" s="14"/>
      <c r="SMO751" s="14"/>
      <c r="SMP751" s="14"/>
      <c r="SMQ751" s="14"/>
      <c r="SMR751" s="14"/>
      <c r="SMS751" s="14"/>
      <c r="SMT751" s="14"/>
      <c r="SMU751" s="14"/>
      <c r="SMV751" s="14"/>
      <c r="SMW751" s="14"/>
      <c r="SMX751" s="14"/>
      <c r="SMY751" s="14"/>
      <c r="SMZ751" s="14"/>
      <c r="SNA751" s="14"/>
      <c r="SNB751" s="14"/>
      <c r="SNC751" s="14"/>
      <c r="SND751" s="14"/>
      <c r="SNE751" s="14"/>
      <c r="SNF751" s="14"/>
      <c r="SNG751" s="14"/>
      <c r="SNH751" s="14"/>
      <c r="SNI751" s="14"/>
      <c r="SNJ751" s="14"/>
      <c r="SNK751" s="14"/>
      <c r="SNL751" s="14"/>
      <c r="SNM751" s="14"/>
      <c r="SNN751" s="14"/>
      <c r="SNO751" s="14"/>
      <c r="SNP751" s="14"/>
      <c r="SNQ751" s="14"/>
      <c r="SNR751" s="14"/>
      <c r="SNS751" s="14"/>
      <c r="SNT751" s="14"/>
      <c r="SNU751" s="14"/>
      <c r="SNV751" s="14"/>
      <c r="SNW751" s="14"/>
      <c r="SNX751" s="14"/>
      <c r="SNY751" s="14"/>
      <c r="SNZ751" s="14"/>
      <c r="SOA751" s="14"/>
      <c r="SOB751" s="14"/>
      <c r="SOC751" s="14"/>
      <c r="SOD751" s="14"/>
      <c r="SOE751" s="14"/>
      <c r="SOF751" s="14"/>
      <c r="SOG751" s="14"/>
      <c r="SOH751" s="14"/>
      <c r="SOI751" s="14"/>
      <c r="SOJ751" s="14"/>
      <c r="SOK751" s="14"/>
      <c r="SOL751" s="14"/>
      <c r="SOM751" s="14"/>
      <c r="SON751" s="14"/>
      <c r="SOO751" s="14"/>
      <c r="SOP751" s="14"/>
      <c r="SOQ751" s="14"/>
      <c r="SOR751" s="14"/>
      <c r="SOS751" s="14"/>
      <c r="SOT751" s="14"/>
      <c r="SOU751" s="14"/>
      <c r="SOV751" s="14"/>
      <c r="SOW751" s="14"/>
      <c r="SOX751" s="14"/>
      <c r="SOY751" s="14"/>
      <c r="SOZ751" s="14"/>
      <c r="SPA751" s="14"/>
      <c r="SPB751" s="14"/>
      <c r="SPC751" s="14"/>
      <c r="SPD751" s="14"/>
      <c r="SPE751" s="14"/>
      <c r="SPF751" s="14"/>
      <c r="SPG751" s="14"/>
      <c r="SPH751" s="14"/>
      <c r="SPI751" s="14"/>
      <c r="SPJ751" s="14"/>
      <c r="SPK751" s="14"/>
      <c r="SPL751" s="14"/>
      <c r="SPM751" s="14"/>
      <c r="SPN751" s="14"/>
      <c r="SPO751" s="14"/>
      <c r="SPP751" s="14"/>
      <c r="SPQ751" s="14"/>
      <c r="SPR751" s="14"/>
      <c r="SPS751" s="14"/>
      <c r="SPT751" s="14"/>
      <c r="SPU751" s="14"/>
      <c r="SPV751" s="14"/>
      <c r="SPW751" s="14"/>
      <c r="SPX751" s="14"/>
      <c r="SPY751" s="14"/>
      <c r="SPZ751" s="14"/>
      <c r="SQA751" s="14"/>
      <c r="SQB751" s="14"/>
      <c r="SQC751" s="14"/>
      <c r="SQD751" s="14"/>
      <c r="SQE751" s="14"/>
      <c r="SQF751" s="14"/>
      <c r="SQG751" s="14"/>
      <c r="SQH751" s="14"/>
      <c r="SQI751" s="14"/>
      <c r="SQJ751" s="14"/>
      <c r="SQK751" s="14"/>
      <c r="SQL751" s="14"/>
      <c r="SQM751" s="14"/>
      <c r="SQN751" s="14"/>
      <c r="SQO751" s="14"/>
      <c r="SQP751" s="14"/>
      <c r="SQQ751" s="14"/>
      <c r="SQR751" s="14"/>
      <c r="SQS751" s="14"/>
      <c r="SQT751" s="14"/>
      <c r="SQU751" s="14"/>
      <c r="SQV751" s="14"/>
      <c r="SQW751" s="14"/>
      <c r="SQX751" s="14"/>
      <c r="SQY751" s="14"/>
      <c r="SQZ751" s="14"/>
      <c r="SRA751" s="14"/>
      <c r="SRB751" s="14"/>
      <c r="SRC751" s="14"/>
      <c r="SRD751" s="14"/>
      <c r="SRE751" s="14"/>
      <c r="SRF751" s="14"/>
      <c r="SRG751" s="14"/>
      <c r="SRH751" s="14"/>
      <c r="SRI751" s="14"/>
      <c r="SRJ751" s="14"/>
      <c r="SRK751" s="14"/>
      <c r="SRL751" s="14"/>
      <c r="SRM751" s="14"/>
      <c r="SRN751" s="14"/>
      <c r="SRO751" s="14"/>
      <c r="SRP751" s="14"/>
      <c r="SRQ751" s="14"/>
      <c r="SRR751" s="14"/>
      <c r="SRS751" s="14"/>
      <c r="SRT751" s="14"/>
      <c r="SRU751" s="14"/>
      <c r="SRV751" s="14"/>
      <c r="SRW751" s="14"/>
      <c r="SRX751" s="14"/>
      <c r="SRY751" s="14"/>
      <c r="SRZ751" s="14"/>
      <c r="SSA751" s="14"/>
      <c r="SSB751" s="14"/>
      <c r="SSC751" s="14"/>
      <c r="SSD751" s="14"/>
      <c r="SSE751" s="14"/>
      <c r="SSF751" s="14"/>
      <c r="SSG751" s="14"/>
      <c r="SSH751" s="14"/>
      <c r="SSI751" s="14"/>
      <c r="SSJ751" s="14"/>
      <c r="SSK751" s="14"/>
      <c r="SSL751" s="14"/>
      <c r="SSM751" s="14"/>
      <c r="SSN751" s="14"/>
      <c r="SSO751" s="14"/>
      <c r="SSP751" s="14"/>
      <c r="SSQ751" s="14"/>
      <c r="SSR751" s="14"/>
      <c r="SSS751" s="14"/>
      <c r="SST751" s="14"/>
      <c r="SSU751" s="14"/>
      <c r="SSV751" s="14"/>
      <c r="SSW751" s="14"/>
      <c r="SSX751" s="14"/>
      <c r="SSY751" s="14"/>
      <c r="SSZ751" s="14"/>
      <c r="STA751" s="14"/>
      <c r="STB751" s="14"/>
      <c r="STC751" s="14"/>
      <c r="STD751" s="14"/>
      <c r="STE751" s="14"/>
      <c r="STF751" s="14"/>
      <c r="STG751" s="14"/>
      <c r="STH751" s="14"/>
      <c r="STI751" s="14"/>
      <c r="STJ751" s="14"/>
      <c r="STK751" s="14"/>
      <c r="STL751" s="14"/>
      <c r="STM751" s="14"/>
      <c r="STN751" s="14"/>
      <c r="STO751" s="14"/>
      <c r="STP751" s="14"/>
      <c r="STQ751" s="14"/>
      <c r="STR751" s="14"/>
      <c r="STS751" s="14"/>
      <c r="STT751" s="14"/>
      <c r="STU751" s="14"/>
      <c r="STV751" s="14"/>
      <c r="STW751" s="14"/>
      <c r="STX751" s="14"/>
      <c r="STY751" s="14"/>
      <c r="STZ751" s="14"/>
      <c r="SUA751" s="14"/>
      <c r="SUB751" s="14"/>
      <c r="SUC751" s="14"/>
      <c r="SUD751" s="14"/>
      <c r="SUE751" s="14"/>
      <c r="SUF751" s="14"/>
      <c r="SUG751" s="14"/>
      <c r="SUH751" s="14"/>
      <c r="SUI751" s="14"/>
      <c r="SUJ751" s="14"/>
      <c r="SUK751" s="14"/>
      <c r="SUL751" s="14"/>
      <c r="SUM751" s="14"/>
      <c r="SUN751" s="14"/>
      <c r="SUO751" s="14"/>
      <c r="SUP751" s="14"/>
      <c r="SUQ751" s="14"/>
      <c r="SUR751" s="14"/>
      <c r="SUS751" s="14"/>
      <c r="SUT751" s="14"/>
      <c r="SUU751" s="14"/>
      <c r="SUV751" s="14"/>
      <c r="SUW751" s="14"/>
      <c r="SUX751" s="14"/>
      <c r="SUY751" s="14"/>
      <c r="SUZ751" s="14"/>
      <c r="SVA751" s="14"/>
      <c r="SVB751" s="14"/>
      <c r="SVC751" s="14"/>
      <c r="SVD751" s="14"/>
      <c r="SVE751" s="14"/>
      <c r="SVF751" s="14"/>
      <c r="SVG751" s="14"/>
      <c r="SVH751" s="14"/>
      <c r="SVI751" s="14"/>
      <c r="SVJ751" s="14"/>
      <c r="SVK751" s="14"/>
      <c r="SVL751" s="14"/>
      <c r="SVM751" s="14"/>
      <c r="SVN751" s="14"/>
      <c r="SVO751" s="14"/>
      <c r="SVP751" s="14"/>
      <c r="SVQ751" s="14"/>
      <c r="SVR751" s="14"/>
      <c r="SVS751" s="14"/>
      <c r="SVT751" s="14"/>
      <c r="SVU751" s="14"/>
      <c r="SVV751" s="14"/>
      <c r="SVW751" s="14"/>
      <c r="SVX751" s="14"/>
      <c r="SVY751" s="14"/>
      <c r="SVZ751" s="14"/>
      <c r="SWA751" s="14"/>
      <c r="SWB751" s="14"/>
      <c r="SWC751" s="14"/>
      <c r="SWD751" s="14"/>
      <c r="SWE751" s="14"/>
      <c r="SWF751" s="14"/>
      <c r="SWG751" s="14"/>
      <c r="SWH751" s="14"/>
      <c r="SWI751" s="14"/>
      <c r="SWJ751" s="14"/>
      <c r="SWK751" s="14"/>
      <c r="SWL751" s="14"/>
      <c r="SWM751" s="14"/>
      <c r="SWN751" s="14"/>
      <c r="SWO751" s="14"/>
      <c r="SWP751" s="14"/>
      <c r="SWQ751" s="14"/>
      <c r="SWR751" s="14"/>
      <c r="SWS751" s="14"/>
      <c r="SWT751" s="14"/>
      <c r="SWU751" s="14"/>
      <c r="SWV751" s="14"/>
      <c r="SWW751" s="14"/>
      <c r="SWX751" s="14"/>
      <c r="SWY751" s="14"/>
      <c r="SWZ751" s="14"/>
      <c r="SXA751" s="14"/>
      <c r="SXB751" s="14"/>
      <c r="SXC751" s="14"/>
      <c r="SXD751" s="14"/>
      <c r="SXE751" s="14"/>
      <c r="SXF751" s="14"/>
      <c r="SXG751" s="14"/>
      <c r="SXH751" s="14"/>
      <c r="SXI751" s="14"/>
      <c r="SXJ751" s="14"/>
      <c r="SXK751" s="14"/>
      <c r="SXL751" s="14"/>
      <c r="SXM751" s="14"/>
      <c r="SXN751" s="14"/>
      <c r="SXO751" s="14"/>
      <c r="SXP751" s="14"/>
      <c r="SXQ751" s="14"/>
      <c r="SXR751" s="14"/>
      <c r="SXS751" s="14"/>
      <c r="SXT751" s="14"/>
      <c r="SXU751" s="14"/>
      <c r="SXV751" s="14"/>
      <c r="SXW751" s="14"/>
      <c r="SXX751" s="14"/>
      <c r="SXY751" s="14"/>
      <c r="SXZ751" s="14"/>
      <c r="SYA751" s="14"/>
      <c r="SYB751" s="14"/>
      <c r="SYC751" s="14"/>
      <c r="SYD751" s="14"/>
      <c r="SYE751" s="14"/>
      <c r="SYF751" s="14"/>
      <c r="SYG751" s="14"/>
      <c r="SYH751" s="14"/>
      <c r="SYI751" s="14"/>
      <c r="SYJ751" s="14"/>
      <c r="SYK751" s="14"/>
      <c r="SYL751" s="14"/>
      <c r="SYM751" s="14"/>
      <c r="SYN751" s="14"/>
      <c r="SYO751" s="14"/>
      <c r="SYP751" s="14"/>
      <c r="SYQ751" s="14"/>
      <c r="SYR751" s="14"/>
      <c r="SYS751" s="14"/>
      <c r="SYT751" s="14"/>
      <c r="SYU751" s="14"/>
      <c r="SYV751" s="14"/>
      <c r="SYW751" s="14"/>
      <c r="SYX751" s="14"/>
      <c r="SYY751" s="14"/>
      <c r="SYZ751" s="14"/>
      <c r="SZA751" s="14"/>
      <c r="SZB751" s="14"/>
      <c r="SZC751" s="14"/>
      <c r="SZD751" s="14"/>
      <c r="SZE751" s="14"/>
      <c r="SZF751" s="14"/>
      <c r="SZG751" s="14"/>
      <c r="SZH751" s="14"/>
      <c r="SZI751" s="14"/>
      <c r="SZJ751" s="14"/>
      <c r="SZK751" s="14"/>
      <c r="SZL751" s="14"/>
      <c r="SZM751" s="14"/>
      <c r="SZN751" s="14"/>
      <c r="SZO751" s="14"/>
      <c r="SZP751" s="14"/>
      <c r="SZQ751" s="14"/>
      <c r="SZR751" s="14"/>
      <c r="SZS751" s="14"/>
      <c r="SZT751" s="14"/>
      <c r="SZU751" s="14"/>
      <c r="SZV751" s="14"/>
      <c r="SZW751" s="14"/>
      <c r="SZX751" s="14"/>
      <c r="SZY751" s="14"/>
      <c r="SZZ751" s="14"/>
      <c r="TAA751" s="14"/>
      <c r="TAB751" s="14"/>
      <c r="TAC751" s="14"/>
      <c r="TAD751" s="14"/>
      <c r="TAE751" s="14"/>
      <c r="TAF751" s="14"/>
      <c r="TAG751" s="14"/>
      <c r="TAH751" s="14"/>
      <c r="TAI751" s="14"/>
      <c r="TAJ751" s="14"/>
      <c r="TAK751" s="14"/>
      <c r="TAL751" s="14"/>
      <c r="TAM751" s="14"/>
      <c r="TAN751" s="14"/>
      <c r="TAO751" s="14"/>
      <c r="TAP751" s="14"/>
      <c r="TAQ751" s="14"/>
      <c r="TAR751" s="14"/>
      <c r="TAS751" s="14"/>
      <c r="TAT751" s="14"/>
      <c r="TAU751" s="14"/>
      <c r="TAV751" s="14"/>
      <c r="TAW751" s="14"/>
      <c r="TAX751" s="14"/>
      <c r="TAY751" s="14"/>
      <c r="TAZ751" s="14"/>
      <c r="TBA751" s="14"/>
      <c r="TBB751" s="14"/>
      <c r="TBC751" s="14"/>
      <c r="TBD751" s="14"/>
      <c r="TBE751" s="14"/>
      <c r="TBF751" s="14"/>
      <c r="TBG751" s="14"/>
      <c r="TBH751" s="14"/>
      <c r="TBI751" s="14"/>
      <c r="TBJ751" s="14"/>
      <c r="TBK751" s="14"/>
      <c r="TBL751" s="14"/>
      <c r="TBM751" s="14"/>
      <c r="TBN751" s="14"/>
      <c r="TBO751" s="14"/>
      <c r="TBP751" s="14"/>
      <c r="TBQ751" s="14"/>
      <c r="TBR751" s="14"/>
      <c r="TBS751" s="14"/>
      <c r="TBT751" s="14"/>
      <c r="TBU751" s="14"/>
      <c r="TBV751" s="14"/>
      <c r="TBW751" s="14"/>
      <c r="TBX751" s="14"/>
      <c r="TBY751" s="14"/>
      <c r="TBZ751" s="14"/>
      <c r="TCA751" s="14"/>
      <c r="TCB751" s="14"/>
      <c r="TCC751" s="14"/>
      <c r="TCD751" s="14"/>
      <c r="TCE751" s="14"/>
      <c r="TCF751" s="14"/>
      <c r="TCG751" s="14"/>
      <c r="TCH751" s="14"/>
      <c r="TCI751" s="14"/>
      <c r="TCJ751" s="14"/>
      <c r="TCK751" s="14"/>
      <c r="TCL751" s="14"/>
      <c r="TCM751" s="14"/>
      <c r="TCN751" s="14"/>
      <c r="TCO751" s="14"/>
      <c r="TCP751" s="14"/>
      <c r="TCQ751" s="14"/>
      <c r="TCR751" s="14"/>
      <c r="TCS751" s="14"/>
      <c r="TCT751" s="14"/>
      <c r="TCU751" s="14"/>
      <c r="TCV751" s="14"/>
      <c r="TCW751" s="14"/>
      <c r="TCX751" s="14"/>
      <c r="TCY751" s="14"/>
      <c r="TCZ751" s="14"/>
      <c r="TDA751" s="14"/>
      <c r="TDB751" s="14"/>
      <c r="TDC751" s="14"/>
      <c r="TDD751" s="14"/>
      <c r="TDE751" s="14"/>
      <c r="TDF751" s="14"/>
      <c r="TDG751" s="14"/>
      <c r="TDH751" s="14"/>
      <c r="TDI751" s="14"/>
      <c r="TDJ751" s="14"/>
      <c r="TDK751" s="14"/>
      <c r="TDL751" s="14"/>
      <c r="TDM751" s="14"/>
      <c r="TDN751" s="14"/>
      <c r="TDO751" s="14"/>
      <c r="TDP751" s="14"/>
      <c r="TDQ751" s="14"/>
      <c r="TDR751" s="14"/>
      <c r="TDS751" s="14"/>
      <c r="TDT751" s="14"/>
      <c r="TDU751" s="14"/>
      <c r="TDV751" s="14"/>
      <c r="TDW751" s="14"/>
      <c r="TDX751" s="14"/>
      <c r="TDY751" s="14"/>
      <c r="TDZ751" s="14"/>
      <c r="TEA751" s="14"/>
      <c r="TEB751" s="14"/>
      <c r="TEC751" s="14"/>
      <c r="TED751" s="14"/>
      <c r="TEE751" s="14"/>
      <c r="TEF751" s="14"/>
      <c r="TEG751" s="14"/>
      <c r="TEH751" s="14"/>
      <c r="TEI751" s="14"/>
      <c r="TEJ751" s="14"/>
      <c r="TEK751" s="14"/>
      <c r="TEL751" s="14"/>
      <c r="TEM751" s="14"/>
      <c r="TEN751" s="14"/>
      <c r="TEO751" s="14"/>
      <c r="TEP751" s="14"/>
      <c r="TEQ751" s="14"/>
      <c r="TER751" s="14"/>
      <c r="TES751" s="14"/>
      <c r="TET751" s="14"/>
      <c r="TEU751" s="14"/>
      <c r="TEV751" s="14"/>
      <c r="TEW751" s="14"/>
      <c r="TEX751" s="14"/>
      <c r="TEY751" s="14"/>
      <c r="TEZ751" s="14"/>
      <c r="TFA751" s="14"/>
      <c r="TFB751" s="14"/>
      <c r="TFC751" s="14"/>
      <c r="TFD751" s="14"/>
      <c r="TFE751" s="14"/>
      <c r="TFF751" s="14"/>
      <c r="TFG751" s="14"/>
      <c r="TFH751" s="14"/>
      <c r="TFI751" s="14"/>
      <c r="TFJ751" s="14"/>
      <c r="TFK751" s="14"/>
      <c r="TFL751" s="14"/>
      <c r="TFM751" s="14"/>
      <c r="TFN751" s="14"/>
      <c r="TFO751" s="14"/>
      <c r="TFP751" s="14"/>
      <c r="TFQ751" s="14"/>
      <c r="TFR751" s="14"/>
      <c r="TFS751" s="14"/>
      <c r="TFT751" s="14"/>
      <c r="TFU751" s="14"/>
      <c r="TFV751" s="14"/>
      <c r="TFW751" s="14"/>
      <c r="TFX751" s="14"/>
      <c r="TFY751" s="14"/>
      <c r="TFZ751" s="14"/>
      <c r="TGA751" s="14"/>
      <c r="TGB751" s="14"/>
      <c r="TGC751" s="14"/>
      <c r="TGD751" s="14"/>
      <c r="TGE751" s="14"/>
      <c r="TGF751" s="14"/>
      <c r="TGG751" s="14"/>
      <c r="TGH751" s="14"/>
      <c r="TGI751" s="14"/>
      <c r="TGJ751" s="14"/>
      <c r="TGK751" s="14"/>
      <c r="TGL751" s="14"/>
      <c r="TGM751" s="14"/>
      <c r="TGN751" s="14"/>
      <c r="TGO751" s="14"/>
      <c r="TGP751" s="14"/>
      <c r="TGQ751" s="14"/>
      <c r="TGR751" s="14"/>
      <c r="TGS751" s="14"/>
      <c r="TGT751" s="14"/>
      <c r="TGU751" s="14"/>
      <c r="TGV751" s="14"/>
      <c r="TGW751" s="14"/>
      <c r="TGX751" s="14"/>
      <c r="TGY751" s="14"/>
      <c r="TGZ751" s="14"/>
      <c r="THA751" s="14"/>
      <c r="THB751" s="14"/>
      <c r="THC751" s="14"/>
      <c r="THD751" s="14"/>
      <c r="THE751" s="14"/>
      <c r="THF751" s="14"/>
      <c r="THG751" s="14"/>
      <c r="THH751" s="14"/>
      <c r="THI751" s="14"/>
      <c r="THJ751" s="14"/>
      <c r="THK751" s="14"/>
      <c r="THL751" s="14"/>
      <c r="THM751" s="14"/>
      <c r="THN751" s="14"/>
      <c r="THO751" s="14"/>
      <c r="THP751" s="14"/>
      <c r="THQ751" s="14"/>
      <c r="THR751" s="14"/>
      <c r="THS751" s="14"/>
      <c r="THT751" s="14"/>
      <c r="THU751" s="14"/>
      <c r="THV751" s="14"/>
      <c r="THW751" s="14"/>
      <c r="THX751" s="14"/>
      <c r="THY751" s="14"/>
      <c r="THZ751" s="14"/>
      <c r="TIA751" s="14"/>
      <c r="TIB751" s="14"/>
      <c r="TIC751" s="14"/>
      <c r="TID751" s="14"/>
      <c r="TIE751" s="14"/>
      <c r="TIF751" s="14"/>
      <c r="TIG751" s="14"/>
      <c r="TIH751" s="14"/>
      <c r="TII751" s="14"/>
      <c r="TIJ751" s="14"/>
      <c r="TIK751" s="14"/>
      <c r="TIL751" s="14"/>
      <c r="TIM751" s="14"/>
      <c r="TIN751" s="14"/>
      <c r="TIO751" s="14"/>
      <c r="TIP751" s="14"/>
      <c r="TIQ751" s="14"/>
      <c r="TIR751" s="14"/>
      <c r="TIS751" s="14"/>
      <c r="TIT751" s="14"/>
      <c r="TIU751" s="14"/>
      <c r="TIV751" s="14"/>
      <c r="TIW751" s="14"/>
      <c r="TIX751" s="14"/>
      <c r="TIY751" s="14"/>
      <c r="TIZ751" s="14"/>
      <c r="TJA751" s="14"/>
      <c r="TJB751" s="14"/>
      <c r="TJC751" s="14"/>
      <c r="TJD751" s="14"/>
      <c r="TJE751" s="14"/>
      <c r="TJF751" s="14"/>
      <c r="TJG751" s="14"/>
      <c r="TJH751" s="14"/>
      <c r="TJI751" s="14"/>
      <c r="TJJ751" s="14"/>
      <c r="TJK751" s="14"/>
      <c r="TJL751" s="14"/>
      <c r="TJM751" s="14"/>
      <c r="TJN751" s="14"/>
      <c r="TJO751" s="14"/>
      <c r="TJP751" s="14"/>
      <c r="TJQ751" s="14"/>
      <c r="TJR751" s="14"/>
      <c r="TJS751" s="14"/>
      <c r="TJT751" s="14"/>
      <c r="TJU751" s="14"/>
      <c r="TJV751" s="14"/>
      <c r="TJW751" s="14"/>
      <c r="TJX751" s="14"/>
      <c r="TJY751" s="14"/>
      <c r="TJZ751" s="14"/>
      <c r="TKA751" s="14"/>
      <c r="TKB751" s="14"/>
      <c r="TKC751" s="14"/>
      <c r="TKD751" s="14"/>
      <c r="TKE751" s="14"/>
      <c r="TKF751" s="14"/>
      <c r="TKG751" s="14"/>
      <c r="TKH751" s="14"/>
      <c r="TKI751" s="14"/>
      <c r="TKJ751" s="14"/>
      <c r="TKK751" s="14"/>
      <c r="TKL751" s="14"/>
      <c r="TKM751" s="14"/>
      <c r="TKN751" s="14"/>
      <c r="TKO751" s="14"/>
      <c r="TKP751" s="14"/>
      <c r="TKQ751" s="14"/>
      <c r="TKR751" s="14"/>
      <c r="TKS751" s="14"/>
      <c r="TKT751" s="14"/>
      <c r="TKU751" s="14"/>
      <c r="TKV751" s="14"/>
      <c r="TKW751" s="14"/>
      <c r="TKX751" s="14"/>
      <c r="TKY751" s="14"/>
      <c r="TKZ751" s="14"/>
      <c r="TLA751" s="14"/>
      <c r="TLB751" s="14"/>
      <c r="TLC751" s="14"/>
      <c r="TLD751" s="14"/>
      <c r="TLE751" s="14"/>
      <c r="TLF751" s="14"/>
      <c r="TLG751" s="14"/>
      <c r="TLH751" s="14"/>
      <c r="TLI751" s="14"/>
      <c r="TLJ751" s="14"/>
      <c r="TLK751" s="14"/>
      <c r="TLL751" s="14"/>
      <c r="TLM751" s="14"/>
      <c r="TLN751" s="14"/>
      <c r="TLO751" s="14"/>
      <c r="TLP751" s="14"/>
      <c r="TLQ751" s="14"/>
      <c r="TLR751" s="14"/>
      <c r="TLS751" s="14"/>
      <c r="TLT751" s="14"/>
      <c r="TLU751" s="14"/>
      <c r="TLV751" s="14"/>
      <c r="TLW751" s="14"/>
      <c r="TLX751" s="14"/>
      <c r="TLY751" s="14"/>
      <c r="TLZ751" s="14"/>
      <c r="TMA751" s="14"/>
      <c r="TMB751" s="14"/>
      <c r="TMC751" s="14"/>
      <c r="TMD751" s="14"/>
      <c r="TME751" s="14"/>
      <c r="TMF751" s="14"/>
      <c r="TMG751" s="14"/>
      <c r="TMH751" s="14"/>
      <c r="TMI751" s="14"/>
      <c r="TMJ751" s="14"/>
      <c r="TMK751" s="14"/>
      <c r="TML751" s="14"/>
      <c r="TMM751" s="14"/>
      <c r="TMN751" s="14"/>
      <c r="TMO751" s="14"/>
      <c r="TMP751" s="14"/>
      <c r="TMQ751" s="14"/>
      <c r="TMR751" s="14"/>
      <c r="TMS751" s="14"/>
      <c r="TMT751" s="14"/>
      <c r="TMU751" s="14"/>
      <c r="TMV751" s="14"/>
      <c r="TMW751" s="14"/>
      <c r="TMX751" s="14"/>
      <c r="TMY751" s="14"/>
      <c r="TMZ751" s="14"/>
      <c r="TNA751" s="14"/>
      <c r="TNB751" s="14"/>
      <c r="TNC751" s="14"/>
      <c r="TND751" s="14"/>
      <c r="TNE751" s="14"/>
      <c r="TNF751" s="14"/>
      <c r="TNG751" s="14"/>
      <c r="TNH751" s="14"/>
      <c r="TNI751" s="14"/>
      <c r="TNJ751" s="14"/>
      <c r="TNK751" s="14"/>
      <c r="TNL751" s="14"/>
      <c r="TNM751" s="14"/>
      <c r="TNN751" s="14"/>
      <c r="TNO751" s="14"/>
      <c r="TNP751" s="14"/>
      <c r="TNQ751" s="14"/>
      <c r="TNR751" s="14"/>
      <c r="TNS751" s="14"/>
      <c r="TNT751" s="14"/>
      <c r="TNU751" s="14"/>
      <c r="TNV751" s="14"/>
      <c r="TNW751" s="14"/>
      <c r="TNX751" s="14"/>
      <c r="TNY751" s="14"/>
      <c r="TNZ751" s="14"/>
      <c r="TOA751" s="14"/>
      <c r="TOB751" s="14"/>
      <c r="TOC751" s="14"/>
      <c r="TOD751" s="14"/>
      <c r="TOE751" s="14"/>
      <c r="TOF751" s="14"/>
      <c r="TOG751" s="14"/>
      <c r="TOH751" s="14"/>
      <c r="TOI751" s="14"/>
      <c r="TOJ751" s="14"/>
      <c r="TOK751" s="14"/>
      <c r="TOL751" s="14"/>
      <c r="TOM751" s="14"/>
      <c r="TON751" s="14"/>
      <c r="TOO751" s="14"/>
      <c r="TOP751" s="14"/>
      <c r="TOQ751" s="14"/>
      <c r="TOR751" s="14"/>
      <c r="TOS751" s="14"/>
      <c r="TOT751" s="14"/>
      <c r="TOU751" s="14"/>
      <c r="TOV751" s="14"/>
      <c r="TOW751" s="14"/>
      <c r="TOX751" s="14"/>
      <c r="TOY751" s="14"/>
      <c r="TOZ751" s="14"/>
      <c r="TPA751" s="14"/>
      <c r="TPB751" s="14"/>
      <c r="TPC751" s="14"/>
      <c r="TPD751" s="14"/>
      <c r="TPE751" s="14"/>
      <c r="TPF751" s="14"/>
      <c r="TPG751" s="14"/>
      <c r="TPH751" s="14"/>
      <c r="TPI751" s="14"/>
      <c r="TPJ751" s="14"/>
      <c r="TPK751" s="14"/>
      <c r="TPL751" s="14"/>
      <c r="TPM751" s="14"/>
      <c r="TPN751" s="14"/>
      <c r="TPO751" s="14"/>
      <c r="TPP751" s="14"/>
      <c r="TPQ751" s="14"/>
      <c r="TPR751" s="14"/>
      <c r="TPS751" s="14"/>
      <c r="TPT751" s="14"/>
      <c r="TPU751" s="14"/>
      <c r="TPV751" s="14"/>
      <c r="TPW751" s="14"/>
      <c r="TPX751" s="14"/>
      <c r="TPY751" s="14"/>
      <c r="TPZ751" s="14"/>
      <c r="TQA751" s="14"/>
      <c r="TQB751" s="14"/>
      <c r="TQC751" s="14"/>
      <c r="TQD751" s="14"/>
      <c r="TQE751" s="14"/>
      <c r="TQF751" s="14"/>
      <c r="TQG751" s="14"/>
      <c r="TQH751" s="14"/>
      <c r="TQI751" s="14"/>
      <c r="TQJ751" s="14"/>
      <c r="TQK751" s="14"/>
      <c r="TQL751" s="14"/>
      <c r="TQM751" s="14"/>
      <c r="TQN751" s="14"/>
      <c r="TQO751" s="14"/>
      <c r="TQP751" s="14"/>
      <c r="TQQ751" s="14"/>
      <c r="TQR751" s="14"/>
      <c r="TQS751" s="14"/>
      <c r="TQT751" s="14"/>
      <c r="TQU751" s="14"/>
      <c r="TQV751" s="14"/>
      <c r="TQW751" s="14"/>
      <c r="TQX751" s="14"/>
      <c r="TQY751" s="14"/>
      <c r="TQZ751" s="14"/>
      <c r="TRA751" s="14"/>
      <c r="TRB751" s="14"/>
      <c r="TRC751" s="14"/>
      <c r="TRD751" s="14"/>
      <c r="TRE751" s="14"/>
      <c r="TRF751" s="14"/>
      <c r="TRG751" s="14"/>
      <c r="TRH751" s="14"/>
      <c r="TRI751" s="14"/>
      <c r="TRJ751" s="14"/>
      <c r="TRK751" s="14"/>
      <c r="TRL751" s="14"/>
      <c r="TRM751" s="14"/>
      <c r="TRN751" s="14"/>
      <c r="TRO751" s="14"/>
      <c r="TRP751" s="14"/>
      <c r="TRQ751" s="14"/>
      <c r="TRR751" s="14"/>
      <c r="TRS751" s="14"/>
      <c r="TRT751" s="14"/>
      <c r="TRU751" s="14"/>
      <c r="TRV751" s="14"/>
      <c r="TRW751" s="14"/>
      <c r="TRX751" s="14"/>
      <c r="TRY751" s="14"/>
      <c r="TRZ751" s="14"/>
      <c r="TSA751" s="14"/>
      <c r="TSB751" s="14"/>
      <c r="TSC751" s="14"/>
      <c r="TSD751" s="14"/>
      <c r="TSE751" s="14"/>
      <c r="TSF751" s="14"/>
      <c r="TSG751" s="14"/>
      <c r="TSH751" s="14"/>
      <c r="TSI751" s="14"/>
      <c r="TSJ751" s="14"/>
      <c r="TSK751" s="14"/>
      <c r="TSL751" s="14"/>
      <c r="TSM751" s="14"/>
      <c r="TSN751" s="14"/>
      <c r="TSO751" s="14"/>
      <c r="TSP751" s="14"/>
      <c r="TSQ751" s="14"/>
      <c r="TSR751" s="14"/>
      <c r="TSS751" s="14"/>
      <c r="TST751" s="14"/>
      <c r="TSU751" s="14"/>
      <c r="TSV751" s="14"/>
      <c r="TSW751" s="14"/>
      <c r="TSX751" s="14"/>
      <c r="TSY751" s="14"/>
      <c r="TSZ751" s="14"/>
      <c r="TTA751" s="14"/>
      <c r="TTB751" s="14"/>
      <c r="TTC751" s="14"/>
      <c r="TTD751" s="14"/>
      <c r="TTE751" s="14"/>
      <c r="TTF751" s="14"/>
      <c r="TTG751" s="14"/>
      <c r="TTH751" s="14"/>
      <c r="TTI751" s="14"/>
      <c r="TTJ751" s="14"/>
      <c r="TTK751" s="14"/>
      <c r="TTL751" s="14"/>
      <c r="TTM751" s="14"/>
      <c r="TTN751" s="14"/>
      <c r="TTO751" s="14"/>
      <c r="TTP751" s="14"/>
      <c r="TTQ751" s="14"/>
      <c r="TTR751" s="14"/>
      <c r="TTS751" s="14"/>
      <c r="TTT751" s="14"/>
      <c r="TTU751" s="14"/>
      <c r="TTV751" s="14"/>
      <c r="TTW751" s="14"/>
      <c r="TTX751" s="14"/>
      <c r="TTY751" s="14"/>
      <c r="TTZ751" s="14"/>
      <c r="TUA751" s="14"/>
      <c r="TUB751" s="14"/>
      <c r="TUC751" s="14"/>
      <c r="TUD751" s="14"/>
      <c r="TUE751" s="14"/>
      <c r="TUF751" s="14"/>
      <c r="TUG751" s="14"/>
      <c r="TUH751" s="14"/>
      <c r="TUI751" s="14"/>
      <c r="TUJ751" s="14"/>
      <c r="TUK751" s="14"/>
      <c r="TUL751" s="14"/>
      <c r="TUM751" s="14"/>
      <c r="TUN751" s="14"/>
      <c r="TUO751" s="14"/>
      <c r="TUP751" s="14"/>
      <c r="TUQ751" s="14"/>
      <c r="TUR751" s="14"/>
      <c r="TUS751" s="14"/>
      <c r="TUT751" s="14"/>
      <c r="TUU751" s="14"/>
      <c r="TUV751" s="14"/>
      <c r="TUW751" s="14"/>
      <c r="TUX751" s="14"/>
      <c r="TUY751" s="14"/>
      <c r="TUZ751" s="14"/>
      <c r="TVA751" s="14"/>
      <c r="TVB751" s="14"/>
      <c r="TVC751" s="14"/>
      <c r="TVD751" s="14"/>
      <c r="TVE751" s="14"/>
      <c r="TVF751" s="14"/>
      <c r="TVG751" s="14"/>
      <c r="TVH751" s="14"/>
      <c r="TVI751" s="14"/>
      <c r="TVJ751" s="14"/>
      <c r="TVK751" s="14"/>
      <c r="TVL751" s="14"/>
      <c r="TVM751" s="14"/>
      <c r="TVN751" s="14"/>
      <c r="TVO751" s="14"/>
      <c r="TVP751" s="14"/>
      <c r="TVQ751" s="14"/>
      <c r="TVR751" s="14"/>
      <c r="TVS751" s="14"/>
      <c r="TVT751" s="14"/>
      <c r="TVU751" s="14"/>
      <c r="TVV751" s="14"/>
      <c r="TVW751" s="14"/>
      <c r="TVX751" s="14"/>
      <c r="TVY751" s="14"/>
      <c r="TVZ751" s="14"/>
      <c r="TWA751" s="14"/>
      <c r="TWB751" s="14"/>
      <c r="TWC751" s="14"/>
      <c r="TWD751" s="14"/>
      <c r="TWE751" s="14"/>
      <c r="TWF751" s="14"/>
      <c r="TWG751" s="14"/>
      <c r="TWH751" s="14"/>
      <c r="TWI751" s="14"/>
      <c r="TWJ751" s="14"/>
      <c r="TWK751" s="14"/>
      <c r="TWL751" s="14"/>
      <c r="TWM751" s="14"/>
      <c r="TWN751" s="14"/>
      <c r="TWO751" s="14"/>
      <c r="TWP751" s="14"/>
      <c r="TWQ751" s="14"/>
      <c r="TWR751" s="14"/>
      <c r="TWS751" s="14"/>
      <c r="TWT751" s="14"/>
      <c r="TWU751" s="14"/>
      <c r="TWV751" s="14"/>
      <c r="TWW751" s="14"/>
      <c r="TWX751" s="14"/>
      <c r="TWY751" s="14"/>
      <c r="TWZ751" s="14"/>
      <c r="TXA751" s="14"/>
      <c r="TXB751" s="14"/>
      <c r="TXC751" s="14"/>
      <c r="TXD751" s="14"/>
      <c r="TXE751" s="14"/>
      <c r="TXF751" s="14"/>
      <c r="TXG751" s="14"/>
      <c r="TXH751" s="14"/>
      <c r="TXI751" s="14"/>
      <c r="TXJ751" s="14"/>
      <c r="TXK751" s="14"/>
      <c r="TXL751" s="14"/>
      <c r="TXM751" s="14"/>
      <c r="TXN751" s="14"/>
      <c r="TXO751" s="14"/>
      <c r="TXP751" s="14"/>
      <c r="TXQ751" s="14"/>
      <c r="TXR751" s="14"/>
      <c r="TXS751" s="14"/>
      <c r="TXT751" s="14"/>
      <c r="TXU751" s="14"/>
      <c r="TXV751" s="14"/>
      <c r="TXW751" s="14"/>
      <c r="TXX751" s="14"/>
      <c r="TXY751" s="14"/>
      <c r="TXZ751" s="14"/>
      <c r="TYA751" s="14"/>
      <c r="TYB751" s="14"/>
      <c r="TYC751" s="14"/>
      <c r="TYD751" s="14"/>
      <c r="TYE751" s="14"/>
      <c r="TYF751" s="14"/>
      <c r="TYG751" s="14"/>
      <c r="TYH751" s="14"/>
      <c r="TYI751" s="14"/>
      <c r="TYJ751" s="14"/>
      <c r="TYK751" s="14"/>
      <c r="TYL751" s="14"/>
      <c r="TYM751" s="14"/>
      <c r="TYN751" s="14"/>
      <c r="TYO751" s="14"/>
      <c r="TYP751" s="14"/>
      <c r="TYQ751" s="14"/>
      <c r="TYR751" s="14"/>
      <c r="TYS751" s="14"/>
      <c r="TYT751" s="14"/>
      <c r="TYU751" s="14"/>
      <c r="TYV751" s="14"/>
      <c r="TYW751" s="14"/>
      <c r="TYX751" s="14"/>
      <c r="TYY751" s="14"/>
      <c r="TYZ751" s="14"/>
      <c r="TZA751" s="14"/>
      <c r="TZB751" s="14"/>
      <c r="TZC751" s="14"/>
      <c r="TZD751" s="14"/>
      <c r="TZE751" s="14"/>
      <c r="TZF751" s="14"/>
      <c r="TZG751" s="14"/>
      <c r="TZH751" s="14"/>
      <c r="TZI751" s="14"/>
      <c r="TZJ751" s="14"/>
      <c r="TZK751" s="14"/>
      <c r="TZL751" s="14"/>
      <c r="TZM751" s="14"/>
      <c r="TZN751" s="14"/>
      <c r="TZO751" s="14"/>
      <c r="TZP751" s="14"/>
      <c r="TZQ751" s="14"/>
      <c r="TZR751" s="14"/>
      <c r="TZS751" s="14"/>
      <c r="TZT751" s="14"/>
      <c r="TZU751" s="14"/>
      <c r="TZV751" s="14"/>
      <c r="TZW751" s="14"/>
      <c r="TZX751" s="14"/>
      <c r="TZY751" s="14"/>
      <c r="TZZ751" s="14"/>
      <c r="UAA751" s="14"/>
      <c r="UAB751" s="14"/>
      <c r="UAC751" s="14"/>
      <c r="UAD751" s="14"/>
      <c r="UAE751" s="14"/>
      <c r="UAF751" s="14"/>
      <c r="UAG751" s="14"/>
      <c r="UAH751" s="14"/>
      <c r="UAI751" s="14"/>
      <c r="UAJ751" s="14"/>
      <c r="UAK751" s="14"/>
      <c r="UAL751" s="14"/>
      <c r="UAM751" s="14"/>
      <c r="UAN751" s="14"/>
      <c r="UAO751" s="14"/>
      <c r="UAP751" s="14"/>
      <c r="UAQ751" s="14"/>
      <c r="UAR751" s="14"/>
      <c r="UAS751" s="14"/>
      <c r="UAT751" s="14"/>
      <c r="UAU751" s="14"/>
      <c r="UAV751" s="14"/>
      <c r="UAW751" s="14"/>
      <c r="UAX751" s="14"/>
      <c r="UAY751" s="14"/>
      <c r="UAZ751" s="14"/>
      <c r="UBA751" s="14"/>
      <c r="UBB751" s="14"/>
      <c r="UBC751" s="14"/>
      <c r="UBD751" s="14"/>
      <c r="UBE751" s="14"/>
      <c r="UBF751" s="14"/>
      <c r="UBG751" s="14"/>
      <c r="UBH751" s="14"/>
      <c r="UBI751" s="14"/>
      <c r="UBJ751" s="14"/>
      <c r="UBK751" s="14"/>
      <c r="UBL751" s="14"/>
      <c r="UBM751" s="14"/>
      <c r="UBN751" s="14"/>
      <c r="UBO751" s="14"/>
      <c r="UBP751" s="14"/>
      <c r="UBQ751" s="14"/>
      <c r="UBR751" s="14"/>
      <c r="UBS751" s="14"/>
      <c r="UBT751" s="14"/>
      <c r="UBU751" s="14"/>
      <c r="UBV751" s="14"/>
      <c r="UBW751" s="14"/>
      <c r="UBX751" s="14"/>
      <c r="UBY751" s="14"/>
      <c r="UBZ751" s="14"/>
      <c r="UCA751" s="14"/>
      <c r="UCB751" s="14"/>
      <c r="UCC751" s="14"/>
      <c r="UCD751" s="14"/>
      <c r="UCE751" s="14"/>
      <c r="UCF751" s="14"/>
      <c r="UCG751" s="14"/>
      <c r="UCH751" s="14"/>
      <c r="UCI751" s="14"/>
      <c r="UCJ751" s="14"/>
      <c r="UCK751" s="14"/>
      <c r="UCL751" s="14"/>
      <c r="UCM751" s="14"/>
      <c r="UCN751" s="14"/>
      <c r="UCO751" s="14"/>
      <c r="UCP751" s="14"/>
      <c r="UCQ751" s="14"/>
      <c r="UCR751" s="14"/>
      <c r="UCS751" s="14"/>
      <c r="UCT751" s="14"/>
      <c r="UCU751" s="14"/>
      <c r="UCV751" s="14"/>
      <c r="UCW751" s="14"/>
      <c r="UCX751" s="14"/>
      <c r="UCY751" s="14"/>
      <c r="UCZ751" s="14"/>
      <c r="UDA751" s="14"/>
      <c r="UDB751" s="14"/>
      <c r="UDC751" s="14"/>
      <c r="UDD751" s="14"/>
      <c r="UDE751" s="14"/>
      <c r="UDF751" s="14"/>
      <c r="UDG751" s="14"/>
      <c r="UDH751" s="14"/>
      <c r="UDI751" s="14"/>
      <c r="UDJ751" s="14"/>
      <c r="UDK751" s="14"/>
      <c r="UDL751" s="14"/>
      <c r="UDM751" s="14"/>
      <c r="UDN751" s="14"/>
      <c r="UDO751" s="14"/>
      <c r="UDP751" s="14"/>
      <c r="UDQ751" s="14"/>
      <c r="UDR751" s="14"/>
      <c r="UDS751" s="14"/>
      <c r="UDT751" s="14"/>
      <c r="UDU751" s="14"/>
      <c r="UDV751" s="14"/>
      <c r="UDW751" s="14"/>
      <c r="UDX751" s="14"/>
      <c r="UDY751" s="14"/>
      <c r="UDZ751" s="14"/>
      <c r="UEA751" s="14"/>
      <c r="UEB751" s="14"/>
      <c r="UEC751" s="14"/>
      <c r="UED751" s="14"/>
      <c r="UEE751" s="14"/>
      <c r="UEF751" s="14"/>
      <c r="UEG751" s="14"/>
      <c r="UEH751" s="14"/>
      <c r="UEI751" s="14"/>
      <c r="UEJ751" s="14"/>
      <c r="UEK751" s="14"/>
      <c r="UEL751" s="14"/>
      <c r="UEM751" s="14"/>
      <c r="UEN751" s="14"/>
      <c r="UEO751" s="14"/>
      <c r="UEP751" s="14"/>
      <c r="UEQ751" s="14"/>
      <c r="UER751" s="14"/>
      <c r="UES751" s="14"/>
      <c r="UET751" s="14"/>
      <c r="UEU751" s="14"/>
      <c r="UEV751" s="14"/>
      <c r="UEW751" s="14"/>
      <c r="UEX751" s="14"/>
      <c r="UEY751" s="14"/>
      <c r="UEZ751" s="14"/>
      <c r="UFA751" s="14"/>
      <c r="UFB751" s="14"/>
      <c r="UFC751" s="14"/>
      <c r="UFD751" s="14"/>
      <c r="UFE751" s="14"/>
      <c r="UFF751" s="14"/>
      <c r="UFG751" s="14"/>
      <c r="UFH751" s="14"/>
      <c r="UFI751" s="14"/>
      <c r="UFJ751" s="14"/>
      <c r="UFK751" s="14"/>
      <c r="UFL751" s="14"/>
      <c r="UFM751" s="14"/>
      <c r="UFN751" s="14"/>
      <c r="UFO751" s="14"/>
      <c r="UFP751" s="14"/>
      <c r="UFQ751" s="14"/>
      <c r="UFR751" s="14"/>
      <c r="UFS751" s="14"/>
      <c r="UFT751" s="14"/>
      <c r="UFU751" s="14"/>
      <c r="UFV751" s="14"/>
      <c r="UFW751" s="14"/>
      <c r="UFX751" s="14"/>
      <c r="UFY751" s="14"/>
      <c r="UFZ751" s="14"/>
      <c r="UGA751" s="14"/>
      <c r="UGB751" s="14"/>
      <c r="UGC751" s="14"/>
      <c r="UGD751" s="14"/>
      <c r="UGE751" s="14"/>
      <c r="UGF751" s="14"/>
      <c r="UGG751" s="14"/>
      <c r="UGH751" s="14"/>
      <c r="UGI751" s="14"/>
      <c r="UGJ751" s="14"/>
      <c r="UGK751" s="14"/>
      <c r="UGL751" s="14"/>
      <c r="UGM751" s="14"/>
      <c r="UGN751" s="14"/>
      <c r="UGO751" s="14"/>
      <c r="UGP751" s="14"/>
      <c r="UGQ751" s="14"/>
      <c r="UGR751" s="14"/>
      <c r="UGS751" s="14"/>
      <c r="UGT751" s="14"/>
      <c r="UGU751" s="14"/>
      <c r="UGV751" s="14"/>
      <c r="UGW751" s="14"/>
      <c r="UGX751" s="14"/>
      <c r="UGY751" s="14"/>
      <c r="UGZ751" s="14"/>
      <c r="UHA751" s="14"/>
      <c r="UHB751" s="14"/>
      <c r="UHC751" s="14"/>
      <c r="UHD751" s="14"/>
      <c r="UHE751" s="14"/>
      <c r="UHF751" s="14"/>
      <c r="UHG751" s="14"/>
      <c r="UHH751" s="14"/>
      <c r="UHI751" s="14"/>
      <c r="UHJ751" s="14"/>
      <c r="UHK751" s="14"/>
      <c r="UHL751" s="14"/>
      <c r="UHM751" s="14"/>
      <c r="UHN751" s="14"/>
      <c r="UHO751" s="14"/>
      <c r="UHP751" s="14"/>
      <c r="UHQ751" s="14"/>
      <c r="UHR751" s="14"/>
      <c r="UHS751" s="14"/>
      <c r="UHT751" s="14"/>
      <c r="UHU751" s="14"/>
      <c r="UHV751" s="14"/>
      <c r="UHW751" s="14"/>
      <c r="UHX751" s="14"/>
      <c r="UHY751" s="14"/>
      <c r="UHZ751" s="14"/>
      <c r="UIA751" s="14"/>
      <c r="UIB751" s="14"/>
      <c r="UIC751" s="14"/>
      <c r="UID751" s="14"/>
      <c r="UIE751" s="14"/>
      <c r="UIF751" s="14"/>
      <c r="UIG751" s="14"/>
      <c r="UIH751" s="14"/>
      <c r="UII751" s="14"/>
      <c r="UIJ751" s="14"/>
      <c r="UIK751" s="14"/>
      <c r="UIL751" s="14"/>
      <c r="UIM751" s="14"/>
      <c r="UIN751" s="14"/>
      <c r="UIO751" s="14"/>
      <c r="UIP751" s="14"/>
      <c r="UIQ751" s="14"/>
      <c r="UIR751" s="14"/>
      <c r="UIS751" s="14"/>
      <c r="UIT751" s="14"/>
      <c r="UIU751" s="14"/>
      <c r="UIV751" s="14"/>
      <c r="UIW751" s="14"/>
      <c r="UIX751" s="14"/>
      <c r="UIY751" s="14"/>
      <c r="UIZ751" s="14"/>
      <c r="UJA751" s="14"/>
      <c r="UJB751" s="14"/>
      <c r="UJC751" s="14"/>
      <c r="UJD751" s="14"/>
      <c r="UJE751" s="14"/>
      <c r="UJF751" s="14"/>
      <c r="UJG751" s="14"/>
      <c r="UJH751" s="14"/>
      <c r="UJI751" s="14"/>
      <c r="UJJ751" s="14"/>
      <c r="UJK751" s="14"/>
      <c r="UJL751" s="14"/>
      <c r="UJM751" s="14"/>
      <c r="UJN751" s="14"/>
      <c r="UJO751" s="14"/>
      <c r="UJP751" s="14"/>
      <c r="UJQ751" s="14"/>
      <c r="UJR751" s="14"/>
      <c r="UJS751" s="14"/>
      <c r="UJT751" s="14"/>
      <c r="UJU751" s="14"/>
      <c r="UJV751" s="14"/>
      <c r="UJW751" s="14"/>
      <c r="UJX751" s="14"/>
      <c r="UJY751" s="14"/>
      <c r="UJZ751" s="14"/>
      <c r="UKA751" s="14"/>
      <c r="UKB751" s="14"/>
      <c r="UKC751" s="14"/>
      <c r="UKD751" s="14"/>
      <c r="UKE751" s="14"/>
      <c r="UKF751" s="14"/>
      <c r="UKG751" s="14"/>
      <c r="UKH751" s="14"/>
      <c r="UKI751" s="14"/>
      <c r="UKJ751" s="14"/>
      <c r="UKK751" s="14"/>
      <c r="UKL751" s="14"/>
      <c r="UKM751" s="14"/>
      <c r="UKN751" s="14"/>
      <c r="UKO751" s="14"/>
      <c r="UKP751" s="14"/>
      <c r="UKQ751" s="14"/>
      <c r="UKR751" s="14"/>
      <c r="UKS751" s="14"/>
      <c r="UKT751" s="14"/>
      <c r="UKU751" s="14"/>
      <c r="UKV751" s="14"/>
      <c r="UKW751" s="14"/>
      <c r="UKX751" s="14"/>
      <c r="UKY751" s="14"/>
      <c r="UKZ751" s="14"/>
      <c r="ULA751" s="14"/>
      <c r="ULB751" s="14"/>
      <c r="ULC751" s="14"/>
      <c r="ULD751" s="14"/>
      <c r="ULE751" s="14"/>
      <c r="ULF751" s="14"/>
      <c r="ULG751" s="14"/>
      <c r="ULH751" s="14"/>
      <c r="ULI751" s="14"/>
      <c r="ULJ751" s="14"/>
      <c r="ULK751" s="14"/>
      <c r="ULL751" s="14"/>
      <c r="ULM751" s="14"/>
      <c r="ULN751" s="14"/>
      <c r="ULO751" s="14"/>
      <c r="ULP751" s="14"/>
      <c r="ULQ751" s="14"/>
      <c r="ULR751" s="14"/>
      <c r="ULS751" s="14"/>
      <c r="ULT751" s="14"/>
      <c r="ULU751" s="14"/>
      <c r="ULV751" s="14"/>
      <c r="ULW751" s="14"/>
      <c r="ULX751" s="14"/>
      <c r="ULY751" s="14"/>
      <c r="ULZ751" s="14"/>
      <c r="UMA751" s="14"/>
      <c r="UMB751" s="14"/>
      <c r="UMC751" s="14"/>
      <c r="UMD751" s="14"/>
      <c r="UME751" s="14"/>
      <c r="UMF751" s="14"/>
      <c r="UMG751" s="14"/>
      <c r="UMH751" s="14"/>
      <c r="UMI751" s="14"/>
      <c r="UMJ751" s="14"/>
      <c r="UMK751" s="14"/>
      <c r="UML751" s="14"/>
      <c r="UMM751" s="14"/>
      <c r="UMN751" s="14"/>
      <c r="UMO751" s="14"/>
      <c r="UMP751" s="14"/>
      <c r="UMQ751" s="14"/>
      <c r="UMR751" s="14"/>
      <c r="UMS751" s="14"/>
      <c r="UMT751" s="14"/>
      <c r="UMU751" s="14"/>
      <c r="UMV751" s="14"/>
      <c r="UMW751" s="14"/>
      <c r="UMX751" s="14"/>
      <c r="UMY751" s="14"/>
      <c r="UMZ751" s="14"/>
      <c r="UNA751" s="14"/>
      <c r="UNB751" s="14"/>
      <c r="UNC751" s="14"/>
      <c r="UND751" s="14"/>
      <c r="UNE751" s="14"/>
      <c r="UNF751" s="14"/>
      <c r="UNG751" s="14"/>
      <c r="UNH751" s="14"/>
      <c r="UNI751" s="14"/>
      <c r="UNJ751" s="14"/>
      <c r="UNK751" s="14"/>
      <c r="UNL751" s="14"/>
      <c r="UNM751" s="14"/>
      <c r="UNN751" s="14"/>
      <c r="UNO751" s="14"/>
      <c r="UNP751" s="14"/>
      <c r="UNQ751" s="14"/>
      <c r="UNR751" s="14"/>
      <c r="UNS751" s="14"/>
      <c r="UNT751" s="14"/>
      <c r="UNU751" s="14"/>
      <c r="UNV751" s="14"/>
      <c r="UNW751" s="14"/>
      <c r="UNX751" s="14"/>
      <c r="UNY751" s="14"/>
      <c r="UNZ751" s="14"/>
      <c r="UOA751" s="14"/>
      <c r="UOB751" s="14"/>
      <c r="UOC751" s="14"/>
      <c r="UOD751" s="14"/>
      <c r="UOE751" s="14"/>
      <c r="UOF751" s="14"/>
      <c r="UOG751" s="14"/>
      <c r="UOH751" s="14"/>
      <c r="UOI751" s="14"/>
      <c r="UOJ751" s="14"/>
      <c r="UOK751" s="14"/>
      <c r="UOL751" s="14"/>
      <c r="UOM751" s="14"/>
      <c r="UON751" s="14"/>
      <c r="UOO751" s="14"/>
      <c r="UOP751" s="14"/>
      <c r="UOQ751" s="14"/>
      <c r="UOR751" s="14"/>
      <c r="UOS751" s="14"/>
      <c r="UOT751" s="14"/>
      <c r="UOU751" s="14"/>
      <c r="UOV751" s="14"/>
      <c r="UOW751" s="14"/>
      <c r="UOX751" s="14"/>
      <c r="UOY751" s="14"/>
      <c r="UOZ751" s="14"/>
      <c r="UPA751" s="14"/>
      <c r="UPB751" s="14"/>
      <c r="UPC751" s="14"/>
      <c r="UPD751" s="14"/>
      <c r="UPE751" s="14"/>
      <c r="UPF751" s="14"/>
      <c r="UPG751" s="14"/>
      <c r="UPH751" s="14"/>
      <c r="UPI751" s="14"/>
      <c r="UPJ751" s="14"/>
      <c r="UPK751" s="14"/>
      <c r="UPL751" s="14"/>
      <c r="UPM751" s="14"/>
      <c r="UPN751" s="14"/>
      <c r="UPO751" s="14"/>
      <c r="UPP751" s="14"/>
      <c r="UPQ751" s="14"/>
      <c r="UPR751" s="14"/>
      <c r="UPS751" s="14"/>
      <c r="UPT751" s="14"/>
      <c r="UPU751" s="14"/>
      <c r="UPV751" s="14"/>
      <c r="UPW751" s="14"/>
      <c r="UPX751" s="14"/>
      <c r="UPY751" s="14"/>
      <c r="UPZ751" s="14"/>
      <c r="UQA751" s="14"/>
      <c r="UQB751" s="14"/>
      <c r="UQC751" s="14"/>
      <c r="UQD751" s="14"/>
      <c r="UQE751" s="14"/>
      <c r="UQF751" s="14"/>
      <c r="UQG751" s="14"/>
      <c r="UQH751" s="14"/>
      <c r="UQI751" s="14"/>
      <c r="UQJ751" s="14"/>
      <c r="UQK751" s="14"/>
      <c r="UQL751" s="14"/>
      <c r="UQM751" s="14"/>
      <c r="UQN751" s="14"/>
      <c r="UQO751" s="14"/>
      <c r="UQP751" s="14"/>
      <c r="UQQ751" s="14"/>
      <c r="UQR751" s="14"/>
      <c r="UQS751" s="14"/>
      <c r="UQT751" s="14"/>
      <c r="UQU751" s="14"/>
      <c r="UQV751" s="14"/>
      <c r="UQW751" s="14"/>
      <c r="UQX751" s="14"/>
      <c r="UQY751" s="14"/>
      <c r="UQZ751" s="14"/>
      <c r="URA751" s="14"/>
      <c r="URB751" s="14"/>
      <c r="URC751" s="14"/>
      <c r="URD751" s="14"/>
      <c r="URE751" s="14"/>
      <c r="URF751" s="14"/>
      <c r="URG751" s="14"/>
      <c r="URH751" s="14"/>
      <c r="URI751" s="14"/>
      <c r="URJ751" s="14"/>
      <c r="URK751" s="14"/>
      <c r="URL751" s="14"/>
      <c r="URM751" s="14"/>
      <c r="URN751" s="14"/>
      <c r="URO751" s="14"/>
      <c r="URP751" s="14"/>
      <c r="URQ751" s="14"/>
      <c r="URR751" s="14"/>
      <c r="URS751" s="14"/>
      <c r="URT751" s="14"/>
      <c r="URU751" s="14"/>
      <c r="URV751" s="14"/>
      <c r="URW751" s="14"/>
      <c r="URX751" s="14"/>
      <c r="URY751" s="14"/>
      <c r="URZ751" s="14"/>
      <c r="USA751" s="14"/>
      <c r="USB751" s="14"/>
      <c r="USC751" s="14"/>
      <c r="USD751" s="14"/>
      <c r="USE751" s="14"/>
      <c r="USF751" s="14"/>
      <c r="USG751" s="14"/>
      <c r="USH751" s="14"/>
      <c r="USI751" s="14"/>
      <c r="USJ751" s="14"/>
      <c r="USK751" s="14"/>
      <c r="USL751" s="14"/>
      <c r="USM751" s="14"/>
      <c r="USN751" s="14"/>
      <c r="USO751" s="14"/>
      <c r="USP751" s="14"/>
      <c r="USQ751" s="14"/>
      <c r="USR751" s="14"/>
      <c r="USS751" s="14"/>
      <c r="UST751" s="14"/>
      <c r="USU751" s="14"/>
      <c r="USV751" s="14"/>
      <c r="USW751" s="14"/>
      <c r="USX751" s="14"/>
      <c r="USY751" s="14"/>
      <c r="USZ751" s="14"/>
      <c r="UTA751" s="14"/>
      <c r="UTB751" s="14"/>
      <c r="UTC751" s="14"/>
      <c r="UTD751" s="14"/>
      <c r="UTE751" s="14"/>
      <c r="UTF751" s="14"/>
      <c r="UTG751" s="14"/>
      <c r="UTH751" s="14"/>
      <c r="UTI751" s="14"/>
      <c r="UTJ751" s="14"/>
      <c r="UTK751" s="14"/>
      <c r="UTL751" s="14"/>
      <c r="UTM751" s="14"/>
      <c r="UTN751" s="14"/>
      <c r="UTO751" s="14"/>
      <c r="UTP751" s="14"/>
      <c r="UTQ751" s="14"/>
      <c r="UTR751" s="14"/>
      <c r="UTS751" s="14"/>
      <c r="UTT751" s="14"/>
      <c r="UTU751" s="14"/>
      <c r="UTV751" s="14"/>
      <c r="UTW751" s="14"/>
      <c r="UTX751" s="14"/>
      <c r="UTY751" s="14"/>
      <c r="UTZ751" s="14"/>
      <c r="UUA751" s="14"/>
      <c r="UUB751" s="14"/>
      <c r="UUC751" s="14"/>
      <c r="UUD751" s="14"/>
      <c r="UUE751" s="14"/>
      <c r="UUF751" s="14"/>
      <c r="UUG751" s="14"/>
      <c r="UUH751" s="14"/>
      <c r="UUI751" s="14"/>
      <c r="UUJ751" s="14"/>
      <c r="UUK751" s="14"/>
      <c r="UUL751" s="14"/>
      <c r="UUM751" s="14"/>
      <c r="UUN751" s="14"/>
      <c r="UUO751" s="14"/>
      <c r="UUP751" s="14"/>
      <c r="UUQ751" s="14"/>
      <c r="UUR751" s="14"/>
      <c r="UUS751" s="14"/>
      <c r="UUT751" s="14"/>
      <c r="UUU751" s="14"/>
      <c r="UUV751" s="14"/>
      <c r="UUW751" s="14"/>
      <c r="UUX751" s="14"/>
      <c r="UUY751" s="14"/>
      <c r="UUZ751" s="14"/>
      <c r="UVA751" s="14"/>
      <c r="UVB751" s="14"/>
      <c r="UVC751" s="14"/>
      <c r="UVD751" s="14"/>
      <c r="UVE751" s="14"/>
      <c r="UVF751" s="14"/>
      <c r="UVG751" s="14"/>
      <c r="UVH751" s="14"/>
      <c r="UVI751" s="14"/>
      <c r="UVJ751" s="14"/>
      <c r="UVK751" s="14"/>
      <c r="UVL751" s="14"/>
      <c r="UVM751" s="14"/>
      <c r="UVN751" s="14"/>
      <c r="UVO751" s="14"/>
      <c r="UVP751" s="14"/>
      <c r="UVQ751" s="14"/>
      <c r="UVR751" s="14"/>
      <c r="UVS751" s="14"/>
      <c r="UVT751" s="14"/>
      <c r="UVU751" s="14"/>
      <c r="UVV751" s="14"/>
      <c r="UVW751" s="14"/>
      <c r="UVX751" s="14"/>
      <c r="UVY751" s="14"/>
      <c r="UVZ751" s="14"/>
      <c r="UWA751" s="14"/>
      <c r="UWB751" s="14"/>
      <c r="UWC751" s="14"/>
      <c r="UWD751" s="14"/>
      <c r="UWE751" s="14"/>
      <c r="UWF751" s="14"/>
      <c r="UWG751" s="14"/>
      <c r="UWH751" s="14"/>
      <c r="UWI751" s="14"/>
      <c r="UWJ751" s="14"/>
      <c r="UWK751" s="14"/>
      <c r="UWL751" s="14"/>
      <c r="UWM751" s="14"/>
      <c r="UWN751" s="14"/>
      <c r="UWO751" s="14"/>
      <c r="UWP751" s="14"/>
      <c r="UWQ751" s="14"/>
      <c r="UWR751" s="14"/>
      <c r="UWS751" s="14"/>
      <c r="UWT751" s="14"/>
      <c r="UWU751" s="14"/>
      <c r="UWV751" s="14"/>
      <c r="UWW751" s="14"/>
      <c r="UWX751" s="14"/>
      <c r="UWY751" s="14"/>
      <c r="UWZ751" s="14"/>
      <c r="UXA751" s="14"/>
      <c r="UXB751" s="14"/>
      <c r="UXC751" s="14"/>
      <c r="UXD751" s="14"/>
      <c r="UXE751" s="14"/>
      <c r="UXF751" s="14"/>
      <c r="UXG751" s="14"/>
      <c r="UXH751" s="14"/>
      <c r="UXI751" s="14"/>
      <c r="UXJ751" s="14"/>
      <c r="UXK751" s="14"/>
      <c r="UXL751" s="14"/>
      <c r="UXM751" s="14"/>
      <c r="UXN751" s="14"/>
      <c r="UXO751" s="14"/>
      <c r="UXP751" s="14"/>
      <c r="UXQ751" s="14"/>
      <c r="UXR751" s="14"/>
      <c r="UXS751" s="14"/>
      <c r="UXT751" s="14"/>
      <c r="UXU751" s="14"/>
      <c r="UXV751" s="14"/>
      <c r="UXW751" s="14"/>
      <c r="UXX751" s="14"/>
      <c r="UXY751" s="14"/>
      <c r="UXZ751" s="14"/>
      <c r="UYA751" s="14"/>
      <c r="UYB751" s="14"/>
      <c r="UYC751" s="14"/>
      <c r="UYD751" s="14"/>
      <c r="UYE751" s="14"/>
      <c r="UYF751" s="14"/>
      <c r="UYG751" s="14"/>
      <c r="UYH751" s="14"/>
      <c r="UYI751" s="14"/>
      <c r="UYJ751" s="14"/>
      <c r="UYK751" s="14"/>
      <c r="UYL751" s="14"/>
      <c r="UYM751" s="14"/>
      <c r="UYN751" s="14"/>
      <c r="UYO751" s="14"/>
      <c r="UYP751" s="14"/>
      <c r="UYQ751" s="14"/>
      <c r="UYR751" s="14"/>
      <c r="UYS751" s="14"/>
      <c r="UYT751" s="14"/>
      <c r="UYU751" s="14"/>
      <c r="UYV751" s="14"/>
      <c r="UYW751" s="14"/>
      <c r="UYX751" s="14"/>
      <c r="UYY751" s="14"/>
      <c r="UYZ751" s="14"/>
      <c r="UZA751" s="14"/>
      <c r="UZB751" s="14"/>
      <c r="UZC751" s="14"/>
      <c r="UZD751" s="14"/>
      <c r="UZE751" s="14"/>
      <c r="UZF751" s="14"/>
      <c r="UZG751" s="14"/>
      <c r="UZH751" s="14"/>
      <c r="UZI751" s="14"/>
      <c r="UZJ751" s="14"/>
      <c r="UZK751" s="14"/>
      <c r="UZL751" s="14"/>
      <c r="UZM751" s="14"/>
      <c r="UZN751" s="14"/>
      <c r="UZO751" s="14"/>
      <c r="UZP751" s="14"/>
      <c r="UZQ751" s="14"/>
      <c r="UZR751" s="14"/>
      <c r="UZS751" s="14"/>
      <c r="UZT751" s="14"/>
      <c r="UZU751" s="14"/>
      <c r="UZV751" s="14"/>
      <c r="UZW751" s="14"/>
      <c r="UZX751" s="14"/>
      <c r="UZY751" s="14"/>
      <c r="UZZ751" s="14"/>
      <c r="VAA751" s="14"/>
      <c r="VAB751" s="14"/>
      <c r="VAC751" s="14"/>
      <c r="VAD751" s="14"/>
      <c r="VAE751" s="14"/>
      <c r="VAF751" s="14"/>
      <c r="VAG751" s="14"/>
      <c r="VAH751" s="14"/>
      <c r="VAI751" s="14"/>
      <c r="VAJ751" s="14"/>
      <c r="VAK751" s="14"/>
      <c r="VAL751" s="14"/>
      <c r="VAM751" s="14"/>
      <c r="VAN751" s="14"/>
      <c r="VAO751" s="14"/>
      <c r="VAP751" s="14"/>
      <c r="VAQ751" s="14"/>
      <c r="VAR751" s="14"/>
      <c r="VAS751" s="14"/>
      <c r="VAT751" s="14"/>
      <c r="VAU751" s="14"/>
      <c r="VAV751" s="14"/>
      <c r="VAW751" s="14"/>
      <c r="VAX751" s="14"/>
      <c r="VAY751" s="14"/>
      <c r="VAZ751" s="14"/>
      <c r="VBA751" s="14"/>
      <c r="VBB751" s="14"/>
      <c r="VBC751" s="14"/>
      <c r="VBD751" s="14"/>
      <c r="VBE751" s="14"/>
      <c r="VBF751" s="14"/>
      <c r="VBG751" s="14"/>
      <c r="VBH751" s="14"/>
      <c r="VBI751" s="14"/>
      <c r="VBJ751" s="14"/>
      <c r="VBK751" s="14"/>
      <c r="VBL751" s="14"/>
      <c r="VBM751" s="14"/>
      <c r="VBN751" s="14"/>
      <c r="VBO751" s="14"/>
      <c r="VBP751" s="14"/>
      <c r="VBQ751" s="14"/>
      <c r="VBR751" s="14"/>
      <c r="VBS751" s="14"/>
      <c r="VBT751" s="14"/>
      <c r="VBU751" s="14"/>
      <c r="VBV751" s="14"/>
      <c r="VBW751" s="14"/>
      <c r="VBX751" s="14"/>
      <c r="VBY751" s="14"/>
      <c r="VBZ751" s="14"/>
      <c r="VCA751" s="14"/>
      <c r="VCB751" s="14"/>
      <c r="VCC751" s="14"/>
      <c r="VCD751" s="14"/>
      <c r="VCE751" s="14"/>
      <c r="VCF751" s="14"/>
      <c r="VCG751" s="14"/>
      <c r="VCH751" s="14"/>
      <c r="VCI751" s="14"/>
      <c r="VCJ751" s="14"/>
      <c r="VCK751" s="14"/>
      <c r="VCL751" s="14"/>
      <c r="VCM751" s="14"/>
      <c r="VCN751" s="14"/>
      <c r="VCO751" s="14"/>
      <c r="VCP751" s="14"/>
      <c r="VCQ751" s="14"/>
      <c r="VCR751" s="14"/>
      <c r="VCS751" s="14"/>
      <c r="VCT751" s="14"/>
      <c r="VCU751" s="14"/>
      <c r="VCV751" s="14"/>
      <c r="VCW751" s="14"/>
      <c r="VCX751" s="14"/>
      <c r="VCY751" s="14"/>
      <c r="VCZ751" s="14"/>
      <c r="VDA751" s="14"/>
      <c r="VDB751" s="14"/>
      <c r="VDC751" s="14"/>
      <c r="VDD751" s="14"/>
      <c r="VDE751" s="14"/>
      <c r="VDF751" s="14"/>
      <c r="VDG751" s="14"/>
      <c r="VDH751" s="14"/>
      <c r="VDI751" s="14"/>
      <c r="VDJ751" s="14"/>
      <c r="VDK751" s="14"/>
      <c r="VDL751" s="14"/>
      <c r="VDM751" s="14"/>
      <c r="VDN751" s="14"/>
      <c r="VDO751" s="14"/>
      <c r="VDP751" s="14"/>
      <c r="VDQ751" s="14"/>
      <c r="VDR751" s="14"/>
      <c r="VDS751" s="14"/>
      <c r="VDT751" s="14"/>
      <c r="VDU751" s="14"/>
      <c r="VDV751" s="14"/>
      <c r="VDW751" s="14"/>
      <c r="VDX751" s="14"/>
      <c r="VDY751" s="14"/>
      <c r="VDZ751" s="14"/>
      <c r="VEA751" s="14"/>
      <c r="VEB751" s="14"/>
      <c r="VEC751" s="14"/>
      <c r="VED751" s="14"/>
      <c r="VEE751" s="14"/>
      <c r="VEF751" s="14"/>
      <c r="VEG751" s="14"/>
      <c r="VEH751" s="14"/>
      <c r="VEI751" s="14"/>
      <c r="VEJ751" s="14"/>
      <c r="VEK751" s="14"/>
      <c r="VEL751" s="14"/>
      <c r="VEM751" s="14"/>
      <c r="VEN751" s="14"/>
      <c r="VEO751" s="14"/>
      <c r="VEP751" s="14"/>
      <c r="VEQ751" s="14"/>
      <c r="VER751" s="14"/>
      <c r="VES751" s="14"/>
      <c r="VET751" s="14"/>
      <c r="VEU751" s="14"/>
      <c r="VEV751" s="14"/>
      <c r="VEW751" s="14"/>
      <c r="VEX751" s="14"/>
      <c r="VEY751" s="14"/>
      <c r="VEZ751" s="14"/>
      <c r="VFA751" s="14"/>
      <c r="VFB751" s="14"/>
      <c r="VFC751" s="14"/>
      <c r="VFD751" s="14"/>
      <c r="VFE751" s="14"/>
      <c r="VFF751" s="14"/>
      <c r="VFG751" s="14"/>
      <c r="VFH751" s="14"/>
      <c r="VFI751" s="14"/>
      <c r="VFJ751" s="14"/>
      <c r="VFK751" s="14"/>
      <c r="VFL751" s="14"/>
      <c r="VFM751" s="14"/>
      <c r="VFN751" s="14"/>
      <c r="VFO751" s="14"/>
      <c r="VFP751" s="14"/>
      <c r="VFQ751" s="14"/>
      <c r="VFR751" s="14"/>
      <c r="VFS751" s="14"/>
      <c r="VFT751" s="14"/>
      <c r="VFU751" s="14"/>
      <c r="VFV751" s="14"/>
      <c r="VFW751" s="14"/>
      <c r="VFX751" s="14"/>
      <c r="VFY751" s="14"/>
      <c r="VFZ751" s="14"/>
      <c r="VGA751" s="14"/>
      <c r="VGB751" s="14"/>
      <c r="VGC751" s="14"/>
      <c r="VGD751" s="14"/>
      <c r="VGE751" s="14"/>
      <c r="VGF751" s="14"/>
      <c r="VGG751" s="14"/>
      <c r="VGH751" s="14"/>
      <c r="VGI751" s="14"/>
      <c r="VGJ751" s="14"/>
      <c r="VGK751" s="14"/>
      <c r="VGL751" s="14"/>
      <c r="VGM751" s="14"/>
      <c r="VGN751" s="14"/>
      <c r="VGO751" s="14"/>
      <c r="VGP751" s="14"/>
      <c r="VGQ751" s="14"/>
      <c r="VGR751" s="14"/>
      <c r="VGS751" s="14"/>
      <c r="VGT751" s="14"/>
      <c r="VGU751" s="14"/>
      <c r="VGV751" s="14"/>
      <c r="VGW751" s="14"/>
      <c r="VGX751" s="14"/>
      <c r="VGY751" s="14"/>
      <c r="VGZ751" s="14"/>
      <c r="VHA751" s="14"/>
      <c r="VHB751" s="14"/>
      <c r="VHC751" s="14"/>
      <c r="VHD751" s="14"/>
      <c r="VHE751" s="14"/>
      <c r="VHF751" s="14"/>
      <c r="VHG751" s="14"/>
      <c r="VHH751" s="14"/>
      <c r="VHI751" s="14"/>
      <c r="VHJ751" s="14"/>
      <c r="VHK751" s="14"/>
      <c r="VHL751" s="14"/>
      <c r="VHM751" s="14"/>
      <c r="VHN751" s="14"/>
      <c r="VHO751" s="14"/>
      <c r="VHP751" s="14"/>
      <c r="VHQ751" s="14"/>
      <c r="VHR751" s="14"/>
      <c r="VHS751" s="14"/>
      <c r="VHT751" s="14"/>
      <c r="VHU751" s="14"/>
      <c r="VHV751" s="14"/>
      <c r="VHW751" s="14"/>
      <c r="VHX751" s="14"/>
      <c r="VHY751" s="14"/>
      <c r="VHZ751" s="14"/>
      <c r="VIA751" s="14"/>
      <c r="VIB751" s="14"/>
      <c r="VIC751" s="14"/>
      <c r="VID751" s="14"/>
      <c r="VIE751" s="14"/>
      <c r="VIF751" s="14"/>
      <c r="VIG751" s="14"/>
      <c r="VIH751" s="14"/>
      <c r="VII751" s="14"/>
      <c r="VIJ751" s="14"/>
      <c r="VIK751" s="14"/>
      <c r="VIL751" s="14"/>
      <c r="VIM751" s="14"/>
      <c r="VIN751" s="14"/>
      <c r="VIO751" s="14"/>
      <c r="VIP751" s="14"/>
      <c r="VIQ751" s="14"/>
      <c r="VIR751" s="14"/>
      <c r="VIS751" s="14"/>
      <c r="VIT751" s="14"/>
      <c r="VIU751" s="14"/>
      <c r="VIV751" s="14"/>
      <c r="VIW751" s="14"/>
      <c r="VIX751" s="14"/>
      <c r="VIY751" s="14"/>
      <c r="VIZ751" s="14"/>
      <c r="VJA751" s="14"/>
      <c r="VJB751" s="14"/>
      <c r="VJC751" s="14"/>
      <c r="VJD751" s="14"/>
      <c r="VJE751" s="14"/>
      <c r="VJF751" s="14"/>
      <c r="VJG751" s="14"/>
      <c r="VJH751" s="14"/>
      <c r="VJI751" s="14"/>
      <c r="VJJ751" s="14"/>
      <c r="VJK751" s="14"/>
      <c r="VJL751" s="14"/>
      <c r="VJM751" s="14"/>
      <c r="VJN751" s="14"/>
      <c r="VJO751" s="14"/>
      <c r="VJP751" s="14"/>
      <c r="VJQ751" s="14"/>
      <c r="VJR751" s="14"/>
      <c r="VJS751" s="14"/>
      <c r="VJT751" s="14"/>
      <c r="VJU751" s="14"/>
      <c r="VJV751" s="14"/>
      <c r="VJW751" s="14"/>
      <c r="VJX751" s="14"/>
      <c r="VJY751" s="14"/>
      <c r="VJZ751" s="14"/>
      <c r="VKA751" s="14"/>
      <c r="VKB751" s="14"/>
      <c r="VKC751" s="14"/>
      <c r="VKD751" s="14"/>
      <c r="VKE751" s="14"/>
      <c r="VKF751" s="14"/>
      <c r="VKG751" s="14"/>
      <c r="VKH751" s="14"/>
      <c r="VKI751" s="14"/>
      <c r="VKJ751" s="14"/>
      <c r="VKK751" s="14"/>
      <c r="VKL751" s="14"/>
      <c r="VKM751" s="14"/>
      <c r="VKN751" s="14"/>
      <c r="VKO751" s="14"/>
      <c r="VKP751" s="14"/>
      <c r="VKQ751" s="14"/>
      <c r="VKR751" s="14"/>
      <c r="VKS751" s="14"/>
      <c r="VKT751" s="14"/>
      <c r="VKU751" s="14"/>
      <c r="VKV751" s="14"/>
      <c r="VKW751" s="14"/>
      <c r="VKX751" s="14"/>
      <c r="VKY751" s="14"/>
      <c r="VKZ751" s="14"/>
      <c r="VLA751" s="14"/>
      <c r="VLB751" s="14"/>
      <c r="VLC751" s="14"/>
      <c r="VLD751" s="14"/>
      <c r="VLE751" s="14"/>
      <c r="VLF751" s="14"/>
      <c r="VLG751" s="14"/>
      <c r="VLH751" s="14"/>
      <c r="VLI751" s="14"/>
      <c r="VLJ751" s="14"/>
      <c r="VLK751" s="14"/>
      <c r="VLL751" s="14"/>
      <c r="VLM751" s="14"/>
      <c r="VLN751" s="14"/>
      <c r="VLO751" s="14"/>
      <c r="VLP751" s="14"/>
      <c r="VLQ751" s="14"/>
      <c r="VLR751" s="14"/>
      <c r="VLS751" s="14"/>
      <c r="VLT751" s="14"/>
      <c r="VLU751" s="14"/>
      <c r="VLV751" s="14"/>
      <c r="VLW751" s="14"/>
      <c r="VLX751" s="14"/>
      <c r="VLY751" s="14"/>
      <c r="VLZ751" s="14"/>
      <c r="VMA751" s="14"/>
      <c r="VMB751" s="14"/>
      <c r="VMC751" s="14"/>
      <c r="VMD751" s="14"/>
      <c r="VME751" s="14"/>
      <c r="VMF751" s="14"/>
      <c r="VMG751" s="14"/>
      <c r="VMH751" s="14"/>
      <c r="VMI751" s="14"/>
      <c r="VMJ751" s="14"/>
      <c r="VMK751" s="14"/>
      <c r="VML751" s="14"/>
      <c r="VMM751" s="14"/>
      <c r="VMN751" s="14"/>
      <c r="VMO751" s="14"/>
      <c r="VMP751" s="14"/>
      <c r="VMQ751" s="14"/>
      <c r="VMR751" s="14"/>
      <c r="VMS751" s="14"/>
      <c r="VMT751" s="14"/>
      <c r="VMU751" s="14"/>
      <c r="VMV751" s="14"/>
      <c r="VMW751" s="14"/>
      <c r="VMX751" s="14"/>
      <c r="VMY751" s="14"/>
      <c r="VMZ751" s="14"/>
      <c r="VNA751" s="14"/>
      <c r="VNB751" s="14"/>
      <c r="VNC751" s="14"/>
      <c r="VND751" s="14"/>
      <c r="VNE751" s="14"/>
      <c r="VNF751" s="14"/>
      <c r="VNG751" s="14"/>
      <c r="VNH751" s="14"/>
      <c r="VNI751" s="14"/>
      <c r="VNJ751" s="14"/>
      <c r="VNK751" s="14"/>
      <c r="VNL751" s="14"/>
      <c r="VNM751" s="14"/>
      <c r="VNN751" s="14"/>
      <c r="VNO751" s="14"/>
      <c r="VNP751" s="14"/>
      <c r="VNQ751" s="14"/>
      <c r="VNR751" s="14"/>
      <c r="VNS751" s="14"/>
      <c r="VNT751" s="14"/>
      <c r="VNU751" s="14"/>
      <c r="VNV751" s="14"/>
      <c r="VNW751" s="14"/>
      <c r="VNX751" s="14"/>
      <c r="VNY751" s="14"/>
      <c r="VNZ751" s="14"/>
      <c r="VOA751" s="14"/>
      <c r="VOB751" s="14"/>
      <c r="VOC751" s="14"/>
      <c r="VOD751" s="14"/>
      <c r="VOE751" s="14"/>
      <c r="VOF751" s="14"/>
      <c r="VOG751" s="14"/>
      <c r="VOH751" s="14"/>
      <c r="VOI751" s="14"/>
      <c r="VOJ751" s="14"/>
      <c r="VOK751" s="14"/>
      <c r="VOL751" s="14"/>
      <c r="VOM751" s="14"/>
      <c r="VON751" s="14"/>
      <c r="VOO751" s="14"/>
      <c r="VOP751" s="14"/>
      <c r="VOQ751" s="14"/>
      <c r="VOR751" s="14"/>
      <c r="VOS751" s="14"/>
      <c r="VOT751" s="14"/>
      <c r="VOU751" s="14"/>
      <c r="VOV751" s="14"/>
      <c r="VOW751" s="14"/>
      <c r="VOX751" s="14"/>
      <c r="VOY751" s="14"/>
      <c r="VOZ751" s="14"/>
      <c r="VPA751" s="14"/>
      <c r="VPB751" s="14"/>
      <c r="VPC751" s="14"/>
      <c r="VPD751" s="14"/>
      <c r="VPE751" s="14"/>
      <c r="VPF751" s="14"/>
      <c r="VPG751" s="14"/>
      <c r="VPH751" s="14"/>
      <c r="VPI751" s="14"/>
      <c r="VPJ751" s="14"/>
      <c r="VPK751" s="14"/>
      <c r="VPL751" s="14"/>
      <c r="VPM751" s="14"/>
      <c r="VPN751" s="14"/>
      <c r="VPO751" s="14"/>
      <c r="VPP751" s="14"/>
      <c r="VPQ751" s="14"/>
      <c r="VPR751" s="14"/>
      <c r="VPS751" s="14"/>
      <c r="VPT751" s="14"/>
      <c r="VPU751" s="14"/>
      <c r="VPV751" s="14"/>
      <c r="VPW751" s="14"/>
      <c r="VPX751" s="14"/>
      <c r="VPY751" s="14"/>
      <c r="VPZ751" s="14"/>
      <c r="VQA751" s="14"/>
      <c r="VQB751" s="14"/>
      <c r="VQC751" s="14"/>
      <c r="VQD751" s="14"/>
      <c r="VQE751" s="14"/>
      <c r="VQF751" s="14"/>
      <c r="VQG751" s="14"/>
      <c r="VQH751" s="14"/>
      <c r="VQI751" s="14"/>
      <c r="VQJ751" s="14"/>
      <c r="VQK751" s="14"/>
      <c r="VQL751" s="14"/>
      <c r="VQM751" s="14"/>
      <c r="VQN751" s="14"/>
      <c r="VQO751" s="14"/>
      <c r="VQP751" s="14"/>
      <c r="VQQ751" s="14"/>
      <c r="VQR751" s="14"/>
      <c r="VQS751" s="14"/>
      <c r="VQT751" s="14"/>
      <c r="VQU751" s="14"/>
      <c r="VQV751" s="14"/>
      <c r="VQW751" s="14"/>
      <c r="VQX751" s="14"/>
      <c r="VQY751" s="14"/>
      <c r="VQZ751" s="14"/>
      <c r="VRA751" s="14"/>
      <c r="VRB751" s="14"/>
      <c r="VRC751" s="14"/>
      <c r="VRD751" s="14"/>
      <c r="VRE751" s="14"/>
      <c r="VRF751" s="14"/>
      <c r="VRG751" s="14"/>
      <c r="VRH751" s="14"/>
      <c r="VRI751" s="14"/>
      <c r="VRJ751" s="14"/>
      <c r="VRK751" s="14"/>
      <c r="VRL751" s="14"/>
      <c r="VRM751" s="14"/>
      <c r="VRN751" s="14"/>
      <c r="VRO751" s="14"/>
      <c r="VRP751" s="14"/>
      <c r="VRQ751" s="14"/>
      <c r="VRR751" s="14"/>
      <c r="VRS751" s="14"/>
      <c r="VRT751" s="14"/>
      <c r="VRU751" s="14"/>
      <c r="VRV751" s="14"/>
      <c r="VRW751" s="14"/>
      <c r="VRX751" s="14"/>
      <c r="VRY751" s="14"/>
      <c r="VRZ751" s="14"/>
      <c r="VSA751" s="14"/>
      <c r="VSB751" s="14"/>
      <c r="VSC751" s="14"/>
      <c r="VSD751" s="14"/>
      <c r="VSE751" s="14"/>
      <c r="VSF751" s="14"/>
      <c r="VSG751" s="14"/>
      <c r="VSH751" s="14"/>
      <c r="VSI751" s="14"/>
      <c r="VSJ751" s="14"/>
      <c r="VSK751" s="14"/>
      <c r="VSL751" s="14"/>
      <c r="VSM751" s="14"/>
      <c r="VSN751" s="14"/>
      <c r="VSO751" s="14"/>
      <c r="VSP751" s="14"/>
      <c r="VSQ751" s="14"/>
      <c r="VSR751" s="14"/>
      <c r="VSS751" s="14"/>
      <c r="VST751" s="14"/>
      <c r="VSU751" s="14"/>
      <c r="VSV751" s="14"/>
      <c r="VSW751" s="14"/>
      <c r="VSX751" s="14"/>
      <c r="VSY751" s="14"/>
      <c r="VSZ751" s="14"/>
      <c r="VTA751" s="14"/>
      <c r="VTB751" s="14"/>
      <c r="VTC751" s="14"/>
      <c r="VTD751" s="14"/>
      <c r="VTE751" s="14"/>
      <c r="VTF751" s="14"/>
      <c r="VTG751" s="14"/>
      <c r="VTH751" s="14"/>
      <c r="VTI751" s="14"/>
      <c r="VTJ751" s="14"/>
      <c r="VTK751" s="14"/>
      <c r="VTL751" s="14"/>
      <c r="VTM751" s="14"/>
      <c r="VTN751" s="14"/>
      <c r="VTO751" s="14"/>
      <c r="VTP751" s="14"/>
      <c r="VTQ751" s="14"/>
      <c r="VTR751" s="14"/>
      <c r="VTS751" s="14"/>
      <c r="VTT751" s="14"/>
      <c r="VTU751" s="14"/>
      <c r="VTV751" s="14"/>
      <c r="VTW751" s="14"/>
      <c r="VTX751" s="14"/>
      <c r="VTY751" s="14"/>
      <c r="VTZ751" s="14"/>
      <c r="VUA751" s="14"/>
      <c r="VUB751" s="14"/>
      <c r="VUC751" s="14"/>
      <c r="VUD751" s="14"/>
      <c r="VUE751" s="14"/>
      <c r="VUF751" s="14"/>
      <c r="VUG751" s="14"/>
      <c r="VUH751" s="14"/>
      <c r="VUI751" s="14"/>
      <c r="VUJ751" s="14"/>
      <c r="VUK751" s="14"/>
      <c r="VUL751" s="14"/>
      <c r="VUM751" s="14"/>
      <c r="VUN751" s="14"/>
      <c r="VUO751" s="14"/>
      <c r="VUP751" s="14"/>
      <c r="VUQ751" s="14"/>
      <c r="VUR751" s="14"/>
      <c r="VUS751" s="14"/>
      <c r="VUT751" s="14"/>
      <c r="VUU751" s="14"/>
      <c r="VUV751" s="14"/>
      <c r="VUW751" s="14"/>
      <c r="VUX751" s="14"/>
      <c r="VUY751" s="14"/>
      <c r="VUZ751" s="14"/>
      <c r="VVA751" s="14"/>
      <c r="VVB751" s="14"/>
      <c r="VVC751" s="14"/>
      <c r="VVD751" s="14"/>
      <c r="VVE751" s="14"/>
      <c r="VVF751" s="14"/>
      <c r="VVG751" s="14"/>
      <c r="VVH751" s="14"/>
      <c r="VVI751" s="14"/>
      <c r="VVJ751" s="14"/>
      <c r="VVK751" s="14"/>
      <c r="VVL751" s="14"/>
      <c r="VVM751" s="14"/>
      <c r="VVN751" s="14"/>
      <c r="VVO751" s="14"/>
      <c r="VVP751" s="14"/>
      <c r="VVQ751" s="14"/>
      <c r="VVR751" s="14"/>
      <c r="VVS751" s="14"/>
      <c r="VVT751" s="14"/>
      <c r="VVU751" s="14"/>
      <c r="VVV751" s="14"/>
      <c r="VVW751" s="14"/>
      <c r="VVX751" s="14"/>
      <c r="VVY751" s="14"/>
      <c r="VVZ751" s="14"/>
      <c r="VWA751" s="14"/>
      <c r="VWB751" s="14"/>
      <c r="VWC751" s="14"/>
      <c r="VWD751" s="14"/>
      <c r="VWE751" s="14"/>
      <c r="VWF751" s="14"/>
      <c r="VWG751" s="14"/>
      <c r="VWH751" s="14"/>
      <c r="VWI751" s="14"/>
      <c r="VWJ751" s="14"/>
      <c r="VWK751" s="14"/>
      <c r="VWL751" s="14"/>
      <c r="VWM751" s="14"/>
      <c r="VWN751" s="14"/>
      <c r="VWO751" s="14"/>
      <c r="VWP751" s="14"/>
      <c r="VWQ751" s="14"/>
      <c r="VWR751" s="14"/>
      <c r="VWS751" s="14"/>
      <c r="VWT751" s="14"/>
      <c r="VWU751" s="14"/>
      <c r="VWV751" s="14"/>
      <c r="VWW751" s="14"/>
      <c r="VWX751" s="14"/>
      <c r="VWY751" s="14"/>
      <c r="VWZ751" s="14"/>
      <c r="VXA751" s="14"/>
      <c r="VXB751" s="14"/>
      <c r="VXC751" s="14"/>
      <c r="VXD751" s="14"/>
      <c r="VXE751" s="14"/>
      <c r="VXF751" s="14"/>
      <c r="VXG751" s="14"/>
      <c r="VXH751" s="14"/>
      <c r="VXI751" s="14"/>
      <c r="VXJ751" s="14"/>
      <c r="VXK751" s="14"/>
      <c r="VXL751" s="14"/>
      <c r="VXM751" s="14"/>
      <c r="VXN751" s="14"/>
      <c r="VXO751" s="14"/>
      <c r="VXP751" s="14"/>
      <c r="VXQ751" s="14"/>
      <c r="VXR751" s="14"/>
      <c r="VXS751" s="14"/>
      <c r="VXT751" s="14"/>
      <c r="VXU751" s="14"/>
      <c r="VXV751" s="14"/>
      <c r="VXW751" s="14"/>
      <c r="VXX751" s="14"/>
      <c r="VXY751" s="14"/>
      <c r="VXZ751" s="14"/>
      <c r="VYA751" s="14"/>
      <c r="VYB751" s="14"/>
      <c r="VYC751" s="14"/>
      <c r="VYD751" s="14"/>
      <c r="VYE751" s="14"/>
      <c r="VYF751" s="14"/>
      <c r="VYG751" s="14"/>
      <c r="VYH751" s="14"/>
      <c r="VYI751" s="14"/>
      <c r="VYJ751" s="14"/>
      <c r="VYK751" s="14"/>
      <c r="VYL751" s="14"/>
      <c r="VYM751" s="14"/>
      <c r="VYN751" s="14"/>
      <c r="VYO751" s="14"/>
      <c r="VYP751" s="14"/>
      <c r="VYQ751" s="14"/>
      <c r="VYR751" s="14"/>
      <c r="VYS751" s="14"/>
      <c r="VYT751" s="14"/>
      <c r="VYU751" s="14"/>
      <c r="VYV751" s="14"/>
      <c r="VYW751" s="14"/>
      <c r="VYX751" s="14"/>
      <c r="VYY751" s="14"/>
      <c r="VYZ751" s="14"/>
      <c r="VZA751" s="14"/>
      <c r="VZB751" s="14"/>
      <c r="VZC751" s="14"/>
      <c r="VZD751" s="14"/>
      <c r="VZE751" s="14"/>
      <c r="VZF751" s="14"/>
      <c r="VZG751" s="14"/>
      <c r="VZH751" s="14"/>
      <c r="VZI751" s="14"/>
      <c r="VZJ751" s="14"/>
      <c r="VZK751" s="14"/>
      <c r="VZL751" s="14"/>
      <c r="VZM751" s="14"/>
      <c r="VZN751" s="14"/>
      <c r="VZO751" s="14"/>
      <c r="VZP751" s="14"/>
      <c r="VZQ751" s="14"/>
      <c r="VZR751" s="14"/>
      <c r="VZS751" s="14"/>
      <c r="VZT751" s="14"/>
      <c r="VZU751" s="14"/>
      <c r="VZV751" s="14"/>
      <c r="VZW751" s="14"/>
      <c r="VZX751" s="14"/>
      <c r="VZY751" s="14"/>
      <c r="VZZ751" s="14"/>
      <c r="WAA751" s="14"/>
      <c r="WAB751" s="14"/>
      <c r="WAC751" s="14"/>
      <c r="WAD751" s="14"/>
      <c r="WAE751" s="14"/>
      <c r="WAF751" s="14"/>
      <c r="WAG751" s="14"/>
      <c r="WAH751" s="14"/>
      <c r="WAI751" s="14"/>
      <c r="WAJ751" s="14"/>
      <c r="WAK751" s="14"/>
      <c r="WAL751" s="14"/>
      <c r="WAM751" s="14"/>
      <c r="WAN751" s="14"/>
      <c r="WAO751" s="14"/>
      <c r="WAP751" s="14"/>
      <c r="WAQ751" s="14"/>
      <c r="WAR751" s="14"/>
      <c r="WAS751" s="14"/>
      <c r="WAT751" s="14"/>
      <c r="WAU751" s="14"/>
      <c r="WAV751" s="14"/>
      <c r="WAW751" s="14"/>
      <c r="WAX751" s="14"/>
      <c r="WAY751" s="14"/>
      <c r="WAZ751" s="14"/>
      <c r="WBA751" s="14"/>
      <c r="WBB751" s="14"/>
      <c r="WBC751" s="14"/>
      <c r="WBD751" s="14"/>
      <c r="WBE751" s="14"/>
      <c r="WBF751" s="14"/>
      <c r="WBG751" s="14"/>
      <c r="WBH751" s="14"/>
      <c r="WBI751" s="14"/>
      <c r="WBJ751" s="14"/>
      <c r="WBK751" s="14"/>
      <c r="WBL751" s="14"/>
      <c r="WBM751" s="14"/>
      <c r="WBN751" s="14"/>
      <c r="WBO751" s="14"/>
      <c r="WBP751" s="14"/>
      <c r="WBQ751" s="14"/>
      <c r="WBR751" s="14"/>
      <c r="WBS751" s="14"/>
      <c r="WBT751" s="14"/>
      <c r="WBU751" s="14"/>
      <c r="WBV751" s="14"/>
      <c r="WBW751" s="14"/>
      <c r="WBX751" s="14"/>
      <c r="WBY751" s="14"/>
      <c r="WBZ751" s="14"/>
      <c r="WCA751" s="14"/>
      <c r="WCB751" s="14"/>
      <c r="WCC751" s="14"/>
      <c r="WCD751" s="14"/>
      <c r="WCE751" s="14"/>
      <c r="WCF751" s="14"/>
      <c r="WCG751" s="14"/>
      <c r="WCH751" s="14"/>
      <c r="WCI751" s="14"/>
      <c r="WCJ751" s="14"/>
      <c r="WCK751" s="14"/>
      <c r="WCL751" s="14"/>
      <c r="WCM751" s="14"/>
      <c r="WCN751" s="14"/>
      <c r="WCO751" s="14"/>
      <c r="WCP751" s="14"/>
      <c r="WCQ751" s="14"/>
      <c r="WCR751" s="14"/>
      <c r="WCS751" s="14"/>
      <c r="WCT751" s="14"/>
      <c r="WCU751" s="14"/>
      <c r="WCV751" s="14"/>
      <c r="WCW751" s="14"/>
      <c r="WCX751" s="14"/>
      <c r="WCY751" s="14"/>
      <c r="WCZ751" s="14"/>
      <c r="WDA751" s="14"/>
      <c r="WDB751" s="14"/>
      <c r="WDC751" s="14"/>
      <c r="WDD751" s="14"/>
      <c r="WDE751" s="14"/>
      <c r="WDF751" s="14"/>
      <c r="WDG751" s="14"/>
      <c r="WDH751" s="14"/>
      <c r="WDI751" s="14"/>
      <c r="WDJ751" s="14"/>
      <c r="WDK751" s="14"/>
      <c r="WDL751" s="14"/>
      <c r="WDM751" s="14"/>
      <c r="WDN751" s="14"/>
      <c r="WDO751" s="14"/>
      <c r="WDP751" s="14"/>
      <c r="WDQ751" s="14"/>
      <c r="WDR751" s="14"/>
      <c r="WDS751" s="14"/>
      <c r="WDT751" s="14"/>
      <c r="WDU751" s="14"/>
      <c r="WDV751" s="14"/>
      <c r="WDW751" s="14"/>
      <c r="WDX751" s="14"/>
      <c r="WDY751" s="14"/>
      <c r="WDZ751" s="14"/>
      <c r="WEA751" s="14"/>
      <c r="WEB751" s="14"/>
      <c r="WEC751" s="14"/>
      <c r="WED751" s="14"/>
      <c r="WEE751" s="14"/>
      <c r="WEF751" s="14"/>
      <c r="WEG751" s="14"/>
      <c r="WEH751" s="14"/>
      <c r="WEI751" s="14"/>
      <c r="WEJ751" s="14"/>
      <c r="WEK751" s="14"/>
      <c r="WEL751" s="14"/>
      <c r="WEM751" s="14"/>
      <c r="WEN751" s="14"/>
      <c r="WEO751" s="14"/>
      <c r="WEP751" s="14"/>
      <c r="WEQ751" s="14"/>
      <c r="WER751" s="14"/>
      <c r="WES751" s="14"/>
      <c r="WET751" s="14"/>
      <c r="WEU751" s="14"/>
      <c r="WEV751" s="14"/>
      <c r="WEW751" s="14"/>
      <c r="WEX751" s="14"/>
      <c r="WEY751" s="14"/>
      <c r="WEZ751" s="14"/>
      <c r="WFA751" s="14"/>
      <c r="WFB751" s="14"/>
      <c r="WFC751" s="14"/>
      <c r="WFD751" s="14"/>
      <c r="WFE751" s="14"/>
      <c r="WFF751" s="14"/>
      <c r="WFG751" s="14"/>
      <c r="WFH751" s="14"/>
      <c r="WFI751" s="14"/>
      <c r="WFJ751" s="14"/>
      <c r="WFK751" s="14"/>
      <c r="WFL751" s="14"/>
      <c r="WFM751" s="14"/>
      <c r="WFN751" s="14"/>
      <c r="WFO751" s="14"/>
      <c r="WFP751" s="14"/>
      <c r="WFQ751" s="14"/>
      <c r="WFR751" s="14"/>
      <c r="WFS751" s="14"/>
      <c r="WFT751" s="14"/>
      <c r="WFU751" s="14"/>
      <c r="WFV751" s="14"/>
      <c r="WFW751" s="14"/>
      <c r="WFX751" s="14"/>
      <c r="WFY751" s="14"/>
      <c r="WFZ751" s="14"/>
      <c r="WGA751" s="14"/>
      <c r="WGB751" s="14"/>
      <c r="WGC751" s="14"/>
      <c r="WGD751" s="14"/>
      <c r="WGE751" s="14"/>
      <c r="WGF751" s="14"/>
      <c r="WGG751" s="14"/>
      <c r="WGH751" s="14"/>
      <c r="WGI751" s="14"/>
      <c r="WGJ751" s="14"/>
      <c r="WGK751" s="14"/>
      <c r="WGL751" s="14"/>
      <c r="WGM751" s="14"/>
      <c r="WGN751" s="14"/>
      <c r="WGO751" s="14"/>
      <c r="WGP751" s="14"/>
      <c r="WGQ751" s="14"/>
      <c r="WGR751" s="14"/>
      <c r="WGS751" s="14"/>
      <c r="WGT751" s="14"/>
      <c r="WGU751" s="14"/>
      <c r="WGV751" s="14"/>
      <c r="WGW751" s="14"/>
      <c r="WGX751" s="14"/>
      <c r="WGY751" s="14"/>
      <c r="WGZ751" s="14"/>
      <c r="WHA751" s="14"/>
      <c r="WHB751" s="14"/>
      <c r="WHC751" s="14"/>
      <c r="WHD751" s="14"/>
      <c r="WHE751" s="14"/>
      <c r="WHF751" s="14"/>
      <c r="WHG751" s="14"/>
      <c r="WHH751" s="14"/>
      <c r="WHI751" s="14"/>
      <c r="WHJ751" s="14"/>
      <c r="WHK751" s="14"/>
      <c r="WHL751" s="14"/>
      <c r="WHM751" s="14"/>
      <c r="WHN751" s="14"/>
      <c r="WHO751" s="14"/>
      <c r="WHP751" s="14"/>
      <c r="WHQ751" s="14"/>
      <c r="WHR751" s="14"/>
      <c r="WHS751" s="14"/>
      <c r="WHT751" s="14"/>
      <c r="WHU751" s="14"/>
      <c r="WHV751" s="14"/>
      <c r="WHW751" s="14"/>
      <c r="WHX751" s="14"/>
      <c r="WHY751" s="14"/>
      <c r="WHZ751" s="14"/>
      <c r="WIA751" s="14"/>
      <c r="WIB751" s="14"/>
      <c r="WIC751" s="14"/>
      <c r="WID751" s="14"/>
      <c r="WIE751" s="14"/>
      <c r="WIF751" s="14"/>
      <c r="WIG751" s="14"/>
      <c r="WIH751" s="14"/>
      <c r="WII751" s="14"/>
      <c r="WIJ751" s="14"/>
      <c r="WIK751" s="14"/>
      <c r="WIL751" s="14"/>
      <c r="WIM751" s="14"/>
      <c r="WIN751" s="14"/>
      <c r="WIO751" s="14"/>
      <c r="WIP751" s="14"/>
      <c r="WIQ751" s="14"/>
      <c r="WIR751" s="14"/>
      <c r="WIS751" s="14"/>
      <c r="WIT751" s="14"/>
      <c r="WIU751" s="14"/>
      <c r="WIV751" s="14"/>
      <c r="WIW751" s="14"/>
      <c r="WIX751" s="14"/>
      <c r="WIY751" s="14"/>
      <c r="WIZ751" s="14"/>
      <c r="WJA751" s="14"/>
      <c r="WJB751" s="14"/>
      <c r="WJC751" s="14"/>
      <c r="WJD751" s="14"/>
      <c r="WJE751" s="14"/>
      <c r="WJF751" s="14"/>
      <c r="WJG751" s="14"/>
      <c r="WJH751" s="14"/>
      <c r="WJI751" s="14"/>
      <c r="WJJ751" s="14"/>
      <c r="WJK751" s="14"/>
      <c r="WJL751" s="14"/>
      <c r="WJM751" s="14"/>
      <c r="WJN751" s="14"/>
      <c r="WJO751" s="14"/>
      <c r="WJP751" s="14"/>
      <c r="WJQ751" s="14"/>
      <c r="WJR751" s="14"/>
      <c r="WJS751" s="14"/>
      <c r="WJT751" s="14"/>
      <c r="WJU751" s="14"/>
      <c r="WJV751" s="14"/>
      <c r="WJW751" s="14"/>
      <c r="WJX751" s="14"/>
      <c r="WJY751" s="14"/>
      <c r="WJZ751" s="14"/>
      <c r="WKA751" s="14"/>
      <c r="WKB751" s="14"/>
      <c r="WKC751" s="14"/>
      <c r="WKD751" s="14"/>
      <c r="WKE751" s="14"/>
      <c r="WKF751" s="14"/>
      <c r="WKG751" s="14"/>
      <c r="WKH751" s="14"/>
      <c r="WKI751" s="14"/>
      <c r="WKJ751" s="14"/>
      <c r="WKK751" s="14"/>
      <c r="WKL751" s="14"/>
      <c r="WKM751" s="14"/>
      <c r="WKN751" s="14"/>
      <c r="WKO751" s="14"/>
      <c r="WKP751" s="14"/>
      <c r="WKQ751" s="14"/>
      <c r="WKR751" s="14"/>
      <c r="WKS751" s="14"/>
      <c r="WKT751" s="14"/>
      <c r="WKU751" s="14"/>
      <c r="WKV751" s="14"/>
      <c r="WKW751" s="14"/>
      <c r="WKX751" s="14"/>
      <c r="WKY751" s="14"/>
      <c r="WKZ751" s="14"/>
      <c r="WLA751" s="14"/>
      <c r="WLB751" s="14"/>
      <c r="WLC751" s="14"/>
      <c r="WLD751" s="14"/>
      <c r="WLE751" s="14"/>
      <c r="WLF751" s="14"/>
      <c r="WLG751" s="14"/>
      <c r="WLH751" s="14"/>
      <c r="WLI751" s="14"/>
      <c r="WLJ751" s="14"/>
      <c r="WLK751" s="14"/>
      <c r="WLL751" s="14"/>
      <c r="WLM751" s="14"/>
      <c r="WLN751" s="14"/>
      <c r="WLO751" s="14"/>
      <c r="WLP751" s="14"/>
      <c r="WLQ751" s="14"/>
      <c r="WLR751" s="14"/>
      <c r="WLS751" s="14"/>
      <c r="WLT751" s="14"/>
      <c r="WLU751" s="14"/>
      <c r="WLV751" s="14"/>
      <c r="WLW751" s="14"/>
      <c r="WLX751" s="14"/>
      <c r="WLY751" s="14"/>
      <c r="WLZ751" s="14"/>
      <c r="WMA751" s="14"/>
      <c r="WMB751" s="14"/>
      <c r="WMC751" s="14"/>
      <c r="WMD751" s="14"/>
      <c r="WME751" s="14"/>
      <c r="WMF751" s="14"/>
      <c r="WMG751" s="14"/>
      <c r="WMH751" s="14"/>
      <c r="WMI751" s="14"/>
      <c r="WMJ751" s="14"/>
      <c r="WMK751" s="14"/>
      <c r="WML751" s="14"/>
      <c r="WMM751" s="14"/>
      <c r="WMN751" s="14"/>
      <c r="WMO751" s="14"/>
      <c r="WMP751" s="14"/>
      <c r="WMQ751" s="14"/>
      <c r="WMR751" s="14"/>
      <c r="WMS751" s="14"/>
      <c r="WMT751" s="14"/>
      <c r="WMU751" s="14"/>
      <c r="WMV751" s="14"/>
      <c r="WMW751" s="14"/>
      <c r="WMX751" s="14"/>
      <c r="WMY751" s="14"/>
      <c r="WMZ751" s="14"/>
      <c r="WNA751" s="14"/>
      <c r="WNB751" s="14"/>
      <c r="WNC751" s="14"/>
      <c r="WND751" s="14"/>
      <c r="WNE751" s="14"/>
      <c r="WNF751" s="14"/>
      <c r="WNG751" s="14"/>
      <c r="WNH751" s="14"/>
      <c r="WNI751" s="14"/>
      <c r="WNJ751" s="14"/>
      <c r="WNK751" s="14"/>
      <c r="WNL751" s="14"/>
      <c r="WNM751" s="14"/>
      <c r="WNN751" s="14"/>
      <c r="WNO751" s="14"/>
      <c r="WNP751" s="14"/>
      <c r="WNQ751" s="14"/>
      <c r="WNR751" s="14"/>
      <c r="WNS751" s="14"/>
      <c r="WNT751" s="14"/>
      <c r="WNU751" s="14"/>
      <c r="WNV751" s="14"/>
      <c r="WNW751" s="14"/>
      <c r="WNX751" s="14"/>
      <c r="WNY751" s="14"/>
      <c r="WNZ751" s="14"/>
      <c r="WOA751" s="14"/>
      <c r="WOB751" s="14"/>
      <c r="WOC751" s="14"/>
      <c r="WOD751" s="14"/>
      <c r="WOE751" s="14"/>
      <c r="WOF751" s="14"/>
      <c r="WOG751" s="14"/>
      <c r="WOH751" s="14"/>
      <c r="WOI751" s="14"/>
      <c r="WOJ751" s="14"/>
      <c r="WOK751" s="14"/>
      <c r="WOL751" s="14"/>
      <c r="WOM751" s="14"/>
      <c r="WON751" s="14"/>
      <c r="WOO751" s="14"/>
      <c r="WOP751" s="14"/>
      <c r="WOQ751" s="14"/>
      <c r="WOR751" s="14"/>
      <c r="WOS751" s="14"/>
      <c r="WOT751" s="14"/>
      <c r="WOU751" s="14"/>
      <c r="WOV751" s="14"/>
      <c r="WOW751" s="14"/>
      <c r="WOX751" s="14"/>
      <c r="WOY751" s="14"/>
      <c r="WOZ751" s="14"/>
      <c r="WPA751" s="14"/>
      <c r="WPB751" s="14"/>
      <c r="WPC751" s="14"/>
      <c r="WPD751" s="14"/>
      <c r="WPE751" s="14"/>
      <c r="WPF751" s="14"/>
      <c r="WPG751" s="14"/>
      <c r="WPH751" s="14"/>
      <c r="WPI751" s="14"/>
      <c r="WPJ751" s="14"/>
      <c r="WPK751" s="14"/>
      <c r="WPL751" s="14"/>
      <c r="WPM751" s="14"/>
      <c r="WPN751" s="14"/>
      <c r="WPO751" s="14"/>
      <c r="WPP751" s="14"/>
      <c r="WPQ751" s="14"/>
      <c r="WPR751" s="14"/>
      <c r="WPS751" s="14"/>
      <c r="WPT751" s="14"/>
      <c r="WPU751" s="14"/>
      <c r="WPV751" s="14"/>
      <c r="WPW751" s="14"/>
      <c r="WPX751" s="14"/>
      <c r="WPY751" s="14"/>
      <c r="WPZ751" s="14"/>
      <c r="WQA751" s="14"/>
      <c r="WQB751" s="14"/>
      <c r="WQC751" s="14"/>
      <c r="WQD751" s="14"/>
      <c r="WQE751" s="14"/>
      <c r="WQF751" s="14"/>
      <c r="WQG751" s="14"/>
      <c r="WQH751" s="14"/>
      <c r="WQI751" s="14"/>
      <c r="WQJ751" s="14"/>
      <c r="WQK751" s="14"/>
      <c r="WQL751" s="14"/>
      <c r="WQM751" s="14"/>
      <c r="WQN751" s="14"/>
      <c r="WQO751" s="14"/>
      <c r="WQP751" s="14"/>
      <c r="WQQ751" s="14"/>
      <c r="WQR751" s="14"/>
      <c r="WQS751" s="14"/>
      <c r="WQT751" s="14"/>
      <c r="WQU751" s="14"/>
      <c r="WQV751" s="14"/>
      <c r="WQW751" s="14"/>
      <c r="WQX751" s="14"/>
      <c r="WQY751" s="14"/>
      <c r="WQZ751" s="14"/>
      <c r="WRA751" s="14"/>
      <c r="WRB751" s="14"/>
      <c r="WRC751" s="14"/>
      <c r="WRD751" s="14"/>
      <c r="WRE751" s="14"/>
      <c r="WRF751" s="14"/>
      <c r="WRG751" s="14"/>
      <c r="WRH751" s="14"/>
      <c r="WRI751" s="14"/>
      <c r="WRJ751" s="14"/>
      <c r="WRK751" s="14"/>
      <c r="WRL751" s="14"/>
      <c r="WRM751" s="14"/>
      <c r="WRN751" s="14"/>
      <c r="WRO751" s="14"/>
      <c r="WRP751" s="14"/>
      <c r="WRQ751" s="14"/>
      <c r="WRR751" s="14"/>
      <c r="WRS751" s="14"/>
      <c r="WRT751" s="14"/>
      <c r="WRU751" s="14"/>
      <c r="WRV751" s="14"/>
      <c r="WRW751" s="14"/>
      <c r="WRX751" s="14"/>
      <c r="WRY751" s="14"/>
      <c r="WRZ751" s="14"/>
      <c r="WSA751" s="14"/>
      <c r="WSB751" s="14"/>
      <c r="WSC751" s="14"/>
      <c r="WSD751" s="14"/>
      <c r="WSE751" s="14"/>
      <c r="WSF751" s="14"/>
      <c r="WSG751" s="14"/>
      <c r="WSH751" s="14"/>
      <c r="WSI751" s="14"/>
      <c r="WSJ751" s="14"/>
      <c r="WSK751" s="14"/>
      <c r="WSL751" s="14"/>
      <c r="WSM751" s="14"/>
      <c r="WSN751" s="14"/>
      <c r="WSO751" s="14"/>
      <c r="WSP751" s="14"/>
      <c r="WSQ751" s="14"/>
      <c r="WSR751" s="14"/>
      <c r="WSS751" s="14"/>
      <c r="WST751" s="14"/>
      <c r="WSU751" s="14"/>
      <c r="WSV751" s="14"/>
      <c r="WSW751" s="14"/>
      <c r="WSX751" s="14"/>
      <c r="WSY751" s="14"/>
      <c r="WSZ751" s="14"/>
      <c r="WTA751" s="14"/>
      <c r="WTB751" s="14"/>
      <c r="WTC751" s="14"/>
      <c r="WTD751" s="14"/>
      <c r="WTE751" s="14"/>
      <c r="WTF751" s="14"/>
      <c r="WTG751" s="14"/>
      <c r="WTH751" s="14"/>
      <c r="WTI751" s="14"/>
      <c r="WTJ751" s="14"/>
      <c r="WTK751" s="14"/>
      <c r="WTL751" s="14"/>
      <c r="WTM751" s="14"/>
      <c r="WTN751" s="14"/>
      <c r="WTO751" s="14"/>
      <c r="WTP751" s="14"/>
      <c r="WTQ751" s="14"/>
      <c r="WTR751" s="14"/>
      <c r="WTS751" s="14"/>
      <c r="WTT751" s="14"/>
      <c r="WTU751" s="14"/>
      <c r="WTV751" s="14"/>
      <c r="WTW751" s="14"/>
      <c r="WTX751" s="14"/>
      <c r="WTY751" s="14"/>
      <c r="WTZ751" s="14"/>
      <c r="WUA751" s="14"/>
      <c r="WUB751" s="14"/>
      <c r="WUC751" s="14"/>
      <c r="WUD751" s="14"/>
      <c r="WUE751" s="14"/>
      <c r="WUF751" s="14"/>
      <c r="WUG751" s="14"/>
      <c r="WUH751" s="14"/>
      <c r="WUI751" s="14"/>
      <c r="WUJ751" s="14"/>
      <c r="WUK751" s="14"/>
      <c r="WUL751" s="14"/>
      <c r="WUM751" s="14"/>
      <c r="WUN751" s="14"/>
      <c r="WUO751" s="14"/>
      <c r="WUP751" s="14"/>
      <c r="WUQ751" s="14"/>
      <c r="WUR751" s="14"/>
      <c r="WUS751" s="14"/>
      <c r="WUT751" s="14"/>
      <c r="WUU751" s="14"/>
      <c r="WUV751" s="14"/>
      <c r="WUW751" s="14"/>
      <c r="WUX751" s="14"/>
      <c r="WUY751" s="14"/>
      <c r="WUZ751" s="14"/>
      <c r="WVA751" s="14"/>
      <c r="WVB751" s="14"/>
      <c r="WVC751" s="14"/>
      <c r="WVD751" s="14"/>
      <c r="WVE751" s="14"/>
      <c r="WVF751" s="14"/>
      <c r="WVG751" s="14"/>
      <c r="WVH751" s="14"/>
      <c r="WVI751" s="14"/>
      <c r="WVJ751" s="14"/>
      <c r="WVK751" s="14"/>
      <c r="WVL751" s="14"/>
      <c r="WVM751" s="14"/>
      <c r="WVN751" s="14"/>
      <c r="WVO751" s="14"/>
      <c r="WVP751" s="14"/>
      <c r="WVQ751" s="14"/>
      <c r="WVR751" s="14"/>
      <c r="WVS751" s="14"/>
      <c r="WVT751" s="14"/>
      <c r="WVU751" s="14"/>
      <c r="WVV751" s="14"/>
      <c r="WVW751" s="14"/>
      <c r="WVX751" s="14"/>
      <c r="WVY751" s="14"/>
      <c r="WVZ751" s="14"/>
      <c r="WWA751" s="14"/>
      <c r="WWB751" s="14"/>
      <c r="WWC751" s="14"/>
      <c r="WWD751" s="14"/>
      <c r="WWE751" s="14"/>
      <c r="WWF751" s="14"/>
      <c r="WWG751" s="14"/>
      <c r="WWH751" s="14"/>
      <c r="WWI751" s="14"/>
      <c r="WWJ751" s="14"/>
      <c r="WWK751" s="14"/>
      <c r="WWL751" s="14"/>
      <c r="WWM751" s="14"/>
      <c r="WWN751" s="14"/>
      <c r="WWO751" s="14"/>
      <c r="WWP751" s="14"/>
      <c r="WWQ751" s="14"/>
      <c r="WWR751" s="14"/>
      <c r="WWS751" s="14"/>
      <c r="WWT751" s="14"/>
      <c r="WWU751" s="14"/>
      <c r="WWV751" s="14"/>
      <c r="WWW751" s="14"/>
      <c r="WWX751" s="14"/>
      <c r="WWY751" s="14"/>
      <c r="WWZ751" s="14"/>
      <c r="WXA751" s="14"/>
      <c r="WXB751" s="14"/>
      <c r="WXC751" s="14"/>
      <c r="WXD751" s="14"/>
      <c r="WXE751" s="14"/>
      <c r="WXF751" s="14"/>
      <c r="WXG751" s="14"/>
      <c r="WXH751" s="14"/>
      <c r="WXI751" s="14"/>
      <c r="WXJ751" s="14"/>
      <c r="WXK751" s="14"/>
      <c r="WXL751" s="14"/>
      <c r="WXM751" s="14"/>
      <c r="WXN751" s="14"/>
      <c r="WXO751" s="14"/>
      <c r="WXP751" s="14"/>
      <c r="WXQ751" s="14"/>
      <c r="WXR751" s="14"/>
      <c r="WXS751" s="14"/>
      <c r="WXT751" s="14"/>
      <c r="WXU751" s="14"/>
      <c r="WXV751" s="14"/>
      <c r="WXW751" s="14"/>
      <c r="WXX751" s="14"/>
      <c r="WXY751" s="14"/>
      <c r="WXZ751" s="14"/>
      <c r="WYA751" s="14"/>
      <c r="WYB751" s="14"/>
      <c r="WYC751" s="14"/>
      <c r="WYD751" s="14"/>
      <c r="WYE751" s="14"/>
      <c r="WYF751" s="14"/>
      <c r="WYG751" s="14"/>
      <c r="WYH751" s="14"/>
      <c r="WYI751" s="14"/>
      <c r="WYJ751" s="14"/>
      <c r="WYK751" s="14"/>
      <c r="WYL751" s="14"/>
      <c r="WYM751" s="14"/>
      <c r="WYN751" s="14"/>
      <c r="WYO751" s="14"/>
      <c r="WYP751" s="14"/>
      <c r="WYQ751" s="14"/>
      <c r="WYR751" s="14"/>
      <c r="WYS751" s="14"/>
      <c r="WYT751" s="14"/>
      <c r="WYU751" s="14"/>
      <c r="WYV751" s="14"/>
      <c r="WYW751" s="14"/>
      <c r="WYX751" s="14"/>
      <c r="WYY751" s="14"/>
      <c r="WYZ751" s="14"/>
      <c r="WZA751" s="14"/>
      <c r="WZB751" s="14"/>
      <c r="WZC751" s="14"/>
      <c r="WZD751" s="14"/>
      <c r="WZE751" s="14"/>
      <c r="WZF751" s="14"/>
      <c r="WZG751" s="14"/>
      <c r="WZH751" s="14"/>
      <c r="WZI751" s="14"/>
      <c r="WZJ751" s="14"/>
      <c r="WZK751" s="14"/>
      <c r="WZL751" s="14"/>
      <c r="WZM751" s="14"/>
      <c r="WZN751" s="14"/>
      <c r="WZO751" s="14"/>
      <c r="WZP751" s="14"/>
      <c r="WZQ751" s="14"/>
      <c r="WZR751" s="14"/>
      <c r="WZS751" s="14"/>
      <c r="WZT751" s="14"/>
      <c r="WZU751" s="14"/>
      <c r="WZV751" s="14"/>
      <c r="WZW751" s="14"/>
      <c r="WZX751" s="14"/>
      <c r="WZY751" s="14"/>
      <c r="WZZ751" s="14"/>
      <c r="XAA751" s="14"/>
      <c r="XAB751" s="14"/>
      <c r="XAC751" s="14"/>
      <c r="XAD751" s="14"/>
      <c r="XAE751" s="14"/>
      <c r="XAF751" s="14"/>
      <c r="XAG751" s="14"/>
      <c r="XAH751" s="14"/>
      <c r="XAI751" s="14"/>
      <c r="XAJ751" s="14"/>
      <c r="XAK751" s="14"/>
      <c r="XAL751" s="14"/>
      <c r="XAM751" s="14"/>
      <c r="XAN751" s="14"/>
      <c r="XAO751" s="14"/>
      <c r="XAP751" s="14"/>
      <c r="XAQ751" s="14"/>
      <c r="XAR751" s="14"/>
      <c r="XAS751" s="14"/>
      <c r="XAT751" s="14"/>
      <c r="XAU751" s="14"/>
      <c r="XAV751" s="14"/>
      <c r="XAW751" s="14"/>
      <c r="XAX751" s="14"/>
      <c r="XAY751" s="14"/>
      <c r="XAZ751" s="14"/>
      <c r="XBA751" s="14"/>
      <c r="XBB751" s="14"/>
      <c r="XBC751" s="14"/>
      <c r="XBD751" s="14"/>
      <c r="XBE751" s="14"/>
      <c r="XBF751" s="14"/>
      <c r="XBG751" s="14"/>
      <c r="XBH751" s="14"/>
      <c r="XBI751" s="14"/>
      <c r="XBJ751" s="14"/>
      <c r="XBK751" s="14"/>
      <c r="XBL751" s="14"/>
      <c r="XBM751" s="14"/>
      <c r="XBN751" s="14"/>
      <c r="XBO751" s="14"/>
      <c r="XBP751" s="14"/>
      <c r="XBQ751" s="14"/>
      <c r="XBR751" s="14"/>
      <c r="XBS751" s="14"/>
      <c r="XBT751" s="14"/>
      <c r="XBU751" s="14"/>
      <c r="XBV751" s="14"/>
      <c r="XBW751" s="14"/>
      <c r="XBX751" s="14"/>
      <c r="XBY751" s="14"/>
      <c r="XBZ751" s="14"/>
      <c r="XCA751" s="14"/>
      <c r="XCB751" s="14"/>
      <c r="XCC751" s="14"/>
      <c r="XCD751" s="14"/>
      <c r="XCE751" s="14"/>
      <c r="XCF751" s="14"/>
      <c r="XCG751" s="14"/>
      <c r="XCH751" s="14"/>
      <c r="XCI751" s="14"/>
      <c r="XCJ751" s="14"/>
      <c r="XCK751" s="14"/>
      <c r="XCL751" s="14"/>
      <c r="XCM751" s="14"/>
      <c r="XCN751" s="14"/>
      <c r="XCO751" s="14"/>
      <c r="XCP751" s="14"/>
      <c r="XCQ751" s="14"/>
      <c r="XCR751" s="14"/>
      <c r="XCS751" s="14"/>
      <c r="XCT751" s="14"/>
      <c r="XCU751" s="14"/>
      <c r="XCV751" s="14"/>
      <c r="XCW751" s="14"/>
      <c r="XCX751" s="14"/>
      <c r="XCY751" s="14"/>
      <c r="XCZ751" s="14"/>
      <c r="XDA751" s="14"/>
      <c r="XDB751" s="14"/>
      <c r="XDC751" s="14"/>
      <c r="XDD751" s="14"/>
      <c r="XDE751" s="14"/>
      <c r="XDF751" s="14"/>
      <c r="XDG751" s="14"/>
      <c r="XDH751" s="14"/>
      <c r="XDI751" s="14"/>
      <c r="XDJ751" s="14"/>
      <c r="XDK751" s="14"/>
      <c r="XDL751" s="14"/>
      <c r="XDM751" s="14"/>
      <c r="XDN751" s="14"/>
      <c r="XDO751" s="14"/>
      <c r="XDP751" s="14"/>
      <c r="XDQ751" s="14"/>
      <c r="XDR751" s="14"/>
      <c r="XDS751" s="458"/>
      <c r="XDT751" s="355"/>
      <c r="XDU751" s="168"/>
      <c r="XDV751" s="168"/>
      <c r="XDW751" s="403"/>
      <c r="XDX751" s="351"/>
      <c r="XDY751" s="351"/>
      <c r="XDZ751" s="351"/>
      <c r="XEA751" s="351"/>
      <c r="XEB751" s="351"/>
      <c r="XEC751" s="843"/>
      <c r="XED751" s="848"/>
      <c r="XEE751" s="593"/>
      <c r="XEF751" s="491"/>
      <c r="XEG751" s="468"/>
      <c r="XEH751" s="351"/>
      <c r="XEI751" s="303"/>
      <c r="XEJ751" s="509"/>
    </row>
    <row r="752" spans="1:16364" s="12" customFormat="1" ht="50.1" customHeight="1" x14ac:dyDescent="0.25">
      <c r="A752" s="876" t="s">
        <v>8191</v>
      </c>
      <c r="B752" s="11" t="s">
        <v>7995</v>
      </c>
      <c r="C752" s="882">
        <v>44713</v>
      </c>
      <c r="D752" s="131" t="s">
        <v>7077</v>
      </c>
      <c r="E752" s="876" t="s">
        <v>1371</v>
      </c>
      <c r="F752" s="11" t="s">
        <v>8600</v>
      </c>
      <c r="G752" s="11" t="s">
        <v>8115</v>
      </c>
      <c r="H752" s="11" t="s">
        <v>8119</v>
      </c>
      <c r="I752" s="11" t="s">
        <v>8126</v>
      </c>
      <c r="J752" s="12" t="s">
        <v>8127</v>
      </c>
      <c r="K752" s="155">
        <v>4</v>
      </c>
      <c r="L752" s="239">
        <v>45046</v>
      </c>
      <c r="M752" s="239">
        <v>45412</v>
      </c>
      <c r="N752" s="155">
        <v>53</v>
      </c>
      <c r="O752" s="779">
        <v>0</v>
      </c>
      <c r="P752" s="12" t="s">
        <v>26</v>
      </c>
      <c r="Q752" s="12" t="s">
        <v>8128</v>
      </c>
      <c r="R752" s="12" t="s">
        <v>8273</v>
      </c>
      <c r="S752" s="561">
        <f t="shared" si="26"/>
        <v>387</v>
      </c>
      <c r="AG752" s="12" t="s">
        <v>1171</v>
      </c>
      <c r="AH752" s="12" t="s">
        <v>1171</v>
      </c>
      <c r="AI752" s="12" t="s">
        <v>1171</v>
      </c>
      <c r="AJ752" s="12" t="s">
        <v>1171</v>
      </c>
      <c r="AK752" s="12" t="s">
        <v>1171</v>
      </c>
      <c r="AL752" s="12" t="s">
        <v>1171</v>
      </c>
      <c r="AM752" s="12" t="s">
        <v>1171</v>
      </c>
      <c r="AN752" s="12" t="s">
        <v>1171</v>
      </c>
      <c r="AO752" s="12" t="s">
        <v>1171</v>
      </c>
      <c r="AP752" s="12" t="s">
        <v>1171</v>
      </c>
      <c r="AQ752" s="12" t="s">
        <v>1171</v>
      </c>
      <c r="AR752" s="12" t="s">
        <v>1171</v>
      </c>
      <c r="AS752" s="12" t="s">
        <v>1171</v>
      </c>
      <c r="AT752" s="12" t="s">
        <v>1171</v>
      </c>
      <c r="AU752" s="12" t="s">
        <v>8272</v>
      </c>
      <c r="AV752" s="231" t="s">
        <v>876</v>
      </c>
      <c r="AW752" s="131">
        <v>44747</v>
      </c>
      <c r="AX752" s="776" t="s">
        <v>876</v>
      </c>
      <c r="AY752" s="834"/>
      <c r="AZ752" s="105"/>
      <c r="BA752" s="514"/>
      <c r="BB752" s="822"/>
      <c r="BC752" s="822"/>
      <c r="BD752" s="511" t="s">
        <v>1193</v>
      </c>
      <c r="BE752" s="348"/>
      <c r="BF752" s="29"/>
    </row>
    <row r="753" spans="1:58" s="12" customFormat="1" ht="50.1" customHeight="1" x14ac:dyDescent="0.25">
      <c r="A753" s="876" t="s">
        <v>8192</v>
      </c>
      <c r="B753" s="11" t="s">
        <v>7995</v>
      </c>
      <c r="C753" s="882">
        <v>44713</v>
      </c>
      <c r="D753" s="131" t="s">
        <v>7077</v>
      </c>
      <c r="E753" s="876" t="s">
        <v>1371</v>
      </c>
      <c r="F753" s="11" t="s">
        <v>8600</v>
      </c>
      <c r="G753" s="11" t="s">
        <v>8115</v>
      </c>
      <c r="H753" s="11" t="s">
        <v>8109</v>
      </c>
      <c r="I753" s="11" t="s">
        <v>8109</v>
      </c>
      <c r="J753" s="12" t="s">
        <v>8110</v>
      </c>
      <c r="K753" s="155">
        <v>12</v>
      </c>
      <c r="L753" s="239">
        <v>44743</v>
      </c>
      <c r="M753" s="239">
        <v>45107</v>
      </c>
      <c r="N753" s="155">
        <f>+WEEKNUM(M753-L753)</f>
        <v>52</v>
      </c>
      <c r="O753" s="779">
        <v>0</v>
      </c>
      <c r="P753" s="12" t="s">
        <v>134</v>
      </c>
      <c r="Q753" s="12" t="s">
        <v>8111</v>
      </c>
      <c r="R753" s="12" t="s">
        <v>8307</v>
      </c>
      <c r="S753" s="561">
        <f t="shared" si="26"/>
        <v>381</v>
      </c>
      <c r="T753" s="12" t="s">
        <v>1171</v>
      </c>
      <c r="U753" s="12" t="s">
        <v>1171</v>
      </c>
      <c r="V753" s="12" t="s">
        <v>1171</v>
      </c>
      <c r="W753" s="12" t="s">
        <v>1171</v>
      </c>
      <c r="X753" s="12" t="s">
        <v>1171</v>
      </c>
      <c r="Y753" s="12" t="s">
        <v>1171</v>
      </c>
      <c r="Z753" s="12" t="s">
        <v>1171</v>
      </c>
      <c r="AA753" s="12" t="s">
        <v>1171</v>
      </c>
      <c r="AB753" s="12" t="s">
        <v>1171</v>
      </c>
      <c r="AC753" s="12" t="s">
        <v>1171</v>
      </c>
      <c r="AD753" s="12" t="s">
        <v>1171</v>
      </c>
      <c r="AE753" s="12" t="s">
        <v>1171</v>
      </c>
      <c r="AF753" s="12" t="s">
        <v>1171</v>
      </c>
      <c r="AG753" s="12" t="s">
        <v>1171</v>
      </c>
      <c r="AH753" s="12" t="s">
        <v>1171</v>
      </c>
      <c r="AI753" s="12" t="s">
        <v>1171</v>
      </c>
      <c r="AJ753" s="12" t="s">
        <v>1171</v>
      </c>
      <c r="AK753" s="12" t="s">
        <v>1171</v>
      </c>
      <c r="AL753" s="12" t="s">
        <v>1171</v>
      </c>
      <c r="AM753" s="12" t="s">
        <v>1171</v>
      </c>
      <c r="AN753" s="12" t="s">
        <v>1171</v>
      </c>
      <c r="AO753" s="12" t="s">
        <v>1171</v>
      </c>
      <c r="AP753" s="12" t="s">
        <v>1171</v>
      </c>
      <c r="AQ753" s="12" t="s">
        <v>1171</v>
      </c>
      <c r="AR753" s="12" t="s">
        <v>1171</v>
      </c>
      <c r="AS753" s="12" t="s">
        <v>1171</v>
      </c>
      <c r="AT753" s="12" t="s">
        <v>1171</v>
      </c>
      <c r="AU753" s="12" t="s">
        <v>8306</v>
      </c>
      <c r="AV753" s="231" t="s">
        <v>876</v>
      </c>
      <c r="AW753" s="131">
        <v>44761</v>
      </c>
      <c r="AX753" s="776" t="s">
        <v>876</v>
      </c>
      <c r="AY753" s="778"/>
      <c r="AZ753" s="105"/>
      <c r="BA753" s="514"/>
      <c r="BB753" s="777"/>
      <c r="BC753" s="777"/>
      <c r="BD753" s="511" t="s">
        <v>1193</v>
      </c>
      <c r="BE753" s="348"/>
      <c r="BF753" s="29"/>
    </row>
    <row r="754" spans="1:58" s="12" customFormat="1" ht="50.1" customHeight="1" x14ac:dyDescent="0.25">
      <c r="A754" s="876" t="s">
        <v>8193</v>
      </c>
      <c r="B754" s="11" t="s">
        <v>7995</v>
      </c>
      <c r="C754" s="882">
        <v>44713</v>
      </c>
      <c r="D754" s="131" t="s">
        <v>7077</v>
      </c>
      <c r="E754" s="876" t="s">
        <v>1371</v>
      </c>
      <c r="F754" s="11" t="s">
        <v>8600</v>
      </c>
      <c r="G754" s="11" t="s">
        <v>8115</v>
      </c>
      <c r="H754" s="11" t="s">
        <v>8129</v>
      </c>
      <c r="I754" s="11" t="s">
        <v>8130</v>
      </c>
      <c r="J754" s="12" t="s">
        <v>8131</v>
      </c>
      <c r="K754" s="155">
        <v>1</v>
      </c>
      <c r="L754" s="239">
        <v>44743</v>
      </c>
      <c r="M754" s="239">
        <v>44925</v>
      </c>
      <c r="N754" s="155">
        <f>+WEEKNUM(M754-L754)</f>
        <v>26</v>
      </c>
      <c r="O754" s="779">
        <v>0</v>
      </c>
      <c r="P754" s="12" t="s">
        <v>1413</v>
      </c>
      <c r="Q754" s="12" t="s">
        <v>69</v>
      </c>
      <c r="R754" s="12" t="s">
        <v>8307</v>
      </c>
      <c r="S754" s="561">
        <f t="shared" si="26"/>
        <v>381</v>
      </c>
      <c r="T754" s="12" t="s">
        <v>1171</v>
      </c>
      <c r="U754" s="12" t="s">
        <v>1171</v>
      </c>
      <c r="V754" s="12" t="s">
        <v>1171</v>
      </c>
      <c r="W754" s="12" t="s">
        <v>1171</v>
      </c>
      <c r="X754" s="12" t="s">
        <v>1171</v>
      </c>
      <c r="Y754" s="12" t="s">
        <v>1171</v>
      </c>
      <c r="Z754" s="12" t="s">
        <v>1171</v>
      </c>
      <c r="AA754" s="12" t="s">
        <v>1171</v>
      </c>
      <c r="AB754" s="12" t="s">
        <v>1171</v>
      </c>
      <c r="AC754" s="12" t="s">
        <v>1171</v>
      </c>
      <c r="AD754" s="12" t="s">
        <v>1171</v>
      </c>
      <c r="AE754" s="12" t="s">
        <v>1171</v>
      </c>
      <c r="AF754" s="12" t="s">
        <v>1171</v>
      </c>
      <c r="AG754" s="12" t="s">
        <v>1171</v>
      </c>
      <c r="AH754" s="12" t="s">
        <v>1171</v>
      </c>
      <c r="AI754" s="12" t="s">
        <v>1171</v>
      </c>
      <c r="AJ754" s="12" t="s">
        <v>1171</v>
      </c>
      <c r="AK754" s="12" t="s">
        <v>1171</v>
      </c>
      <c r="AL754" s="12" t="s">
        <v>1171</v>
      </c>
      <c r="AM754" s="12" t="s">
        <v>1171</v>
      </c>
      <c r="AN754" s="12" t="s">
        <v>1171</v>
      </c>
      <c r="AO754" s="12" t="s">
        <v>1171</v>
      </c>
      <c r="AP754" s="12" t="s">
        <v>1171</v>
      </c>
      <c r="AQ754" s="12" t="s">
        <v>1171</v>
      </c>
      <c r="AR754" s="12" t="s">
        <v>1171</v>
      </c>
      <c r="AS754" s="12" t="s">
        <v>1171</v>
      </c>
      <c r="AT754" s="12" t="s">
        <v>1171</v>
      </c>
      <c r="AU754" s="12" t="s">
        <v>8305</v>
      </c>
      <c r="AV754" s="231" t="s">
        <v>876</v>
      </c>
      <c r="AW754" s="131">
        <v>44761</v>
      </c>
      <c r="AX754" s="776" t="s">
        <v>876</v>
      </c>
      <c r="AY754" s="778"/>
      <c r="AZ754" s="105"/>
      <c r="BA754" s="514"/>
      <c r="BB754" s="777"/>
      <c r="BC754" s="777"/>
      <c r="BD754" s="511" t="s">
        <v>1193</v>
      </c>
      <c r="BE754" s="348"/>
      <c r="BF754" s="29"/>
    </row>
    <row r="755" spans="1:58" s="12" customFormat="1" ht="50.1" customHeight="1" x14ac:dyDescent="0.3">
      <c r="A755" s="876" t="s">
        <v>8194</v>
      </c>
      <c r="B755" s="11" t="s">
        <v>7995</v>
      </c>
      <c r="C755" s="882">
        <v>44713</v>
      </c>
      <c r="D755" s="131" t="s">
        <v>7077</v>
      </c>
      <c r="E755" s="876" t="s">
        <v>1284</v>
      </c>
      <c r="F755" s="883" t="s">
        <v>8602</v>
      </c>
      <c r="G755" s="11" t="s">
        <v>8132</v>
      </c>
      <c r="H755" s="11" t="s">
        <v>8133</v>
      </c>
      <c r="I755" s="11" t="s">
        <v>8134</v>
      </c>
      <c r="J755" s="12" t="s">
        <v>8135</v>
      </c>
      <c r="K755" s="155">
        <v>6</v>
      </c>
      <c r="L755" s="239">
        <v>44743</v>
      </c>
      <c r="M755" s="239">
        <v>45107</v>
      </c>
      <c r="N755" s="155">
        <f>+WEEKNUM(M761-L761)</f>
        <v>52</v>
      </c>
      <c r="O755" s="779">
        <v>0</v>
      </c>
      <c r="P755" s="12" t="s">
        <v>134</v>
      </c>
      <c r="R755" s="12" t="s">
        <v>8307</v>
      </c>
      <c r="S755" s="561">
        <f t="shared" si="26"/>
        <v>381</v>
      </c>
      <c r="T755" s="12" t="s">
        <v>1171</v>
      </c>
      <c r="U755" s="12" t="s">
        <v>1171</v>
      </c>
      <c r="V755" s="12" t="s">
        <v>1171</v>
      </c>
      <c r="W755" s="12" t="s">
        <v>1171</v>
      </c>
      <c r="X755" s="12" t="s">
        <v>1171</v>
      </c>
      <c r="Y755" s="12" t="s">
        <v>1171</v>
      </c>
      <c r="Z755" s="12" t="s">
        <v>1171</v>
      </c>
      <c r="AA755" s="12" t="s">
        <v>1171</v>
      </c>
      <c r="AB755" s="12" t="s">
        <v>1171</v>
      </c>
      <c r="AC755" s="12" t="s">
        <v>1171</v>
      </c>
      <c r="AD755" s="12" t="s">
        <v>1171</v>
      </c>
      <c r="AE755" s="12" t="s">
        <v>1171</v>
      </c>
      <c r="AF755" s="12" t="s">
        <v>1171</v>
      </c>
      <c r="AG755" s="12" t="s">
        <v>1171</v>
      </c>
      <c r="AH755" s="12" t="s">
        <v>1171</v>
      </c>
      <c r="AI755" s="12" t="s">
        <v>1171</v>
      </c>
      <c r="AJ755" s="12" t="s">
        <v>1171</v>
      </c>
      <c r="AK755" s="12" t="s">
        <v>1171</v>
      </c>
      <c r="AL755" s="12" t="s">
        <v>1171</v>
      </c>
      <c r="AM755" s="12" t="s">
        <v>1171</v>
      </c>
      <c r="AN755" s="12" t="s">
        <v>1171</v>
      </c>
      <c r="AO755" s="12" t="s">
        <v>1171</v>
      </c>
      <c r="AP755" s="12" t="s">
        <v>1171</v>
      </c>
      <c r="AQ755" s="12" t="s">
        <v>1171</v>
      </c>
      <c r="AR755" s="12" t="s">
        <v>1171</v>
      </c>
      <c r="AS755" s="12" t="s">
        <v>1171</v>
      </c>
      <c r="AT755" s="12" t="s">
        <v>1171</v>
      </c>
      <c r="AU755" s="12" t="s">
        <v>8306</v>
      </c>
      <c r="AV755" s="231" t="s">
        <v>876</v>
      </c>
      <c r="AW755" s="131">
        <v>44761</v>
      </c>
      <c r="AX755" s="776" t="s">
        <v>876</v>
      </c>
      <c r="AY755" s="778"/>
      <c r="AZ755" s="105"/>
      <c r="BA755" s="514"/>
      <c r="BB755" s="777"/>
      <c r="BC755" s="777"/>
      <c r="BD755" s="511" t="s">
        <v>1193</v>
      </c>
      <c r="BE755" s="348"/>
      <c r="BF755" s="80"/>
    </row>
    <row r="756" spans="1:58" s="12" customFormat="1" ht="50.1" customHeight="1" x14ac:dyDescent="0.3">
      <c r="A756" s="876" t="s">
        <v>8195</v>
      </c>
      <c r="B756" s="11" t="s">
        <v>7995</v>
      </c>
      <c r="C756" s="882">
        <v>44713</v>
      </c>
      <c r="D756" s="131" t="s">
        <v>7077</v>
      </c>
      <c r="E756" s="876" t="s">
        <v>1300</v>
      </c>
      <c r="F756" s="11" t="s">
        <v>8603</v>
      </c>
      <c r="G756" s="11" t="s">
        <v>8136</v>
      </c>
      <c r="H756" s="11" t="s">
        <v>8137</v>
      </c>
      <c r="I756" s="11" t="s">
        <v>8604</v>
      </c>
      <c r="J756" s="12" t="s">
        <v>8138</v>
      </c>
      <c r="K756" s="155">
        <v>1</v>
      </c>
      <c r="L756" s="239">
        <v>44743</v>
      </c>
      <c r="M756" s="239">
        <v>44925</v>
      </c>
      <c r="N756" s="155">
        <f>+WEEKNUM(M758-L758)</f>
        <v>22</v>
      </c>
      <c r="O756" s="779">
        <v>0</v>
      </c>
      <c r="P756" s="12" t="s">
        <v>134</v>
      </c>
      <c r="Q756" s="12" t="s">
        <v>69</v>
      </c>
      <c r="R756" s="12" t="s">
        <v>8307</v>
      </c>
      <c r="S756" s="561">
        <f t="shared" si="26"/>
        <v>381</v>
      </c>
      <c r="T756" s="12" t="s">
        <v>1171</v>
      </c>
      <c r="U756" s="12" t="s">
        <v>1171</v>
      </c>
      <c r="V756" s="12" t="s">
        <v>1171</v>
      </c>
      <c r="W756" s="12" t="s">
        <v>1171</v>
      </c>
      <c r="X756" s="12" t="s">
        <v>1171</v>
      </c>
      <c r="Y756" s="12" t="s">
        <v>1171</v>
      </c>
      <c r="Z756" s="12" t="s">
        <v>1171</v>
      </c>
      <c r="AA756" s="12" t="s">
        <v>1171</v>
      </c>
      <c r="AB756" s="12" t="s">
        <v>1171</v>
      </c>
      <c r="AC756" s="12" t="s">
        <v>1171</v>
      </c>
      <c r="AD756" s="12" t="s">
        <v>1171</v>
      </c>
      <c r="AE756" s="12" t="s">
        <v>1171</v>
      </c>
      <c r="AF756" s="12" t="s">
        <v>1171</v>
      </c>
      <c r="AG756" s="12" t="s">
        <v>1171</v>
      </c>
      <c r="AH756" s="12" t="s">
        <v>1171</v>
      </c>
      <c r="AI756" s="12" t="s">
        <v>1171</v>
      </c>
      <c r="AJ756" s="12" t="s">
        <v>1171</v>
      </c>
      <c r="AK756" s="12" t="s">
        <v>1171</v>
      </c>
      <c r="AL756" s="12" t="s">
        <v>1171</v>
      </c>
      <c r="AM756" s="12" t="s">
        <v>1171</v>
      </c>
      <c r="AN756" s="12" t="s">
        <v>1171</v>
      </c>
      <c r="AO756" s="12" t="s">
        <v>1171</v>
      </c>
      <c r="AP756" s="12" t="s">
        <v>1171</v>
      </c>
      <c r="AQ756" s="12" t="s">
        <v>1171</v>
      </c>
      <c r="AR756" s="12" t="s">
        <v>1171</v>
      </c>
      <c r="AS756" s="12" t="s">
        <v>1171</v>
      </c>
      <c r="AT756" s="12" t="s">
        <v>1171</v>
      </c>
      <c r="AU756" s="12" t="s">
        <v>8306</v>
      </c>
      <c r="AV756" s="231" t="s">
        <v>876</v>
      </c>
      <c r="AW756" s="131">
        <v>44761</v>
      </c>
      <c r="AX756" s="776" t="s">
        <v>876</v>
      </c>
      <c r="AY756" s="778"/>
      <c r="AZ756" s="105"/>
      <c r="BA756" s="514"/>
      <c r="BB756" s="777"/>
      <c r="BC756" s="777"/>
      <c r="BD756" s="511" t="s">
        <v>1193</v>
      </c>
      <c r="BE756" s="348"/>
      <c r="BF756" s="80"/>
    </row>
    <row r="757" spans="1:58" s="12" customFormat="1" ht="50.1" customHeight="1" x14ac:dyDescent="0.3">
      <c r="A757" s="876" t="s">
        <v>8196</v>
      </c>
      <c r="B757" s="11" t="s">
        <v>7995</v>
      </c>
      <c r="C757" s="882">
        <v>44713</v>
      </c>
      <c r="D757" s="131" t="s">
        <v>7077</v>
      </c>
      <c r="E757" s="876" t="s">
        <v>1300</v>
      </c>
      <c r="F757" s="883" t="s">
        <v>8603</v>
      </c>
      <c r="G757" s="11" t="s">
        <v>8136</v>
      </c>
      <c r="H757" s="11" t="s">
        <v>8137</v>
      </c>
      <c r="I757" s="11" t="s">
        <v>8139</v>
      </c>
      <c r="J757" s="12" t="s">
        <v>8116</v>
      </c>
      <c r="K757" s="155">
        <v>1</v>
      </c>
      <c r="L757" s="239">
        <v>44928</v>
      </c>
      <c r="M757" s="239">
        <v>44985</v>
      </c>
      <c r="N757" s="155">
        <f>+WEEKNUM(M759-L759)</f>
        <v>27</v>
      </c>
      <c r="O757" s="779">
        <v>0</v>
      </c>
      <c r="P757" s="12" t="s">
        <v>134</v>
      </c>
      <c r="Q757" s="12" t="s">
        <v>69</v>
      </c>
      <c r="R757" s="12" t="s">
        <v>8307</v>
      </c>
      <c r="S757" s="561">
        <f t="shared" si="26"/>
        <v>381</v>
      </c>
      <c r="T757" s="12" t="s">
        <v>1171</v>
      </c>
      <c r="U757" s="12" t="s">
        <v>1171</v>
      </c>
      <c r="V757" s="12" t="s">
        <v>1171</v>
      </c>
      <c r="W757" s="12" t="s">
        <v>1171</v>
      </c>
      <c r="X757" s="12" t="s">
        <v>1171</v>
      </c>
      <c r="Y757" s="12" t="s">
        <v>1171</v>
      </c>
      <c r="Z757" s="12" t="s">
        <v>1171</v>
      </c>
      <c r="AA757" s="12" t="s">
        <v>1171</v>
      </c>
      <c r="AB757" s="12" t="s">
        <v>1171</v>
      </c>
      <c r="AC757" s="12" t="s">
        <v>1171</v>
      </c>
      <c r="AD757" s="12" t="s">
        <v>1171</v>
      </c>
      <c r="AE757" s="12" t="s">
        <v>1171</v>
      </c>
      <c r="AF757" s="12" t="s">
        <v>1171</v>
      </c>
      <c r="AG757" s="12" t="s">
        <v>1171</v>
      </c>
      <c r="AH757" s="12" t="s">
        <v>1171</v>
      </c>
      <c r="AI757" s="12" t="s">
        <v>1171</v>
      </c>
      <c r="AJ757" s="12" t="s">
        <v>1171</v>
      </c>
      <c r="AK757" s="12" t="s">
        <v>1171</v>
      </c>
      <c r="AL757" s="12" t="s">
        <v>1171</v>
      </c>
      <c r="AM757" s="12" t="s">
        <v>1171</v>
      </c>
      <c r="AN757" s="12" t="s">
        <v>1171</v>
      </c>
      <c r="AO757" s="12" t="s">
        <v>1171</v>
      </c>
      <c r="AP757" s="12" t="s">
        <v>1171</v>
      </c>
      <c r="AQ757" s="12" t="s">
        <v>1171</v>
      </c>
      <c r="AR757" s="12" t="s">
        <v>1171</v>
      </c>
      <c r="AS757" s="12" t="s">
        <v>1171</v>
      </c>
      <c r="AT757" s="12" t="s">
        <v>1171</v>
      </c>
      <c r="AU757" s="12" t="s">
        <v>8306</v>
      </c>
      <c r="AV757" s="231" t="s">
        <v>876</v>
      </c>
      <c r="AW757" s="131">
        <v>44761</v>
      </c>
      <c r="AX757" s="776" t="s">
        <v>876</v>
      </c>
      <c r="AY757" s="778"/>
      <c r="AZ757" s="105"/>
      <c r="BA757" s="514"/>
      <c r="BB757" s="777"/>
      <c r="BC757" s="777"/>
      <c r="BD757" s="511" t="s">
        <v>1193</v>
      </c>
      <c r="BE757" s="348"/>
      <c r="BF757" s="80"/>
    </row>
    <row r="758" spans="1:58" s="12" customFormat="1" ht="50.1" customHeight="1" x14ac:dyDescent="0.3">
      <c r="A758" s="876" t="s">
        <v>8197</v>
      </c>
      <c r="B758" s="11" t="s">
        <v>7995</v>
      </c>
      <c r="C758" s="882">
        <v>44713</v>
      </c>
      <c r="D758" s="131" t="s">
        <v>7077</v>
      </c>
      <c r="E758" s="876" t="s">
        <v>1300</v>
      </c>
      <c r="F758" s="11" t="s">
        <v>8603</v>
      </c>
      <c r="G758" s="11" t="s">
        <v>8136</v>
      </c>
      <c r="H758" s="11" t="s">
        <v>8140</v>
      </c>
      <c r="I758" s="11" t="s">
        <v>8141</v>
      </c>
      <c r="J758" s="12" t="s">
        <v>8142</v>
      </c>
      <c r="K758" s="155">
        <v>4</v>
      </c>
      <c r="L758" s="239">
        <v>44743</v>
      </c>
      <c r="M758" s="239">
        <v>44895</v>
      </c>
      <c r="N758" s="155">
        <f>+WEEKNUM(M759-L759)</f>
        <v>27</v>
      </c>
      <c r="O758" s="779">
        <v>0</v>
      </c>
      <c r="P758" s="12" t="s">
        <v>134</v>
      </c>
      <c r="Q758" s="12" t="s">
        <v>69</v>
      </c>
      <c r="R758" s="12" t="s">
        <v>8307</v>
      </c>
      <c r="S758" s="561">
        <f t="shared" si="26"/>
        <v>381</v>
      </c>
      <c r="T758" s="12" t="s">
        <v>1171</v>
      </c>
      <c r="U758" s="12" t="s">
        <v>1171</v>
      </c>
      <c r="V758" s="12" t="s">
        <v>1171</v>
      </c>
      <c r="W758" s="12" t="s">
        <v>1171</v>
      </c>
      <c r="X758" s="12" t="s">
        <v>1171</v>
      </c>
      <c r="Y758" s="12" t="s">
        <v>1171</v>
      </c>
      <c r="Z758" s="12" t="s">
        <v>1171</v>
      </c>
      <c r="AA758" s="12" t="s">
        <v>1171</v>
      </c>
      <c r="AB758" s="12" t="s">
        <v>1171</v>
      </c>
      <c r="AC758" s="12" t="s">
        <v>1171</v>
      </c>
      <c r="AD758" s="12" t="s">
        <v>1171</v>
      </c>
      <c r="AE758" s="12" t="s">
        <v>1171</v>
      </c>
      <c r="AF758" s="12" t="s">
        <v>1171</v>
      </c>
      <c r="AG758" s="12" t="s">
        <v>1171</v>
      </c>
      <c r="AH758" s="12" t="s">
        <v>1171</v>
      </c>
      <c r="AI758" s="12" t="s">
        <v>1171</v>
      </c>
      <c r="AJ758" s="12" t="s">
        <v>1171</v>
      </c>
      <c r="AK758" s="12" t="s">
        <v>1171</v>
      </c>
      <c r="AL758" s="12" t="s">
        <v>1171</v>
      </c>
      <c r="AM758" s="12" t="s">
        <v>1171</v>
      </c>
      <c r="AN758" s="12" t="s">
        <v>1171</v>
      </c>
      <c r="AO758" s="12" t="s">
        <v>1171</v>
      </c>
      <c r="AP758" s="12" t="s">
        <v>1171</v>
      </c>
      <c r="AQ758" s="12" t="s">
        <v>1171</v>
      </c>
      <c r="AR758" s="12" t="s">
        <v>1171</v>
      </c>
      <c r="AS758" s="12" t="s">
        <v>1171</v>
      </c>
      <c r="AT758" s="12" t="s">
        <v>1171</v>
      </c>
      <c r="AU758" s="12" t="s">
        <v>8306</v>
      </c>
      <c r="AV758" s="231" t="s">
        <v>876</v>
      </c>
      <c r="AW758" s="131">
        <v>44761</v>
      </c>
      <c r="AX758" s="776" t="s">
        <v>876</v>
      </c>
      <c r="AY758" s="778"/>
      <c r="AZ758" s="105"/>
      <c r="BA758" s="514"/>
      <c r="BB758" s="777"/>
      <c r="BC758" s="777"/>
      <c r="BD758" s="511" t="s">
        <v>1193</v>
      </c>
      <c r="BE758" s="348"/>
      <c r="BF758" s="80"/>
    </row>
    <row r="759" spans="1:58" s="12" customFormat="1" ht="50.1" customHeight="1" x14ac:dyDescent="0.3">
      <c r="A759" s="876" t="s">
        <v>8198</v>
      </c>
      <c r="B759" s="11" t="s">
        <v>7995</v>
      </c>
      <c r="C759" s="882">
        <v>44713</v>
      </c>
      <c r="D759" s="131" t="s">
        <v>7077</v>
      </c>
      <c r="E759" s="876" t="s">
        <v>1290</v>
      </c>
      <c r="F759" s="883" t="s">
        <v>8605</v>
      </c>
      <c r="G759" s="11" t="s">
        <v>8143</v>
      </c>
      <c r="H759" s="11" t="s">
        <v>8144</v>
      </c>
      <c r="I759" s="11" t="s">
        <v>8145</v>
      </c>
      <c r="J759" s="12" t="s">
        <v>8110</v>
      </c>
      <c r="K759" s="155">
        <v>6</v>
      </c>
      <c r="L759" s="239">
        <v>44743</v>
      </c>
      <c r="M759" s="239">
        <v>45291</v>
      </c>
      <c r="N759" s="155">
        <v>25</v>
      </c>
      <c r="O759" s="779">
        <v>0</v>
      </c>
      <c r="P759" s="12" t="s">
        <v>134</v>
      </c>
      <c r="Q759" s="12" t="s">
        <v>8146</v>
      </c>
      <c r="R759" s="12" t="s">
        <v>8307</v>
      </c>
      <c r="S759" s="561">
        <f t="shared" si="26"/>
        <v>381</v>
      </c>
      <c r="T759" s="12" t="s">
        <v>1171</v>
      </c>
      <c r="U759" s="12" t="s">
        <v>1171</v>
      </c>
      <c r="V759" s="12" t="s">
        <v>1171</v>
      </c>
      <c r="W759" s="12" t="s">
        <v>1171</v>
      </c>
      <c r="X759" s="12" t="s">
        <v>1171</v>
      </c>
      <c r="Y759" s="12" t="s">
        <v>1171</v>
      </c>
      <c r="Z759" s="12" t="s">
        <v>1171</v>
      </c>
      <c r="AA759" s="12" t="s">
        <v>1171</v>
      </c>
      <c r="AB759" s="12" t="s">
        <v>1171</v>
      </c>
      <c r="AC759" s="12" t="s">
        <v>1171</v>
      </c>
      <c r="AD759" s="12" t="s">
        <v>1171</v>
      </c>
      <c r="AE759" s="12" t="s">
        <v>1171</v>
      </c>
      <c r="AF759" s="12" t="s">
        <v>1171</v>
      </c>
      <c r="AG759" s="12" t="s">
        <v>1171</v>
      </c>
      <c r="AH759" s="12" t="s">
        <v>1171</v>
      </c>
      <c r="AI759" s="12" t="s">
        <v>1171</v>
      </c>
      <c r="AJ759" s="12" t="s">
        <v>1171</v>
      </c>
      <c r="AK759" s="12" t="s">
        <v>1171</v>
      </c>
      <c r="AL759" s="12" t="s">
        <v>1171</v>
      </c>
      <c r="AM759" s="12" t="s">
        <v>1171</v>
      </c>
      <c r="AN759" s="12" t="s">
        <v>1171</v>
      </c>
      <c r="AO759" s="12" t="s">
        <v>1171</v>
      </c>
      <c r="AP759" s="12" t="s">
        <v>1171</v>
      </c>
      <c r="AQ759" s="12" t="s">
        <v>1171</v>
      </c>
      <c r="AR759" s="12" t="s">
        <v>1171</v>
      </c>
      <c r="AS759" s="12" t="s">
        <v>1171</v>
      </c>
      <c r="AT759" s="12" t="s">
        <v>1171</v>
      </c>
      <c r="AU759" s="12" t="s">
        <v>8306</v>
      </c>
      <c r="AV759" s="231" t="s">
        <v>876</v>
      </c>
      <c r="AW759" s="131">
        <v>44761</v>
      </c>
      <c r="AX759" s="776" t="s">
        <v>876</v>
      </c>
      <c r="AY759" s="778"/>
      <c r="AZ759" s="105"/>
      <c r="BA759" s="514"/>
      <c r="BB759" s="777"/>
      <c r="BC759" s="777"/>
      <c r="BD759" s="511" t="s">
        <v>1193</v>
      </c>
      <c r="BE759" s="348"/>
      <c r="BF759" s="80"/>
    </row>
    <row r="760" spans="1:58" s="12" customFormat="1" ht="50.1" customHeight="1" x14ac:dyDescent="0.3">
      <c r="A760" s="876" t="s">
        <v>8199</v>
      </c>
      <c r="B760" s="11" t="s">
        <v>7995</v>
      </c>
      <c r="C760" s="882">
        <v>44713</v>
      </c>
      <c r="D760" s="51" t="s">
        <v>7076</v>
      </c>
      <c r="E760" s="876" t="s">
        <v>1288</v>
      </c>
      <c r="F760" s="883" t="s">
        <v>8606</v>
      </c>
      <c r="G760" s="11" t="s">
        <v>8147</v>
      </c>
      <c r="H760" s="11" t="s">
        <v>8148</v>
      </c>
      <c r="I760" s="11" t="s">
        <v>8149</v>
      </c>
      <c r="J760" s="12" t="s">
        <v>8150</v>
      </c>
      <c r="K760" s="155">
        <v>5</v>
      </c>
      <c r="L760" s="239">
        <v>44757</v>
      </c>
      <c r="M760" s="239">
        <v>45657</v>
      </c>
      <c r="N760" s="155">
        <v>25</v>
      </c>
      <c r="O760" s="779">
        <v>0</v>
      </c>
      <c r="P760" s="12" t="s">
        <v>849</v>
      </c>
      <c r="Q760" s="12" t="s">
        <v>8146</v>
      </c>
      <c r="R760" s="12" t="s">
        <v>8277</v>
      </c>
      <c r="S760" s="561">
        <f t="shared" si="26"/>
        <v>387</v>
      </c>
      <c r="AR760" s="12" t="s">
        <v>1171</v>
      </c>
      <c r="AS760" s="12" t="s">
        <v>1171</v>
      </c>
      <c r="AT760" s="12" t="s">
        <v>1171</v>
      </c>
      <c r="AU760" s="12" t="s">
        <v>8275</v>
      </c>
      <c r="AV760" s="231" t="s">
        <v>876</v>
      </c>
      <c r="AW760" s="131">
        <v>44760</v>
      </c>
      <c r="AX760" s="776" t="s">
        <v>876</v>
      </c>
      <c r="AY760" s="778"/>
      <c r="AZ760" s="105"/>
      <c r="BA760" s="514"/>
      <c r="BB760" s="777"/>
      <c r="BC760" s="777"/>
      <c r="BD760" s="511" t="s">
        <v>1193</v>
      </c>
      <c r="BE760" s="348"/>
      <c r="BF760" s="80"/>
    </row>
    <row r="761" spans="1:58" s="12" customFormat="1" ht="50.1" customHeight="1" x14ac:dyDescent="0.3">
      <c r="A761" s="876" t="s">
        <v>8200</v>
      </c>
      <c r="B761" s="11" t="s">
        <v>7995</v>
      </c>
      <c r="C761" s="882">
        <v>44713</v>
      </c>
      <c r="D761" s="131" t="s">
        <v>7077</v>
      </c>
      <c r="E761" s="876" t="s">
        <v>1377</v>
      </c>
      <c r="F761" s="883" t="s">
        <v>8607</v>
      </c>
      <c r="G761" s="11" t="s">
        <v>8151</v>
      </c>
      <c r="H761" s="11" t="s">
        <v>8152</v>
      </c>
      <c r="I761" s="11" t="s">
        <v>8153</v>
      </c>
      <c r="J761" s="12" t="s">
        <v>8110</v>
      </c>
      <c r="K761" s="155">
        <v>12</v>
      </c>
      <c r="L761" s="239">
        <v>44743</v>
      </c>
      <c r="M761" s="239">
        <v>45107</v>
      </c>
      <c r="N761" s="155">
        <f t="shared" ref="N761:N769" si="27">+WEEKNUM(M761-L761)</f>
        <v>52</v>
      </c>
      <c r="O761" s="779">
        <v>0</v>
      </c>
      <c r="P761" s="12" t="s">
        <v>134</v>
      </c>
      <c r="Q761" s="12" t="s">
        <v>8218</v>
      </c>
      <c r="R761" s="12" t="s">
        <v>8307</v>
      </c>
      <c r="S761" s="561">
        <f t="shared" si="26"/>
        <v>381</v>
      </c>
      <c r="T761" s="12" t="s">
        <v>1171</v>
      </c>
      <c r="U761" s="12" t="s">
        <v>1171</v>
      </c>
      <c r="V761" s="12" t="s">
        <v>1171</v>
      </c>
      <c r="W761" s="12" t="s">
        <v>1171</v>
      </c>
      <c r="X761" s="12" t="s">
        <v>1171</v>
      </c>
      <c r="Y761" s="12" t="s">
        <v>1171</v>
      </c>
      <c r="Z761" s="12" t="s">
        <v>1171</v>
      </c>
      <c r="AA761" s="12" t="s">
        <v>1171</v>
      </c>
      <c r="AB761" s="12" t="s">
        <v>1171</v>
      </c>
      <c r="AC761" s="12" t="s">
        <v>1171</v>
      </c>
      <c r="AD761" s="12" t="s">
        <v>1171</v>
      </c>
      <c r="AE761" s="12" t="s">
        <v>1171</v>
      </c>
      <c r="AF761" s="12" t="s">
        <v>1171</v>
      </c>
      <c r="AG761" s="12" t="s">
        <v>1171</v>
      </c>
      <c r="AH761" s="12" t="s">
        <v>1171</v>
      </c>
      <c r="AI761" s="12" t="s">
        <v>1171</v>
      </c>
      <c r="AJ761" s="12" t="s">
        <v>1171</v>
      </c>
      <c r="AK761" s="12" t="s">
        <v>1171</v>
      </c>
      <c r="AL761" s="12" t="s">
        <v>1171</v>
      </c>
      <c r="AM761" s="12" t="s">
        <v>1171</v>
      </c>
      <c r="AN761" s="12" t="s">
        <v>1171</v>
      </c>
      <c r="AO761" s="12" t="s">
        <v>1171</v>
      </c>
      <c r="AP761" s="12" t="s">
        <v>1171</v>
      </c>
      <c r="AQ761" s="12" t="s">
        <v>1171</v>
      </c>
      <c r="AR761" s="12" t="s">
        <v>1171</v>
      </c>
      <c r="AS761" s="12" t="s">
        <v>1171</v>
      </c>
      <c r="AT761" s="12" t="s">
        <v>1171</v>
      </c>
      <c r="AU761" s="12" t="s">
        <v>8306</v>
      </c>
      <c r="AV761" s="231" t="s">
        <v>876</v>
      </c>
      <c r="AW761" s="131">
        <v>44761</v>
      </c>
      <c r="AX761" s="776" t="s">
        <v>876</v>
      </c>
      <c r="AY761" s="778"/>
      <c r="AZ761" s="105"/>
      <c r="BA761" s="514"/>
      <c r="BB761" s="777"/>
      <c r="BC761" s="777"/>
      <c r="BD761" s="511" t="s">
        <v>1193</v>
      </c>
      <c r="BE761" s="348"/>
      <c r="BF761" s="80"/>
    </row>
    <row r="762" spans="1:58" s="12" customFormat="1" ht="50.1" customHeight="1" x14ac:dyDescent="0.3">
      <c r="A762" s="876" t="s">
        <v>8201</v>
      </c>
      <c r="B762" s="11" t="s">
        <v>7995</v>
      </c>
      <c r="C762" s="882">
        <v>44713</v>
      </c>
      <c r="D762" s="51" t="s">
        <v>7076</v>
      </c>
      <c r="E762" s="876" t="s">
        <v>1289</v>
      </c>
      <c r="F762" s="883" t="s">
        <v>8608</v>
      </c>
      <c r="G762" s="11" t="s">
        <v>8154</v>
      </c>
      <c r="H762" s="11" t="s">
        <v>8155</v>
      </c>
      <c r="I762" s="11" t="s">
        <v>8155</v>
      </c>
      <c r="J762" s="12" t="s">
        <v>8156</v>
      </c>
      <c r="K762" s="155">
        <v>1</v>
      </c>
      <c r="L762" s="239">
        <v>44743</v>
      </c>
      <c r="M762" s="239">
        <v>44925</v>
      </c>
      <c r="N762" s="155">
        <f t="shared" si="27"/>
        <v>26</v>
      </c>
      <c r="O762" s="779">
        <v>0</v>
      </c>
      <c r="P762" s="12" t="s">
        <v>69</v>
      </c>
      <c r="R762" s="12" t="s">
        <v>8307</v>
      </c>
      <c r="S762" s="561">
        <f t="shared" si="26"/>
        <v>381</v>
      </c>
      <c r="T762" s="12" t="s">
        <v>1171</v>
      </c>
      <c r="U762" s="12" t="s">
        <v>1171</v>
      </c>
      <c r="V762" s="12" t="s">
        <v>1171</v>
      </c>
      <c r="W762" s="12" t="s">
        <v>1171</v>
      </c>
      <c r="X762" s="12" t="s">
        <v>1171</v>
      </c>
      <c r="Y762" s="12" t="s">
        <v>1171</v>
      </c>
      <c r="Z762" s="12" t="s">
        <v>1171</v>
      </c>
      <c r="AA762" s="12" t="s">
        <v>1171</v>
      </c>
      <c r="AB762" s="12" t="s">
        <v>1171</v>
      </c>
      <c r="AC762" s="12" t="s">
        <v>1171</v>
      </c>
      <c r="AD762" s="12" t="s">
        <v>1171</v>
      </c>
      <c r="AE762" s="12" t="s">
        <v>1171</v>
      </c>
      <c r="AF762" s="12" t="s">
        <v>1171</v>
      </c>
      <c r="AG762" s="12" t="s">
        <v>1171</v>
      </c>
      <c r="AH762" s="12" t="s">
        <v>1171</v>
      </c>
      <c r="AI762" s="12" t="s">
        <v>1171</v>
      </c>
      <c r="AJ762" s="12" t="s">
        <v>1171</v>
      </c>
      <c r="AK762" s="12" t="s">
        <v>1171</v>
      </c>
      <c r="AL762" s="12" t="s">
        <v>1171</v>
      </c>
      <c r="AM762" s="12" t="s">
        <v>1171</v>
      </c>
      <c r="AN762" s="12" t="s">
        <v>1171</v>
      </c>
      <c r="AO762" s="12" t="s">
        <v>1171</v>
      </c>
      <c r="AP762" s="12" t="s">
        <v>1171</v>
      </c>
      <c r="AQ762" s="12" t="s">
        <v>1171</v>
      </c>
      <c r="AR762" s="12" t="s">
        <v>1171</v>
      </c>
      <c r="AS762" s="12" t="s">
        <v>1171</v>
      </c>
      <c r="AT762" s="12" t="s">
        <v>1171</v>
      </c>
      <c r="AU762" s="12" t="s">
        <v>8305</v>
      </c>
      <c r="AV762" s="231" t="s">
        <v>876</v>
      </c>
      <c r="AW762" s="131">
        <v>44761</v>
      </c>
      <c r="AX762" s="776" t="s">
        <v>876</v>
      </c>
      <c r="AY762" s="778"/>
      <c r="AZ762" s="105"/>
      <c r="BA762" s="514"/>
      <c r="BB762" s="777"/>
      <c r="BC762" s="777"/>
      <c r="BD762" s="511" t="s">
        <v>1193</v>
      </c>
      <c r="BE762" s="348"/>
      <c r="BF762" s="80"/>
    </row>
    <row r="763" spans="1:58" s="12" customFormat="1" ht="50.1" customHeight="1" x14ac:dyDescent="0.3">
      <c r="A763" s="876" t="s">
        <v>8202</v>
      </c>
      <c r="B763" s="11" t="s">
        <v>7995</v>
      </c>
      <c r="C763" s="882">
        <v>44713</v>
      </c>
      <c r="D763" s="51" t="s">
        <v>7076</v>
      </c>
      <c r="E763" s="876" t="s">
        <v>1289</v>
      </c>
      <c r="F763" s="11" t="s">
        <v>8608</v>
      </c>
      <c r="G763" s="11" t="s">
        <v>8154</v>
      </c>
      <c r="H763" s="11" t="s">
        <v>8157</v>
      </c>
      <c r="I763" s="11" t="s">
        <v>8158</v>
      </c>
      <c r="J763" s="12" t="s">
        <v>8159</v>
      </c>
      <c r="K763" s="155">
        <v>12</v>
      </c>
      <c r="L763" s="239">
        <v>44743</v>
      </c>
      <c r="M763" s="239">
        <v>45107</v>
      </c>
      <c r="N763" s="155">
        <f t="shared" si="27"/>
        <v>52</v>
      </c>
      <c r="O763" s="779">
        <v>0</v>
      </c>
      <c r="P763" s="12" t="s">
        <v>134</v>
      </c>
      <c r="R763" s="12" t="s">
        <v>8307</v>
      </c>
      <c r="S763" s="561">
        <f t="shared" si="26"/>
        <v>381</v>
      </c>
      <c r="T763" s="12" t="s">
        <v>1171</v>
      </c>
      <c r="U763" s="12" t="s">
        <v>1171</v>
      </c>
      <c r="V763" s="12" t="s">
        <v>1171</v>
      </c>
      <c r="W763" s="12" t="s">
        <v>1171</v>
      </c>
      <c r="X763" s="12" t="s">
        <v>1171</v>
      </c>
      <c r="Y763" s="12" t="s">
        <v>1171</v>
      </c>
      <c r="Z763" s="12" t="s">
        <v>1171</v>
      </c>
      <c r="AA763" s="12" t="s">
        <v>1171</v>
      </c>
      <c r="AB763" s="12" t="s">
        <v>1171</v>
      </c>
      <c r="AC763" s="12" t="s">
        <v>1171</v>
      </c>
      <c r="AD763" s="12" t="s">
        <v>1171</v>
      </c>
      <c r="AE763" s="12" t="s">
        <v>1171</v>
      </c>
      <c r="AF763" s="12" t="s">
        <v>1171</v>
      </c>
      <c r="AG763" s="12" t="s">
        <v>1171</v>
      </c>
      <c r="AH763" s="12" t="s">
        <v>1171</v>
      </c>
      <c r="AI763" s="12" t="s">
        <v>1171</v>
      </c>
      <c r="AJ763" s="12" t="s">
        <v>1171</v>
      </c>
      <c r="AK763" s="12" t="s">
        <v>1171</v>
      </c>
      <c r="AL763" s="12" t="s">
        <v>1171</v>
      </c>
      <c r="AM763" s="12" t="s">
        <v>1171</v>
      </c>
      <c r="AN763" s="12" t="s">
        <v>1171</v>
      </c>
      <c r="AO763" s="12" t="s">
        <v>1171</v>
      </c>
      <c r="AP763" s="12" t="s">
        <v>1171</v>
      </c>
      <c r="AQ763" s="12" t="s">
        <v>1171</v>
      </c>
      <c r="AR763" s="12" t="s">
        <v>1171</v>
      </c>
      <c r="AS763" s="12" t="s">
        <v>1171</v>
      </c>
      <c r="AT763" s="12" t="s">
        <v>1171</v>
      </c>
      <c r="AU763" s="12" t="s">
        <v>8306</v>
      </c>
      <c r="AV763" s="231" t="s">
        <v>876</v>
      </c>
      <c r="AW763" s="131">
        <v>44761</v>
      </c>
      <c r="AX763" s="776" t="s">
        <v>876</v>
      </c>
      <c r="AY763" s="778"/>
      <c r="AZ763" s="105"/>
      <c r="BA763" s="514"/>
      <c r="BB763" s="777"/>
      <c r="BC763" s="777"/>
      <c r="BD763" s="511" t="s">
        <v>1193</v>
      </c>
      <c r="BE763" s="348"/>
      <c r="BF763" s="80"/>
    </row>
    <row r="764" spans="1:58" s="12" customFormat="1" ht="50.1" customHeight="1" x14ac:dyDescent="0.3">
      <c r="A764" s="876" t="s">
        <v>8203</v>
      </c>
      <c r="B764" s="11" t="s">
        <v>7995</v>
      </c>
      <c r="C764" s="882">
        <v>44713</v>
      </c>
      <c r="D764" s="131" t="s">
        <v>7077</v>
      </c>
      <c r="E764" s="876" t="s">
        <v>1378</v>
      </c>
      <c r="F764" s="11" t="s">
        <v>8609</v>
      </c>
      <c r="G764" s="11" t="s">
        <v>8160</v>
      </c>
      <c r="H764" s="11" t="s">
        <v>8161</v>
      </c>
      <c r="I764" s="11" t="s">
        <v>8162</v>
      </c>
      <c r="J764" s="12" t="s">
        <v>108</v>
      </c>
      <c r="K764" s="155">
        <v>1</v>
      </c>
      <c r="L764" s="239">
        <v>44743</v>
      </c>
      <c r="M764" s="239">
        <v>44834</v>
      </c>
      <c r="N764" s="155">
        <f t="shared" si="27"/>
        <v>13</v>
      </c>
      <c r="O764" s="779">
        <v>0</v>
      </c>
      <c r="P764" s="12" t="s">
        <v>1413</v>
      </c>
      <c r="Q764" s="12" t="s">
        <v>134</v>
      </c>
      <c r="R764" s="12" t="s">
        <v>8307</v>
      </c>
      <c r="S764" s="561">
        <f t="shared" si="26"/>
        <v>381</v>
      </c>
      <c r="T764" s="12" t="s">
        <v>1171</v>
      </c>
      <c r="U764" s="12" t="s">
        <v>1171</v>
      </c>
      <c r="V764" s="12" t="s">
        <v>1171</v>
      </c>
      <c r="W764" s="12" t="s">
        <v>1171</v>
      </c>
      <c r="X764" s="12" t="s">
        <v>1171</v>
      </c>
      <c r="Y764" s="12" t="s">
        <v>1171</v>
      </c>
      <c r="Z764" s="12" t="s">
        <v>1171</v>
      </c>
      <c r="AA764" s="12" t="s">
        <v>1171</v>
      </c>
      <c r="AB764" s="12" t="s">
        <v>1171</v>
      </c>
      <c r="AC764" s="12" t="s">
        <v>1171</v>
      </c>
      <c r="AD764" s="12" t="s">
        <v>1171</v>
      </c>
      <c r="AE764" s="12" t="s">
        <v>1171</v>
      </c>
      <c r="AF764" s="12" t="s">
        <v>1171</v>
      </c>
      <c r="AG764" s="12" t="s">
        <v>1171</v>
      </c>
      <c r="AH764" s="12" t="s">
        <v>1171</v>
      </c>
      <c r="AI764" s="12" t="s">
        <v>1171</v>
      </c>
      <c r="AJ764" s="12" t="s">
        <v>1171</v>
      </c>
      <c r="AK764" s="12" t="s">
        <v>1171</v>
      </c>
      <c r="AL764" s="12" t="s">
        <v>1171</v>
      </c>
      <c r="AM764" s="12" t="s">
        <v>1171</v>
      </c>
      <c r="AN764" s="12" t="s">
        <v>1171</v>
      </c>
      <c r="AO764" s="12" t="s">
        <v>1171</v>
      </c>
      <c r="AP764" s="12" t="s">
        <v>1171</v>
      </c>
      <c r="AQ764" s="12" t="s">
        <v>1171</v>
      </c>
      <c r="AR764" s="12" t="s">
        <v>1171</v>
      </c>
      <c r="AS764" s="12" t="s">
        <v>1171</v>
      </c>
      <c r="AT764" s="12" t="s">
        <v>1171</v>
      </c>
      <c r="AU764" s="12" t="s">
        <v>8305</v>
      </c>
      <c r="AV764" s="231" t="s">
        <v>876</v>
      </c>
      <c r="AW764" s="131">
        <v>44761</v>
      </c>
      <c r="AX764" s="776" t="s">
        <v>876</v>
      </c>
      <c r="AY764" s="778"/>
      <c r="AZ764" s="105"/>
      <c r="BA764" s="514"/>
      <c r="BB764" s="777"/>
      <c r="BC764" s="777"/>
      <c r="BD764" s="511" t="s">
        <v>1193</v>
      </c>
      <c r="BE764" s="348"/>
      <c r="BF764" s="80"/>
    </row>
    <row r="765" spans="1:58" s="12" customFormat="1" ht="50.1" customHeight="1" x14ac:dyDescent="0.3">
      <c r="A765" s="876" t="s">
        <v>8204</v>
      </c>
      <c r="B765" s="11" t="s">
        <v>7995</v>
      </c>
      <c r="C765" s="882">
        <v>44713</v>
      </c>
      <c r="D765" s="131" t="s">
        <v>7077</v>
      </c>
      <c r="E765" s="876" t="s">
        <v>1378</v>
      </c>
      <c r="F765" s="11" t="s">
        <v>8609</v>
      </c>
      <c r="G765" s="11" t="s">
        <v>8160</v>
      </c>
      <c r="H765" s="11" t="s">
        <v>8163</v>
      </c>
      <c r="I765" s="11" t="s">
        <v>8164</v>
      </c>
      <c r="J765" s="12" t="s">
        <v>8165</v>
      </c>
      <c r="K765" s="155">
        <v>4</v>
      </c>
      <c r="L765" s="239">
        <v>44835</v>
      </c>
      <c r="M765" s="239">
        <v>45260</v>
      </c>
      <c r="N765" s="155">
        <f t="shared" si="27"/>
        <v>9</v>
      </c>
      <c r="O765" s="779">
        <v>0</v>
      </c>
      <c r="P765" s="12" t="s">
        <v>1413</v>
      </c>
      <c r="Q765" s="12" t="s">
        <v>8166</v>
      </c>
      <c r="R765" s="12" t="s">
        <v>8307</v>
      </c>
      <c r="S765" s="561">
        <f t="shared" si="26"/>
        <v>381</v>
      </c>
      <c r="T765" s="12" t="s">
        <v>1171</v>
      </c>
      <c r="U765" s="12" t="s">
        <v>1171</v>
      </c>
      <c r="V765" s="12" t="s">
        <v>1171</v>
      </c>
      <c r="W765" s="12" t="s">
        <v>1171</v>
      </c>
      <c r="X765" s="12" t="s">
        <v>1171</v>
      </c>
      <c r="Y765" s="12" t="s">
        <v>1171</v>
      </c>
      <c r="Z765" s="12" t="s">
        <v>1171</v>
      </c>
      <c r="AA765" s="12" t="s">
        <v>1171</v>
      </c>
      <c r="AB765" s="12" t="s">
        <v>1171</v>
      </c>
      <c r="AC765" s="12" t="s">
        <v>1171</v>
      </c>
      <c r="AD765" s="12" t="s">
        <v>1171</v>
      </c>
      <c r="AE765" s="12" t="s">
        <v>1171</v>
      </c>
      <c r="AF765" s="12" t="s">
        <v>1171</v>
      </c>
      <c r="AG765" s="12" t="s">
        <v>1171</v>
      </c>
      <c r="AH765" s="12" t="s">
        <v>1171</v>
      </c>
      <c r="AI765" s="12" t="s">
        <v>1171</v>
      </c>
      <c r="AJ765" s="12" t="s">
        <v>1171</v>
      </c>
      <c r="AK765" s="12" t="s">
        <v>1171</v>
      </c>
      <c r="AL765" s="12" t="s">
        <v>1171</v>
      </c>
      <c r="AM765" s="12" t="s">
        <v>1171</v>
      </c>
      <c r="AN765" s="12" t="s">
        <v>1171</v>
      </c>
      <c r="AO765" s="12" t="s">
        <v>1171</v>
      </c>
      <c r="AP765" s="12" t="s">
        <v>1171</v>
      </c>
      <c r="AQ765" s="12" t="s">
        <v>1171</v>
      </c>
      <c r="AR765" s="12" t="s">
        <v>1171</v>
      </c>
      <c r="AS765" s="12" t="s">
        <v>1171</v>
      </c>
      <c r="AT765" s="12" t="s">
        <v>1171</v>
      </c>
      <c r="AU765" s="12" t="s">
        <v>8305</v>
      </c>
      <c r="AV765" s="231" t="s">
        <v>876</v>
      </c>
      <c r="AW765" s="131">
        <v>44761</v>
      </c>
      <c r="AX765" s="776" t="s">
        <v>876</v>
      </c>
      <c r="AY765" s="778"/>
      <c r="AZ765" s="105"/>
      <c r="BA765" s="514"/>
      <c r="BB765" s="777"/>
      <c r="BC765" s="777"/>
      <c r="BD765" s="511" t="s">
        <v>1193</v>
      </c>
      <c r="BE765" s="348"/>
      <c r="BF765" s="80"/>
    </row>
    <row r="766" spans="1:58" s="12" customFormat="1" ht="50.1" customHeight="1" x14ac:dyDescent="0.3">
      <c r="A766" s="876" t="s">
        <v>8205</v>
      </c>
      <c r="B766" s="11" t="s">
        <v>7995</v>
      </c>
      <c r="C766" s="882">
        <v>44713</v>
      </c>
      <c r="D766" s="131" t="s">
        <v>7077</v>
      </c>
      <c r="E766" s="876" t="s">
        <v>1378</v>
      </c>
      <c r="F766" s="883" t="s">
        <v>8609</v>
      </c>
      <c r="G766" s="11" t="s">
        <v>8160</v>
      </c>
      <c r="H766" s="11" t="s">
        <v>8167</v>
      </c>
      <c r="I766" s="11" t="s">
        <v>8168</v>
      </c>
      <c r="J766" s="12" t="s">
        <v>8138</v>
      </c>
      <c r="K766" s="155">
        <v>1</v>
      </c>
      <c r="L766" s="239">
        <v>44743</v>
      </c>
      <c r="M766" s="239">
        <v>44834</v>
      </c>
      <c r="N766" s="155">
        <f t="shared" si="27"/>
        <v>13</v>
      </c>
      <c r="O766" s="779">
        <v>0</v>
      </c>
      <c r="P766" s="12" t="s">
        <v>134</v>
      </c>
      <c r="R766" s="12" t="s">
        <v>8307</v>
      </c>
      <c r="S766" s="561">
        <f t="shared" si="26"/>
        <v>381</v>
      </c>
      <c r="T766" s="12" t="s">
        <v>1171</v>
      </c>
      <c r="U766" s="12" t="s">
        <v>1171</v>
      </c>
      <c r="V766" s="12" t="s">
        <v>1171</v>
      </c>
      <c r="W766" s="12" t="s">
        <v>1171</v>
      </c>
      <c r="X766" s="12" t="s">
        <v>1171</v>
      </c>
      <c r="Y766" s="12" t="s">
        <v>1171</v>
      </c>
      <c r="Z766" s="12" t="s">
        <v>1171</v>
      </c>
      <c r="AA766" s="12" t="s">
        <v>1171</v>
      </c>
      <c r="AB766" s="12" t="s">
        <v>1171</v>
      </c>
      <c r="AC766" s="12" t="s">
        <v>1171</v>
      </c>
      <c r="AD766" s="12" t="s">
        <v>1171</v>
      </c>
      <c r="AE766" s="12" t="s">
        <v>1171</v>
      </c>
      <c r="AF766" s="12" t="s">
        <v>1171</v>
      </c>
      <c r="AG766" s="12" t="s">
        <v>1171</v>
      </c>
      <c r="AH766" s="12" t="s">
        <v>1171</v>
      </c>
      <c r="AI766" s="12" t="s">
        <v>1171</v>
      </c>
      <c r="AJ766" s="12" t="s">
        <v>1171</v>
      </c>
      <c r="AK766" s="12" t="s">
        <v>1171</v>
      </c>
      <c r="AL766" s="12" t="s">
        <v>1171</v>
      </c>
      <c r="AM766" s="12" t="s">
        <v>1171</v>
      </c>
      <c r="AN766" s="12" t="s">
        <v>1171</v>
      </c>
      <c r="AO766" s="12" t="s">
        <v>1171</v>
      </c>
      <c r="AP766" s="12" t="s">
        <v>1171</v>
      </c>
      <c r="AQ766" s="12" t="s">
        <v>1171</v>
      </c>
      <c r="AR766" s="12" t="s">
        <v>1171</v>
      </c>
      <c r="AS766" s="12" t="s">
        <v>1171</v>
      </c>
      <c r="AT766" s="12" t="s">
        <v>1171</v>
      </c>
      <c r="AU766" s="12" t="s">
        <v>8306</v>
      </c>
      <c r="AV766" s="137" t="s">
        <v>876</v>
      </c>
      <c r="AW766" s="131">
        <v>44761</v>
      </c>
      <c r="AX766" s="776" t="s">
        <v>876</v>
      </c>
      <c r="AY766" s="778"/>
      <c r="AZ766" s="105"/>
      <c r="BA766" s="514"/>
      <c r="BB766" s="777"/>
      <c r="BC766" s="777"/>
      <c r="BD766" s="511" t="s">
        <v>1193</v>
      </c>
      <c r="BE766" s="348"/>
      <c r="BF766" s="80"/>
    </row>
    <row r="767" spans="1:58" s="12" customFormat="1" ht="50.1" customHeight="1" x14ac:dyDescent="0.3">
      <c r="A767" s="876" t="s">
        <v>8206</v>
      </c>
      <c r="B767" s="11" t="s">
        <v>7995</v>
      </c>
      <c r="C767" s="882">
        <v>44713</v>
      </c>
      <c r="D767" s="51" t="s">
        <v>7076</v>
      </c>
      <c r="E767" s="876" t="s">
        <v>1292</v>
      </c>
      <c r="F767" s="883" t="s">
        <v>8610</v>
      </c>
      <c r="G767" s="11" t="s">
        <v>8115</v>
      </c>
      <c r="H767" s="11" t="s">
        <v>8169</v>
      </c>
      <c r="I767" s="11" t="s">
        <v>8130</v>
      </c>
      <c r="J767" s="12" t="s">
        <v>8131</v>
      </c>
      <c r="K767" s="155">
        <v>1</v>
      </c>
      <c r="L767" s="239">
        <v>44743</v>
      </c>
      <c r="M767" s="239">
        <v>44925</v>
      </c>
      <c r="N767" s="155">
        <f t="shared" si="27"/>
        <v>26</v>
      </c>
      <c r="O767" s="779">
        <v>0</v>
      </c>
      <c r="P767" s="12" t="s">
        <v>1413</v>
      </c>
      <c r="Q767" s="12" t="s">
        <v>69</v>
      </c>
      <c r="R767" s="12" t="s">
        <v>8307</v>
      </c>
      <c r="S767" s="561">
        <f t="shared" si="26"/>
        <v>381</v>
      </c>
      <c r="T767" s="12" t="s">
        <v>1171</v>
      </c>
      <c r="U767" s="12" t="s">
        <v>1171</v>
      </c>
      <c r="V767" s="12" t="s">
        <v>1171</v>
      </c>
      <c r="W767" s="12" t="s">
        <v>1171</v>
      </c>
      <c r="X767" s="12" t="s">
        <v>1171</v>
      </c>
      <c r="Y767" s="12" t="s">
        <v>1171</v>
      </c>
      <c r="Z767" s="12" t="s">
        <v>1171</v>
      </c>
      <c r="AA767" s="12" t="s">
        <v>1171</v>
      </c>
      <c r="AB767" s="12" t="s">
        <v>1171</v>
      </c>
      <c r="AC767" s="12" t="s">
        <v>1171</v>
      </c>
      <c r="AD767" s="12" t="s">
        <v>1171</v>
      </c>
      <c r="AE767" s="12" t="s">
        <v>1171</v>
      </c>
      <c r="AF767" s="12" t="s">
        <v>1171</v>
      </c>
      <c r="AG767" s="12" t="s">
        <v>1171</v>
      </c>
      <c r="AH767" s="12" t="s">
        <v>1171</v>
      </c>
      <c r="AI767" s="12" t="s">
        <v>1171</v>
      </c>
      <c r="AJ767" s="12" t="s">
        <v>1171</v>
      </c>
      <c r="AK767" s="12" t="s">
        <v>1171</v>
      </c>
      <c r="AL767" s="12" t="s">
        <v>1171</v>
      </c>
      <c r="AM767" s="12" t="s">
        <v>1171</v>
      </c>
      <c r="AN767" s="12" t="s">
        <v>1171</v>
      </c>
      <c r="AO767" s="12" t="s">
        <v>1171</v>
      </c>
      <c r="AP767" s="12" t="s">
        <v>1171</v>
      </c>
      <c r="AQ767" s="12" t="s">
        <v>1171</v>
      </c>
      <c r="AR767" s="12" t="s">
        <v>1171</v>
      </c>
      <c r="AS767" s="12" t="s">
        <v>1171</v>
      </c>
      <c r="AT767" s="12" t="s">
        <v>1171</v>
      </c>
      <c r="AU767" s="12" t="s">
        <v>8305</v>
      </c>
      <c r="AV767" s="231" t="s">
        <v>876</v>
      </c>
      <c r="AW767" s="131">
        <v>44761</v>
      </c>
      <c r="AX767" s="776" t="s">
        <v>876</v>
      </c>
      <c r="AY767" s="778"/>
      <c r="AZ767" s="105"/>
      <c r="BA767" s="514"/>
      <c r="BB767" s="777"/>
      <c r="BC767" s="777"/>
      <c r="BD767" s="511" t="s">
        <v>1193</v>
      </c>
      <c r="BE767" s="348"/>
      <c r="BF767" s="80"/>
    </row>
    <row r="768" spans="1:58" s="12" customFormat="1" ht="50.1" customHeight="1" x14ac:dyDescent="0.3">
      <c r="A768" s="876" t="s">
        <v>8207</v>
      </c>
      <c r="B768" s="11" t="s">
        <v>7995</v>
      </c>
      <c r="C768" s="882">
        <v>44713</v>
      </c>
      <c r="D768" s="51" t="s">
        <v>7076</v>
      </c>
      <c r="E768" s="876" t="s">
        <v>1292</v>
      </c>
      <c r="F768" s="11" t="s">
        <v>8610</v>
      </c>
      <c r="G768" s="11" t="s">
        <v>8115</v>
      </c>
      <c r="H768" s="11" t="s">
        <v>8169</v>
      </c>
      <c r="I768" s="11" t="s">
        <v>8170</v>
      </c>
      <c r="J768" s="12" t="s">
        <v>8171</v>
      </c>
      <c r="K768" s="155">
        <v>2</v>
      </c>
      <c r="L768" s="239">
        <v>44743</v>
      </c>
      <c r="M768" s="239">
        <v>44925</v>
      </c>
      <c r="N768" s="155">
        <f t="shared" si="27"/>
        <v>26</v>
      </c>
      <c r="O768" s="779">
        <v>0</v>
      </c>
      <c r="P768" s="12" t="s">
        <v>1413</v>
      </c>
      <c r="Q768" s="12" t="s">
        <v>69</v>
      </c>
      <c r="R768" s="12" t="s">
        <v>8307</v>
      </c>
      <c r="S768" s="561">
        <f t="shared" si="26"/>
        <v>381</v>
      </c>
      <c r="T768" s="12" t="s">
        <v>1171</v>
      </c>
      <c r="U768" s="12" t="s">
        <v>1171</v>
      </c>
      <c r="V768" s="12" t="s">
        <v>1171</v>
      </c>
      <c r="W768" s="12" t="s">
        <v>1171</v>
      </c>
      <c r="X768" s="12" t="s">
        <v>1171</v>
      </c>
      <c r="Y768" s="12" t="s">
        <v>1171</v>
      </c>
      <c r="Z768" s="12" t="s">
        <v>1171</v>
      </c>
      <c r="AA768" s="12" t="s">
        <v>1171</v>
      </c>
      <c r="AB768" s="12" t="s">
        <v>1171</v>
      </c>
      <c r="AC768" s="12" t="s">
        <v>1171</v>
      </c>
      <c r="AD768" s="12" t="s">
        <v>1171</v>
      </c>
      <c r="AE768" s="12" t="s">
        <v>1171</v>
      </c>
      <c r="AF768" s="12" t="s">
        <v>1171</v>
      </c>
      <c r="AG768" s="12" t="s">
        <v>1171</v>
      </c>
      <c r="AH768" s="12" t="s">
        <v>1171</v>
      </c>
      <c r="AI768" s="12" t="s">
        <v>1171</v>
      </c>
      <c r="AJ768" s="12" t="s">
        <v>1171</v>
      </c>
      <c r="AK768" s="12" t="s">
        <v>1171</v>
      </c>
      <c r="AL768" s="12" t="s">
        <v>1171</v>
      </c>
      <c r="AM768" s="12" t="s">
        <v>1171</v>
      </c>
      <c r="AN768" s="12" t="s">
        <v>1171</v>
      </c>
      <c r="AO768" s="12" t="s">
        <v>1171</v>
      </c>
      <c r="AP768" s="12" t="s">
        <v>1171</v>
      </c>
      <c r="AQ768" s="12" t="s">
        <v>1171</v>
      </c>
      <c r="AR768" s="12" t="s">
        <v>1171</v>
      </c>
      <c r="AS768" s="12" t="s">
        <v>1171</v>
      </c>
      <c r="AT768" s="12" t="s">
        <v>1171</v>
      </c>
      <c r="AU768" s="12" t="s">
        <v>8305</v>
      </c>
      <c r="AV768" s="231" t="s">
        <v>876</v>
      </c>
      <c r="AW768" s="131">
        <v>44761</v>
      </c>
      <c r="AX768" s="776" t="s">
        <v>876</v>
      </c>
      <c r="AY768" s="778"/>
      <c r="AZ768" s="105"/>
      <c r="BA768" s="514"/>
      <c r="BB768" s="777"/>
      <c r="BC768" s="777"/>
      <c r="BD768" s="511" t="s">
        <v>1193</v>
      </c>
      <c r="BE768" s="348"/>
      <c r="BF768" s="80"/>
    </row>
    <row r="769" spans="1:16364" s="12" customFormat="1" ht="50.1" customHeight="1" x14ac:dyDescent="0.3">
      <c r="A769" s="876" t="s">
        <v>8208</v>
      </c>
      <c r="B769" s="11" t="s">
        <v>7995</v>
      </c>
      <c r="C769" s="882">
        <v>44713</v>
      </c>
      <c r="D769" s="51" t="s">
        <v>7076</v>
      </c>
      <c r="E769" s="876" t="s">
        <v>1292</v>
      </c>
      <c r="F769" s="11" t="s">
        <v>8610</v>
      </c>
      <c r="G769" s="11" t="s">
        <v>8115</v>
      </c>
      <c r="H769" s="11" t="s">
        <v>8169</v>
      </c>
      <c r="I769" s="11" t="s">
        <v>8107</v>
      </c>
      <c r="J769" s="12" t="s">
        <v>8108</v>
      </c>
      <c r="K769" s="155">
        <v>1</v>
      </c>
      <c r="L769" s="239">
        <v>44928</v>
      </c>
      <c r="M769" s="239">
        <v>44985</v>
      </c>
      <c r="N769" s="155">
        <f t="shared" si="27"/>
        <v>9</v>
      </c>
      <c r="O769" s="779">
        <v>0</v>
      </c>
      <c r="P769" s="12" t="s">
        <v>1413</v>
      </c>
      <c r="Q769" s="12" t="s">
        <v>69</v>
      </c>
      <c r="R769" s="12" t="s">
        <v>8307</v>
      </c>
      <c r="S769" s="561">
        <f t="shared" si="26"/>
        <v>381</v>
      </c>
      <c r="T769" s="12" t="s">
        <v>1171</v>
      </c>
      <c r="U769" s="12" t="s">
        <v>1171</v>
      </c>
      <c r="V769" s="12" t="s">
        <v>1171</v>
      </c>
      <c r="W769" s="12" t="s">
        <v>1171</v>
      </c>
      <c r="X769" s="12" t="s">
        <v>1171</v>
      </c>
      <c r="Y769" s="12" t="s">
        <v>1171</v>
      </c>
      <c r="Z769" s="12" t="s">
        <v>1171</v>
      </c>
      <c r="AA769" s="12" t="s">
        <v>1171</v>
      </c>
      <c r="AB769" s="12" t="s">
        <v>1171</v>
      </c>
      <c r="AC769" s="12" t="s">
        <v>1171</v>
      </c>
      <c r="AD769" s="12" t="s">
        <v>1171</v>
      </c>
      <c r="AE769" s="12" t="s">
        <v>1171</v>
      </c>
      <c r="AF769" s="12" t="s">
        <v>1171</v>
      </c>
      <c r="AG769" s="12" t="s">
        <v>1171</v>
      </c>
      <c r="AH769" s="12" t="s">
        <v>1171</v>
      </c>
      <c r="AI769" s="12" t="s">
        <v>1171</v>
      </c>
      <c r="AJ769" s="12" t="s">
        <v>1171</v>
      </c>
      <c r="AK769" s="12" t="s">
        <v>1171</v>
      </c>
      <c r="AL769" s="12" t="s">
        <v>1171</v>
      </c>
      <c r="AM769" s="12" t="s">
        <v>1171</v>
      </c>
      <c r="AN769" s="12" t="s">
        <v>1171</v>
      </c>
      <c r="AO769" s="12" t="s">
        <v>1171</v>
      </c>
      <c r="AP769" s="12" t="s">
        <v>1171</v>
      </c>
      <c r="AQ769" s="12" t="s">
        <v>1171</v>
      </c>
      <c r="AR769" s="12" t="s">
        <v>1171</v>
      </c>
      <c r="AS769" s="12" t="s">
        <v>1171</v>
      </c>
      <c r="AT769" s="12" t="s">
        <v>1171</v>
      </c>
      <c r="AU769" s="12" t="s">
        <v>8305</v>
      </c>
      <c r="AV769" s="137" t="s">
        <v>876</v>
      </c>
      <c r="AW769" s="131">
        <v>44761</v>
      </c>
      <c r="AX769" s="776" t="s">
        <v>876</v>
      </c>
      <c r="AY769" s="778"/>
      <c r="AZ769" s="105"/>
      <c r="BA769" s="514"/>
      <c r="BB769" s="777"/>
      <c r="BC769" s="777"/>
      <c r="BD769" s="511" t="s">
        <v>1193</v>
      </c>
      <c r="BE769" s="348"/>
      <c r="BF769" s="80"/>
    </row>
    <row r="770" spans="1:16364" s="12" customFormat="1" ht="50.1" customHeight="1" x14ac:dyDescent="0.3">
      <c r="A770" s="876" t="s">
        <v>8209</v>
      </c>
      <c r="B770" s="11" t="s">
        <v>7995</v>
      </c>
      <c r="C770" s="882">
        <v>44713</v>
      </c>
      <c r="D770" s="51" t="s">
        <v>7076</v>
      </c>
      <c r="E770" s="876" t="s">
        <v>1292</v>
      </c>
      <c r="F770" s="11" t="s">
        <v>8611</v>
      </c>
      <c r="G770" s="11" t="s">
        <v>8115</v>
      </c>
      <c r="H770" s="11" t="s">
        <v>8117</v>
      </c>
      <c r="I770" s="11" t="s">
        <v>8117</v>
      </c>
      <c r="J770" s="12" t="s">
        <v>8118</v>
      </c>
      <c r="K770" s="155">
        <v>4</v>
      </c>
      <c r="L770" s="239">
        <v>44743</v>
      </c>
      <c r="M770" s="239">
        <v>45138</v>
      </c>
      <c r="N770" s="155">
        <v>5</v>
      </c>
      <c r="O770" s="779">
        <v>0</v>
      </c>
      <c r="P770" s="12" t="s">
        <v>55</v>
      </c>
      <c r="R770" s="12" t="s">
        <v>8277</v>
      </c>
      <c r="S770" s="561">
        <f t="shared" si="26"/>
        <v>387</v>
      </c>
      <c r="AR770" s="12" t="s">
        <v>1171</v>
      </c>
      <c r="AS770" s="12" t="s">
        <v>1171</v>
      </c>
      <c r="AT770" s="12" t="s">
        <v>1171</v>
      </c>
      <c r="AU770" s="12" t="s">
        <v>8275</v>
      </c>
      <c r="AV770" s="231" t="s">
        <v>876</v>
      </c>
      <c r="AW770" s="131">
        <v>44760</v>
      </c>
      <c r="AX770" s="785" t="s">
        <v>876</v>
      </c>
      <c r="AY770" s="789"/>
      <c r="AZ770" s="105"/>
      <c r="BA770" s="514"/>
      <c r="BB770" s="787"/>
      <c r="BC770" s="787"/>
      <c r="BD770" s="511" t="s">
        <v>1193</v>
      </c>
      <c r="BE770" s="348"/>
      <c r="BF770" s="80"/>
    </row>
    <row r="771" spans="1:16364" s="12" customFormat="1" ht="50.1" customHeight="1" x14ac:dyDescent="0.3">
      <c r="A771" s="876" t="s">
        <v>8210</v>
      </c>
      <c r="B771" s="884" t="s">
        <v>7995</v>
      </c>
      <c r="C771" s="885">
        <v>44713</v>
      </c>
      <c r="D771" s="888" t="s">
        <v>7076</v>
      </c>
      <c r="E771" s="886" t="s">
        <v>1292</v>
      </c>
      <c r="F771" s="884" t="s">
        <v>8610</v>
      </c>
      <c r="G771" s="884" t="s">
        <v>8115</v>
      </c>
      <c r="H771" s="884" t="s">
        <v>8122</v>
      </c>
      <c r="I771" s="884" t="s">
        <v>8120</v>
      </c>
      <c r="J771" s="454" t="s">
        <v>8121</v>
      </c>
      <c r="K771" s="479">
        <v>2</v>
      </c>
      <c r="L771" s="850">
        <v>44835</v>
      </c>
      <c r="M771" s="850">
        <v>45107</v>
      </c>
      <c r="N771" s="479">
        <f>+WEEKNUM(M771-L771)</f>
        <v>39</v>
      </c>
      <c r="O771" s="852">
        <v>0</v>
      </c>
      <c r="P771" s="454" t="s">
        <v>849</v>
      </c>
      <c r="Q771" s="454" t="s">
        <v>134</v>
      </c>
      <c r="R771" s="454" t="s">
        <v>8277</v>
      </c>
      <c r="S771" s="561">
        <f t="shared" ref="S771:S777" si="28">LEN(R771)</f>
        <v>387</v>
      </c>
      <c r="AR771" s="12" t="s">
        <v>1171</v>
      </c>
      <c r="AS771" s="12" t="s">
        <v>1171</v>
      </c>
      <c r="AT771" s="454" t="s">
        <v>1171</v>
      </c>
      <c r="AU771" s="454" t="s">
        <v>8275</v>
      </c>
      <c r="AV771" s="231" t="s">
        <v>876</v>
      </c>
      <c r="AW771" s="131">
        <v>44760</v>
      </c>
      <c r="AX771" s="846" t="s">
        <v>876</v>
      </c>
      <c r="AY771" s="845"/>
      <c r="AZ771" s="603"/>
      <c r="BA771" s="205"/>
      <c r="BB771" s="97"/>
      <c r="BC771" s="97"/>
      <c r="BD771" s="277" t="s">
        <v>1193</v>
      </c>
      <c r="BE771" s="116"/>
      <c r="BF771" s="597"/>
    </row>
    <row r="772" spans="1:16364" s="12" customFormat="1" ht="50.1" customHeight="1" x14ac:dyDescent="0.25">
      <c r="A772" s="887" t="s">
        <v>8211</v>
      </c>
      <c r="B772" s="135" t="s">
        <v>7995</v>
      </c>
      <c r="C772" s="131">
        <v>44713</v>
      </c>
      <c r="D772" s="131" t="s">
        <v>7076</v>
      </c>
      <c r="E772" s="873" t="s">
        <v>1292</v>
      </c>
      <c r="F772" s="874" t="s">
        <v>8610</v>
      </c>
      <c r="G772" s="874" t="s">
        <v>8115</v>
      </c>
      <c r="H772" s="874" t="s">
        <v>8122</v>
      </c>
      <c r="I772" s="874" t="s">
        <v>8172</v>
      </c>
      <c r="J772" s="351" t="s">
        <v>8173</v>
      </c>
      <c r="K772" s="843">
        <v>4</v>
      </c>
      <c r="L772" s="848">
        <v>44986</v>
      </c>
      <c r="M772" s="593">
        <v>45291</v>
      </c>
      <c r="N772" s="491">
        <v>44</v>
      </c>
      <c r="O772" s="468">
        <v>0</v>
      </c>
      <c r="P772" s="351" t="s">
        <v>130</v>
      </c>
      <c r="Q772" s="303" t="s">
        <v>8125</v>
      </c>
      <c r="R772" s="509" t="s">
        <v>8525</v>
      </c>
      <c r="S772" s="561">
        <f t="shared" si="28"/>
        <v>336</v>
      </c>
      <c r="T772" s="14" t="s">
        <v>1171</v>
      </c>
      <c r="U772" s="14" t="s">
        <v>1171</v>
      </c>
      <c r="V772" s="14" t="s">
        <v>1171</v>
      </c>
      <c r="W772" s="14" t="s">
        <v>1171</v>
      </c>
      <c r="X772" s="14" t="s">
        <v>1171</v>
      </c>
      <c r="Y772" s="14" t="s">
        <v>1171</v>
      </c>
      <c r="Z772" s="14" t="s">
        <v>1171</v>
      </c>
      <c r="AA772" s="14" t="s">
        <v>1171</v>
      </c>
      <c r="AB772" s="14" t="s">
        <v>1171</v>
      </c>
      <c r="AC772" s="14" t="s">
        <v>1171</v>
      </c>
      <c r="AD772" s="14" t="s">
        <v>1171</v>
      </c>
      <c r="AE772" s="14" t="s">
        <v>1171</v>
      </c>
      <c r="AF772" s="14" t="s">
        <v>1171</v>
      </c>
      <c r="AG772" s="14" t="s">
        <v>1171</v>
      </c>
      <c r="AH772" s="14" t="s">
        <v>1171</v>
      </c>
      <c r="AI772" s="14" t="s">
        <v>1171</v>
      </c>
      <c r="AJ772" s="14" t="s">
        <v>1171</v>
      </c>
      <c r="AK772" s="14" t="s">
        <v>1171</v>
      </c>
      <c r="AL772" s="14" t="s">
        <v>1460</v>
      </c>
      <c r="AM772" s="14" t="s">
        <v>1460</v>
      </c>
      <c r="AN772" s="14" t="s">
        <v>1460</v>
      </c>
      <c r="AO772" s="14" t="s">
        <v>1460</v>
      </c>
      <c r="AP772" s="14" t="s">
        <v>1460</v>
      </c>
      <c r="AQ772" s="14" t="s">
        <v>1460</v>
      </c>
      <c r="AR772" s="14" t="s">
        <v>1171</v>
      </c>
      <c r="AS772" s="14" t="s">
        <v>1171</v>
      </c>
      <c r="AT772" s="29" t="s">
        <v>1171</v>
      </c>
      <c r="AU772" s="367" t="s">
        <v>8528</v>
      </c>
      <c r="AV772" s="348" t="s">
        <v>876</v>
      </c>
      <c r="AW772" s="131">
        <v>44767</v>
      </c>
      <c r="AX772" s="348" t="s">
        <v>876</v>
      </c>
      <c r="AY772" s="29"/>
      <c r="AZ772" s="29"/>
      <c r="BA772" s="29"/>
      <c r="BB772" s="29"/>
      <c r="BC772" s="29"/>
      <c r="BD772" s="29" t="s">
        <v>1193</v>
      </c>
      <c r="BE772" s="29"/>
      <c r="BF772" s="29"/>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c r="CM772" s="14"/>
      <c r="CN772" s="14"/>
      <c r="CO772" s="14"/>
      <c r="CP772" s="14"/>
      <c r="CQ772" s="14"/>
      <c r="CR772" s="14"/>
      <c r="CS772" s="14"/>
      <c r="CT772" s="14"/>
      <c r="CU772" s="14"/>
      <c r="CV772" s="14"/>
      <c r="CW772" s="14"/>
      <c r="CX772" s="14"/>
      <c r="CY772" s="14"/>
      <c r="CZ772" s="14"/>
      <c r="DA772" s="14"/>
      <c r="DB772" s="14"/>
      <c r="DC772" s="14"/>
      <c r="DD772" s="14"/>
      <c r="DE772" s="14"/>
      <c r="DF772" s="14"/>
      <c r="DG772" s="14"/>
      <c r="DH772" s="14"/>
      <c r="DI772" s="14"/>
      <c r="DJ772" s="14"/>
      <c r="DK772" s="14"/>
      <c r="DL772" s="14"/>
      <c r="DM772" s="14"/>
      <c r="DN772" s="14"/>
      <c r="DO772" s="14"/>
      <c r="DP772" s="14"/>
      <c r="DQ772" s="14"/>
      <c r="DR772" s="14"/>
      <c r="DS772" s="14"/>
      <c r="DT772" s="14"/>
      <c r="DU772" s="14"/>
      <c r="DV772" s="14"/>
      <c r="DW772" s="14"/>
      <c r="DX772" s="14"/>
      <c r="DY772" s="14"/>
      <c r="DZ772" s="14"/>
      <c r="EA772" s="14"/>
      <c r="EB772" s="14"/>
      <c r="EC772" s="14"/>
      <c r="ED772" s="14"/>
      <c r="EE772" s="14"/>
      <c r="EF772" s="14"/>
      <c r="EG772" s="14"/>
      <c r="EH772" s="14"/>
      <c r="EI772" s="14"/>
      <c r="EJ772" s="14"/>
      <c r="EK772" s="14"/>
      <c r="EL772" s="14"/>
      <c r="EM772" s="14"/>
      <c r="EN772" s="14"/>
      <c r="EO772" s="14"/>
      <c r="EP772" s="14"/>
      <c r="EQ772" s="14"/>
      <c r="ER772" s="14"/>
      <c r="ES772" s="14"/>
      <c r="ET772" s="14"/>
      <c r="EU772" s="14"/>
      <c r="EV772" s="14"/>
      <c r="EW772" s="14"/>
      <c r="EX772" s="14"/>
      <c r="EY772" s="14"/>
      <c r="EZ772" s="14"/>
      <c r="FA772" s="14"/>
      <c r="FB772" s="14"/>
      <c r="FC772" s="14"/>
      <c r="FD772" s="14"/>
      <c r="FE772" s="14"/>
      <c r="FF772" s="14"/>
      <c r="FG772" s="14"/>
      <c r="FH772" s="14"/>
      <c r="FI772" s="14"/>
      <c r="FJ772" s="14"/>
      <c r="FK772" s="14"/>
      <c r="FL772" s="14"/>
      <c r="FM772" s="14"/>
      <c r="FN772" s="14"/>
      <c r="FO772" s="14"/>
      <c r="FP772" s="14"/>
      <c r="FQ772" s="14"/>
      <c r="FR772" s="14"/>
      <c r="FS772" s="14"/>
      <c r="FT772" s="14"/>
      <c r="FU772" s="14"/>
      <c r="FV772" s="14"/>
      <c r="FW772" s="14"/>
      <c r="FX772" s="14"/>
      <c r="FY772" s="14"/>
      <c r="FZ772" s="14"/>
      <c r="GA772" s="14"/>
      <c r="GB772" s="14"/>
      <c r="GC772" s="14"/>
      <c r="GD772" s="14"/>
      <c r="GE772" s="14"/>
      <c r="GF772" s="14"/>
      <c r="GG772" s="14"/>
      <c r="GH772" s="14"/>
      <c r="GI772" s="14"/>
      <c r="GJ772" s="14"/>
      <c r="GK772" s="14"/>
      <c r="GL772" s="14"/>
      <c r="GM772" s="14"/>
      <c r="GN772" s="14"/>
      <c r="GO772" s="14"/>
      <c r="GP772" s="14"/>
      <c r="GQ772" s="14"/>
      <c r="GR772" s="14"/>
      <c r="GS772" s="14"/>
      <c r="GT772" s="14"/>
      <c r="GU772" s="14"/>
      <c r="GV772" s="14"/>
      <c r="GW772" s="14"/>
      <c r="GX772" s="14"/>
      <c r="GY772" s="14"/>
      <c r="GZ772" s="14"/>
      <c r="HA772" s="14"/>
      <c r="HB772" s="14"/>
      <c r="HC772" s="14"/>
      <c r="HD772" s="14"/>
      <c r="HE772" s="14"/>
      <c r="HF772" s="14"/>
      <c r="HG772" s="14"/>
      <c r="HH772" s="14"/>
      <c r="HI772" s="14"/>
      <c r="HJ772" s="14"/>
      <c r="HK772" s="14"/>
      <c r="HL772" s="14"/>
      <c r="HM772" s="14"/>
      <c r="HN772" s="14"/>
      <c r="HO772" s="14"/>
      <c r="HP772" s="14"/>
      <c r="HQ772" s="14"/>
      <c r="HR772" s="14"/>
      <c r="HS772" s="14"/>
      <c r="HT772" s="14"/>
      <c r="HU772" s="14"/>
      <c r="HV772" s="14"/>
      <c r="HW772" s="14"/>
      <c r="HX772" s="14"/>
      <c r="HY772" s="14"/>
      <c r="HZ772" s="14"/>
      <c r="IA772" s="14"/>
      <c r="IB772" s="14"/>
      <c r="IC772" s="14"/>
      <c r="ID772" s="14"/>
      <c r="IE772" s="14"/>
      <c r="IF772" s="14"/>
      <c r="IG772" s="14"/>
      <c r="IH772" s="14"/>
      <c r="II772" s="14"/>
      <c r="IJ772" s="14"/>
      <c r="IK772" s="14"/>
      <c r="IL772" s="14"/>
      <c r="IM772" s="14"/>
      <c r="IN772" s="14"/>
      <c r="IO772" s="14"/>
      <c r="IP772" s="14"/>
      <c r="IQ772" s="14"/>
      <c r="IR772" s="14"/>
      <c r="IS772" s="14"/>
      <c r="IT772" s="14"/>
      <c r="IU772" s="14"/>
      <c r="IV772" s="14"/>
      <c r="IW772" s="14"/>
      <c r="IX772" s="14"/>
      <c r="IY772" s="14"/>
      <c r="IZ772" s="14"/>
      <c r="JA772" s="14"/>
      <c r="JB772" s="14"/>
      <c r="JC772" s="14"/>
      <c r="JD772" s="14"/>
      <c r="JE772" s="14"/>
      <c r="JF772" s="14"/>
      <c r="JG772" s="14"/>
      <c r="JH772" s="14"/>
      <c r="JI772" s="14"/>
      <c r="JJ772" s="14"/>
      <c r="JK772" s="14"/>
      <c r="JL772" s="14"/>
      <c r="JM772" s="14"/>
      <c r="JN772" s="14"/>
      <c r="JO772" s="14"/>
      <c r="JP772" s="14"/>
      <c r="JQ772" s="14"/>
      <c r="JR772" s="14"/>
      <c r="JS772" s="14"/>
      <c r="JT772" s="14"/>
      <c r="JU772" s="14"/>
      <c r="JV772" s="14"/>
      <c r="JW772" s="14"/>
      <c r="JX772" s="14"/>
      <c r="JY772" s="14"/>
      <c r="JZ772" s="14"/>
      <c r="KA772" s="14"/>
      <c r="KB772" s="14"/>
      <c r="KC772" s="14"/>
      <c r="KD772" s="14"/>
      <c r="KE772" s="14"/>
      <c r="KF772" s="14"/>
      <c r="KG772" s="14"/>
      <c r="KH772" s="14"/>
      <c r="KI772" s="14"/>
      <c r="KJ772" s="14"/>
      <c r="KK772" s="14"/>
      <c r="KL772" s="14"/>
      <c r="KM772" s="14"/>
      <c r="KN772" s="14"/>
      <c r="KO772" s="14"/>
      <c r="KP772" s="14"/>
      <c r="KQ772" s="14"/>
      <c r="KR772" s="14"/>
      <c r="KS772" s="14"/>
      <c r="KT772" s="14"/>
      <c r="KU772" s="14"/>
      <c r="KV772" s="14"/>
      <c r="KW772" s="14"/>
      <c r="KX772" s="14"/>
      <c r="KY772" s="14"/>
      <c r="KZ772" s="14"/>
      <c r="LA772" s="14"/>
      <c r="LB772" s="14"/>
      <c r="LC772" s="14"/>
      <c r="LD772" s="14"/>
      <c r="LE772" s="14"/>
      <c r="LF772" s="14"/>
      <c r="LG772" s="14"/>
      <c r="LH772" s="14"/>
      <c r="LI772" s="14"/>
      <c r="LJ772" s="14"/>
      <c r="LK772" s="14"/>
      <c r="LL772" s="14"/>
      <c r="LM772" s="14"/>
      <c r="LN772" s="14"/>
      <c r="LO772" s="14"/>
      <c r="LP772" s="14"/>
      <c r="LQ772" s="14"/>
      <c r="LR772" s="14"/>
      <c r="LS772" s="14"/>
      <c r="LT772" s="14"/>
      <c r="LU772" s="14"/>
      <c r="LV772" s="14"/>
      <c r="LW772" s="14"/>
      <c r="LX772" s="14"/>
      <c r="LY772" s="14"/>
      <c r="LZ772" s="14"/>
      <c r="MA772" s="14"/>
      <c r="MB772" s="14"/>
      <c r="MC772" s="14"/>
      <c r="MD772" s="14"/>
      <c r="ME772" s="14"/>
      <c r="MF772" s="14"/>
      <c r="MG772" s="14"/>
      <c r="MH772" s="14"/>
      <c r="MI772" s="14"/>
      <c r="MJ772" s="14"/>
      <c r="MK772" s="14"/>
      <c r="ML772" s="14"/>
      <c r="MM772" s="14"/>
      <c r="MN772" s="14"/>
      <c r="MO772" s="14"/>
      <c r="MP772" s="14"/>
      <c r="MQ772" s="14"/>
      <c r="MR772" s="14"/>
      <c r="MS772" s="14"/>
      <c r="MT772" s="14"/>
      <c r="MU772" s="14"/>
      <c r="MV772" s="14"/>
      <c r="MW772" s="14"/>
      <c r="MX772" s="14"/>
      <c r="MY772" s="14"/>
      <c r="MZ772" s="14"/>
      <c r="NA772" s="14"/>
      <c r="NB772" s="14"/>
      <c r="NC772" s="14"/>
      <c r="ND772" s="14"/>
      <c r="NE772" s="14"/>
      <c r="NF772" s="14"/>
      <c r="NG772" s="14"/>
      <c r="NH772" s="14"/>
      <c r="NI772" s="14"/>
      <c r="NJ772" s="14"/>
      <c r="NK772" s="14"/>
      <c r="NL772" s="14"/>
      <c r="NM772" s="14"/>
      <c r="NN772" s="14"/>
      <c r="NO772" s="14"/>
      <c r="NP772" s="14"/>
      <c r="NQ772" s="14"/>
      <c r="NR772" s="14"/>
      <c r="NS772" s="14"/>
      <c r="NT772" s="14"/>
      <c r="NU772" s="14"/>
      <c r="NV772" s="14"/>
      <c r="NW772" s="14"/>
      <c r="NX772" s="14"/>
      <c r="NY772" s="14"/>
      <c r="NZ772" s="14"/>
      <c r="OA772" s="14"/>
      <c r="OB772" s="14"/>
      <c r="OC772" s="14"/>
      <c r="OD772" s="14"/>
      <c r="OE772" s="14"/>
      <c r="OF772" s="14"/>
      <c r="OG772" s="14"/>
      <c r="OH772" s="14"/>
      <c r="OI772" s="14"/>
      <c r="OJ772" s="14"/>
      <c r="OK772" s="14"/>
      <c r="OL772" s="14"/>
      <c r="OM772" s="14"/>
      <c r="ON772" s="14"/>
      <c r="OO772" s="14"/>
      <c r="OP772" s="14"/>
      <c r="OQ772" s="14"/>
      <c r="OR772" s="14"/>
      <c r="OS772" s="14"/>
      <c r="OT772" s="14"/>
      <c r="OU772" s="14"/>
      <c r="OV772" s="14"/>
      <c r="OW772" s="14"/>
      <c r="OX772" s="14"/>
      <c r="OY772" s="14"/>
      <c r="OZ772" s="14"/>
      <c r="PA772" s="14"/>
      <c r="PB772" s="14"/>
      <c r="PC772" s="14"/>
      <c r="PD772" s="14"/>
      <c r="PE772" s="14"/>
      <c r="PF772" s="14"/>
      <c r="PG772" s="14"/>
      <c r="PH772" s="14"/>
      <c r="PI772" s="14"/>
      <c r="PJ772" s="14"/>
      <c r="PK772" s="14"/>
      <c r="PL772" s="14"/>
      <c r="PM772" s="14"/>
      <c r="PN772" s="14"/>
      <c r="PO772" s="14"/>
      <c r="PP772" s="14"/>
      <c r="PQ772" s="14"/>
      <c r="PR772" s="14"/>
      <c r="PS772" s="14"/>
      <c r="PT772" s="14"/>
      <c r="PU772" s="14"/>
      <c r="PV772" s="14"/>
      <c r="PW772" s="14"/>
      <c r="PX772" s="14"/>
      <c r="PY772" s="14"/>
      <c r="PZ772" s="14"/>
      <c r="QA772" s="14"/>
      <c r="QB772" s="14"/>
      <c r="QC772" s="14"/>
      <c r="QD772" s="14"/>
      <c r="QE772" s="14"/>
      <c r="QF772" s="14"/>
      <c r="QG772" s="14"/>
      <c r="QH772" s="14"/>
      <c r="QI772" s="14"/>
      <c r="QJ772" s="14"/>
      <c r="QK772" s="14"/>
      <c r="QL772" s="14"/>
      <c r="QM772" s="14"/>
      <c r="QN772" s="14"/>
      <c r="QO772" s="14"/>
      <c r="QP772" s="14"/>
      <c r="QQ772" s="14"/>
      <c r="QR772" s="14"/>
      <c r="QS772" s="14"/>
      <c r="QT772" s="14"/>
      <c r="QU772" s="14"/>
      <c r="QV772" s="14"/>
      <c r="QW772" s="14"/>
      <c r="QX772" s="14"/>
      <c r="QY772" s="14"/>
      <c r="QZ772" s="14"/>
      <c r="RA772" s="14"/>
      <c r="RB772" s="14"/>
      <c r="RC772" s="14"/>
      <c r="RD772" s="14"/>
      <c r="RE772" s="14"/>
      <c r="RF772" s="14"/>
      <c r="RG772" s="14"/>
      <c r="RH772" s="14"/>
      <c r="RI772" s="14"/>
      <c r="RJ772" s="14"/>
      <c r="RK772" s="14"/>
      <c r="RL772" s="14"/>
      <c r="RM772" s="14"/>
      <c r="RN772" s="14"/>
      <c r="RO772" s="14"/>
      <c r="RP772" s="14"/>
      <c r="RQ772" s="14"/>
      <c r="RR772" s="14"/>
      <c r="RS772" s="14"/>
      <c r="RT772" s="14"/>
      <c r="RU772" s="14"/>
      <c r="RV772" s="14"/>
      <c r="RW772" s="14"/>
      <c r="RX772" s="14"/>
      <c r="RY772" s="14"/>
      <c r="RZ772" s="14"/>
      <c r="SA772" s="14"/>
      <c r="SB772" s="14"/>
      <c r="SC772" s="14"/>
      <c r="SD772" s="14"/>
      <c r="SE772" s="14"/>
      <c r="SF772" s="14"/>
      <c r="SG772" s="14"/>
      <c r="SH772" s="14"/>
      <c r="SI772" s="14"/>
      <c r="SJ772" s="14"/>
      <c r="SK772" s="14"/>
      <c r="SL772" s="14"/>
      <c r="SM772" s="14"/>
      <c r="SN772" s="14"/>
      <c r="SO772" s="14"/>
      <c r="SP772" s="14"/>
      <c r="SQ772" s="14"/>
      <c r="SR772" s="14"/>
      <c r="SS772" s="14"/>
      <c r="ST772" s="14"/>
      <c r="SU772" s="14"/>
      <c r="SV772" s="14"/>
      <c r="SW772" s="14"/>
      <c r="SX772" s="14"/>
      <c r="SY772" s="14"/>
      <c r="SZ772" s="14"/>
      <c r="TA772" s="14"/>
      <c r="TB772" s="14"/>
      <c r="TC772" s="14"/>
      <c r="TD772" s="14"/>
      <c r="TE772" s="14"/>
      <c r="TF772" s="14"/>
      <c r="TG772" s="14"/>
      <c r="TH772" s="14"/>
      <c r="TI772" s="14"/>
      <c r="TJ772" s="14"/>
      <c r="TK772" s="14"/>
      <c r="TL772" s="14"/>
      <c r="TM772" s="14"/>
      <c r="TN772" s="14"/>
      <c r="TO772" s="14"/>
      <c r="TP772" s="14"/>
      <c r="TQ772" s="14"/>
      <c r="TR772" s="14"/>
      <c r="TS772" s="14"/>
      <c r="TT772" s="14"/>
      <c r="TU772" s="14"/>
      <c r="TV772" s="14"/>
      <c r="TW772" s="14"/>
      <c r="TX772" s="14"/>
      <c r="TY772" s="14"/>
      <c r="TZ772" s="14"/>
      <c r="UA772" s="14"/>
      <c r="UB772" s="14"/>
      <c r="UC772" s="14"/>
      <c r="UD772" s="14"/>
      <c r="UE772" s="14"/>
      <c r="UF772" s="14"/>
      <c r="UG772" s="14"/>
      <c r="UH772" s="14"/>
      <c r="UI772" s="14"/>
      <c r="UJ772" s="14"/>
      <c r="UK772" s="14"/>
      <c r="UL772" s="14"/>
      <c r="UM772" s="14"/>
      <c r="UN772" s="14"/>
      <c r="UO772" s="14"/>
      <c r="UP772" s="14"/>
      <c r="UQ772" s="14"/>
      <c r="UR772" s="14"/>
      <c r="US772" s="14"/>
      <c r="UT772" s="14"/>
      <c r="UU772" s="14"/>
      <c r="UV772" s="14"/>
      <c r="UW772" s="14"/>
      <c r="UX772" s="14"/>
      <c r="UY772" s="14"/>
      <c r="UZ772" s="14"/>
      <c r="VA772" s="14"/>
      <c r="VB772" s="14"/>
      <c r="VC772" s="14"/>
      <c r="VD772" s="14"/>
      <c r="VE772" s="14"/>
      <c r="VF772" s="14"/>
      <c r="VG772" s="14"/>
      <c r="VH772" s="14"/>
      <c r="VI772" s="14"/>
      <c r="VJ772" s="14"/>
      <c r="VK772" s="14"/>
      <c r="VL772" s="14"/>
      <c r="VM772" s="14"/>
      <c r="VN772" s="14"/>
      <c r="VO772" s="14"/>
      <c r="VP772" s="14"/>
      <c r="VQ772" s="14"/>
      <c r="VR772" s="14"/>
      <c r="VS772" s="14"/>
      <c r="VT772" s="14"/>
      <c r="VU772" s="14"/>
      <c r="VV772" s="14"/>
      <c r="VW772" s="14"/>
      <c r="VX772" s="14"/>
      <c r="VY772" s="14"/>
      <c r="VZ772" s="14"/>
      <c r="WA772" s="14"/>
      <c r="WB772" s="14"/>
      <c r="WC772" s="14"/>
      <c r="WD772" s="14"/>
      <c r="WE772" s="14"/>
      <c r="WF772" s="14"/>
      <c r="WG772" s="14"/>
      <c r="WH772" s="14"/>
      <c r="WI772" s="14"/>
      <c r="WJ772" s="14"/>
      <c r="WK772" s="14"/>
      <c r="WL772" s="14"/>
      <c r="WM772" s="14"/>
      <c r="WN772" s="14"/>
      <c r="WO772" s="14"/>
      <c r="WP772" s="14"/>
      <c r="WQ772" s="14"/>
      <c r="WR772" s="14"/>
      <c r="WS772" s="14"/>
      <c r="WT772" s="14"/>
      <c r="WU772" s="14"/>
      <c r="WV772" s="14"/>
      <c r="WW772" s="14"/>
      <c r="WX772" s="14"/>
      <c r="WY772" s="14"/>
      <c r="WZ772" s="14"/>
      <c r="XA772" s="14"/>
      <c r="XB772" s="14"/>
      <c r="XC772" s="14"/>
      <c r="XD772" s="14"/>
      <c r="XE772" s="14"/>
      <c r="XF772" s="14"/>
      <c r="XG772" s="14"/>
      <c r="XH772" s="14"/>
      <c r="XI772" s="14"/>
      <c r="XJ772" s="14"/>
      <c r="XK772" s="14"/>
      <c r="XL772" s="14"/>
      <c r="XM772" s="14"/>
      <c r="XN772" s="14"/>
      <c r="XO772" s="14"/>
      <c r="XP772" s="14"/>
      <c r="XQ772" s="14"/>
      <c r="XR772" s="14"/>
      <c r="XS772" s="14"/>
      <c r="XT772" s="14"/>
      <c r="XU772" s="14"/>
      <c r="XV772" s="14"/>
      <c r="XW772" s="14"/>
      <c r="XX772" s="14"/>
      <c r="XY772" s="14"/>
      <c r="XZ772" s="14"/>
      <c r="YA772" s="14"/>
      <c r="YB772" s="14"/>
      <c r="YC772" s="14"/>
      <c r="YD772" s="14"/>
      <c r="YE772" s="14"/>
      <c r="YF772" s="14"/>
      <c r="YG772" s="14"/>
      <c r="YH772" s="14"/>
      <c r="YI772" s="14"/>
      <c r="YJ772" s="14"/>
      <c r="YK772" s="14"/>
      <c r="YL772" s="14"/>
      <c r="YM772" s="14"/>
      <c r="YN772" s="14"/>
      <c r="YO772" s="14"/>
      <c r="YP772" s="14"/>
      <c r="YQ772" s="14"/>
      <c r="YR772" s="14"/>
      <c r="YS772" s="14"/>
      <c r="YT772" s="14"/>
      <c r="YU772" s="14"/>
      <c r="YV772" s="14"/>
      <c r="YW772" s="14"/>
      <c r="YX772" s="14"/>
      <c r="YY772" s="14"/>
      <c r="YZ772" s="14"/>
      <c r="ZA772" s="14"/>
      <c r="ZB772" s="14"/>
      <c r="ZC772" s="14"/>
      <c r="ZD772" s="14"/>
      <c r="ZE772" s="14"/>
      <c r="ZF772" s="14"/>
      <c r="ZG772" s="14"/>
      <c r="ZH772" s="14"/>
      <c r="ZI772" s="14"/>
      <c r="ZJ772" s="14"/>
      <c r="ZK772" s="14"/>
      <c r="ZL772" s="14"/>
      <c r="ZM772" s="14"/>
      <c r="ZN772" s="14"/>
      <c r="ZO772" s="14"/>
      <c r="ZP772" s="14"/>
      <c r="ZQ772" s="14"/>
      <c r="ZR772" s="14"/>
      <c r="ZS772" s="14"/>
      <c r="ZT772" s="14"/>
      <c r="ZU772" s="14"/>
      <c r="ZV772" s="14"/>
      <c r="ZW772" s="14"/>
      <c r="ZX772" s="14"/>
      <c r="ZY772" s="14"/>
      <c r="ZZ772" s="14"/>
      <c r="AAA772" s="14"/>
      <c r="AAB772" s="14"/>
      <c r="AAC772" s="14"/>
      <c r="AAD772" s="14"/>
      <c r="AAE772" s="14"/>
      <c r="AAF772" s="14"/>
      <c r="AAG772" s="14"/>
      <c r="AAH772" s="14"/>
      <c r="AAI772" s="14"/>
      <c r="AAJ772" s="14"/>
      <c r="AAK772" s="14"/>
      <c r="AAL772" s="14"/>
      <c r="AAM772" s="14"/>
      <c r="AAN772" s="14"/>
      <c r="AAO772" s="14"/>
      <c r="AAP772" s="14"/>
      <c r="AAQ772" s="14"/>
      <c r="AAR772" s="14"/>
      <c r="AAS772" s="14"/>
      <c r="AAT772" s="14"/>
      <c r="AAU772" s="14"/>
      <c r="AAV772" s="14"/>
      <c r="AAW772" s="14"/>
      <c r="AAX772" s="14"/>
      <c r="AAY772" s="14"/>
      <c r="AAZ772" s="14"/>
      <c r="ABA772" s="14"/>
      <c r="ABB772" s="14"/>
      <c r="ABC772" s="14"/>
      <c r="ABD772" s="14"/>
      <c r="ABE772" s="14"/>
      <c r="ABF772" s="14"/>
      <c r="ABG772" s="14"/>
      <c r="ABH772" s="14"/>
      <c r="ABI772" s="14"/>
      <c r="ABJ772" s="14"/>
      <c r="ABK772" s="14"/>
      <c r="ABL772" s="14"/>
      <c r="ABM772" s="14"/>
      <c r="ABN772" s="14"/>
      <c r="ABO772" s="14"/>
      <c r="ABP772" s="14"/>
      <c r="ABQ772" s="14"/>
      <c r="ABR772" s="14"/>
      <c r="ABS772" s="14"/>
      <c r="ABT772" s="14"/>
      <c r="ABU772" s="14"/>
      <c r="ABV772" s="14"/>
      <c r="ABW772" s="14"/>
      <c r="ABX772" s="14"/>
      <c r="ABY772" s="14"/>
      <c r="ABZ772" s="14"/>
      <c r="ACA772" s="14"/>
      <c r="ACB772" s="14"/>
      <c r="ACC772" s="14"/>
      <c r="ACD772" s="14"/>
      <c r="ACE772" s="14"/>
      <c r="ACF772" s="14"/>
      <c r="ACG772" s="14"/>
      <c r="ACH772" s="14"/>
      <c r="ACI772" s="14"/>
      <c r="ACJ772" s="14"/>
      <c r="ACK772" s="14"/>
      <c r="ACL772" s="14"/>
      <c r="ACM772" s="14"/>
      <c r="ACN772" s="14"/>
      <c r="ACO772" s="14"/>
      <c r="ACP772" s="14"/>
      <c r="ACQ772" s="14"/>
      <c r="ACR772" s="14"/>
      <c r="ACS772" s="14"/>
      <c r="ACT772" s="14"/>
      <c r="ACU772" s="14"/>
      <c r="ACV772" s="14"/>
      <c r="ACW772" s="14"/>
      <c r="ACX772" s="14"/>
      <c r="ACY772" s="14"/>
      <c r="ACZ772" s="14"/>
      <c r="ADA772" s="14"/>
      <c r="ADB772" s="14"/>
      <c r="ADC772" s="14"/>
      <c r="ADD772" s="14"/>
      <c r="ADE772" s="14"/>
      <c r="ADF772" s="14"/>
      <c r="ADG772" s="14"/>
      <c r="ADH772" s="14"/>
      <c r="ADI772" s="14"/>
      <c r="ADJ772" s="14"/>
      <c r="ADK772" s="14"/>
      <c r="ADL772" s="14"/>
      <c r="ADM772" s="14"/>
      <c r="ADN772" s="14"/>
      <c r="ADO772" s="14"/>
      <c r="ADP772" s="14"/>
      <c r="ADQ772" s="14"/>
      <c r="ADR772" s="14"/>
      <c r="ADS772" s="14"/>
      <c r="ADT772" s="14"/>
      <c r="ADU772" s="14"/>
      <c r="ADV772" s="14"/>
      <c r="ADW772" s="14"/>
      <c r="ADX772" s="14"/>
      <c r="ADY772" s="14"/>
      <c r="ADZ772" s="14"/>
      <c r="AEA772" s="14"/>
      <c r="AEB772" s="14"/>
      <c r="AEC772" s="14"/>
      <c r="AED772" s="14"/>
      <c r="AEE772" s="14"/>
      <c r="AEF772" s="14"/>
      <c r="AEG772" s="14"/>
      <c r="AEH772" s="14"/>
      <c r="AEI772" s="14"/>
      <c r="AEJ772" s="14"/>
      <c r="AEK772" s="14"/>
      <c r="AEL772" s="14"/>
      <c r="AEM772" s="14"/>
      <c r="AEN772" s="14"/>
      <c r="AEO772" s="14"/>
      <c r="AEP772" s="14"/>
      <c r="AEQ772" s="14"/>
      <c r="AER772" s="14"/>
      <c r="AES772" s="14"/>
      <c r="AET772" s="14"/>
      <c r="AEU772" s="14"/>
      <c r="AEV772" s="14"/>
      <c r="AEW772" s="14"/>
      <c r="AEX772" s="14"/>
      <c r="AEY772" s="14"/>
      <c r="AEZ772" s="14"/>
      <c r="AFA772" s="14"/>
      <c r="AFB772" s="14"/>
      <c r="AFC772" s="14"/>
      <c r="AFD772" s="14"/>
      <c r="AFE772" s="14"/>
      <c r="AFF772" s="14"/>
      <c r="AFG772" s="14"/>
      <c r="AFH772" s="14"/>
      <c r="AFI772" s="14"/>
      <c r="AFJ772" s="14"/>
      <c r="AFK772" s="14"/>
      <c r="AFL772" s="14"/>
      <c r="AFM772" s="14"/>
      <c r="AFN772" s="14"/>
      <c r="AFO772" s="14"/>
      <c r="AFP772" s="14"/>
      <c r="AFQ772" s="14"/>
      <c r="AFR772" s="14"/>
      <c r="AFS772" s="14"/>
      <c r="AFT772" s="14"/>
      <c r="AFU772" s="14"/>
      <c r="AFV772" s="14"/>
      <c r="AFW772" s="14"/>
      <c r="AFX772" s="14"/>
      <c r="AFY772" s="14"/>
      <c r="AFZ772" s="14"/>
      <c r="AGA772" s="14"/>
      <c r="AGB772" s="14"/>
      <c r="AGC772" s="14"/>
      <c r="AGD772" s="14"/>
      <c r="AGE772" s="14"/>
      <c r="AGF772" s="14"/>
      <c r="AGG772" s="14"/>
      <c r="AGH772" s="14"/>
      <c r="AGI772" s="14"/>
      <c r="AGJ772" s="14"/>
      <c r="AGK772" s="14"/>
      <c r="AGL772" s="14"/>
      <c r="AGM772" s="14"/>
      <c r="AGN772" s="14"/>
      <c r="AGO772" s="14"/>
      <c r="AGP772" s="14"/>
      <c r="AGQ772" s="14"/>
      <c r="AGR772" s="14"/>
      <c r="AGS772" s="14"/>
      <c r="AGT772" s="14"/>
      <c r="AGU772" s="14"/>
      <c r="AGV772" s="14"/>
      <c r="AGW772" s="14"/>
      <c r="AGX772" s="14"/>
      <c r="AGY772" s="14"/>
      <c r="AGZ772" s="14"/>
      <c r="AHA772" s="14"/>
      <c r="AHB772" s="14"/>
      <c r="AHC772" s="14"/>
      <c r="AHD772" s="14"/>
      <c r="AHE772" s="14"/>
      <c r="AHF772" s="14"/>
      <c r="AHG772" s="14"/>
      <c r="AHH772" s="14"/>
      <c r="AHI772" s="14"/>
      <c r="AHJ772" s="14"/>
      <c r="AHK772" s="14"/>
      <c r="AHL772" s="14"/>
      <c r="AHM772" s="14"/>
      <c r="AHN772" s="14"/>
      <c r="AHO772" s="14"/>
      <c r="AHP772" s="14"/>
      <c r="AHQ772" s="14"/>
      <c r="AHR772" s="14"/>
      <c r="AHS772" s="14"/>
      <c r="AHT772" s="14"/>
      <c r="AHU772" s="14"/>
      <c r="AHV772" s="14"/>
      <c r="AHW772" s="14"/>
      <c r="AHX772" s="14"/>
      <c r="AHY772" s="14"/>
      <c r="AHZ772" s="14"/>
      <c r="AIA772" s="14"/>
      <c r="AIB772" s="14"/>
      <c r="AIC772" s="14"/>
      <c r="AID772" s="14"/>
      <c r="AIE772" s="14"/>
      <c r="AIF772" s="14"/>
      <c r="AIG772" s="14"/>
      <c r="AIH772" s="14"/>
      <c r="AII772" s="14"/>
      <c r="AIJ772" s="14"/>
      <c r="AIK772" s="14"/>
      <c r="AIL772" s="14"/>
      <c r="AIM772" s="14"/>
      <c r="AIN772" s="14"/>
      <c r="AIO772" s="14"/>
      <c r="AIP772" s="14"/>
      <c r="AIQ772" s="14"/>
      <c r="AIR772" s="14"/>
      <c r="AIS772" s="14"/>
      <c r="AIT772" s="14"/>
      <c r="AIU772" s="14"/>
      <c r="AIV772" s="14"/>
      <c r="AIW772" s="14"/>
      <c r="AIX772" s="14"/>
      <c r="AIY772" s="14"/>
      <c r="AIZ772" s="14"/>
      <c r="AJA772" s="14"/>
      <c r="AJB772" s="14"/>
      <c r="AJC772" s="14"/>
      <c r="AJD772" s="14"/>
      <c r="AJE772" s="14"/>
      <c r="AJF772" s="14"/>
      <c r="AJG772" s="14"/>
      <c r="AJH772" s="14"/>
      <c r="AJI772" s="14"/>
      <c r="AJJ772" s="14"/>
      <c r="AJK772" s="14"/>
      <c r="AJL772" s="14"/>
      <c r="AJM772" s="14"/>
      <c r="AJN772" s="14"/>
      <c r="AJO772" s="14"/>
      <c r="AJP772" s="14"/>
      <c r="AJQ772" s="14"/>
      <c r="AJR772" s="14"/>
      <c r="AJS772" s="14"/>
      <c r="AJT772" s="14"/>
      <c r="AJU772" s="14"/>
      <c r="AJV772" s="14"/>
      <c r="AJW772" s="14"/>
      <c r="AJX772" s="14"/>
      <c r="AJY772" s="14"/>
      <c r="AJZ772" s="14"/>
      <c r="AKA772" s="14"/>
      <c r="AKB772" s="14"/>
      <c r="AKC772" s="14"/>
      <c r="AKD772" s="14"/>
      <c r="AKE772" s="14"/>
      <c r="AKF772" s="14"/>
      <c r="AKG772" s="14"/>
      <c r="AKH772" s="14"/>
      <c r="AKI772" s="14"/>
      <c r="AKJ772" s="14"/>
      <c r="AKK772" s="14"/>
      <c r="AKL772" s="14"/>
      <c r="AKM772" s="14"/>
      <c r="AKN772" s="14"/>
      <c r="AKO772" s="14"/>
      <c r="AKP772" s="14"/>
      <c r="AKQ772" s="14"/>
      <c r="AKR772" s="14"/>
      <c r="AKS772" s="14"/>
      <c r="AKT772" s="14"/>
      <c r="AKU772" s="14"/>
      <c r="AKV772" s="14"/>
      <c r="AKW772" s="14"/>
      <c r="AKX772" s="14"/>
      <c r="AKY772" s="14"/>
      <c r="AKZ772" s="14"/>
      <c r="ALA772" s="14"/>
      <c r="ALB772" s="14"/>
      <c r="ALC772" s="14"/>
      <c r="ALD772" s="14"/>
      <c r="ALE772" s="14"/>
      <c r="ALF772" s="14"/>
      <c r="ALG772" s="14"/>
      <c r="ALH772" s="14"/>
      <c r="ALI772" s="14"/>
      <c r="ALJ772" s="14"/>
      <c r="ALK772" s="14"/>
      <c r="ALL772" s="14"/>
      <c r="ALM772" s="14"/>
      <c r="ALN772" s="14"/>
      <c r="ALO772" s="14"/>
      <c r="ALP772" s="14"/>
      <c r="ALQ772" s="14"/>
      <c r="ALR772" s="14"/>
      <c r="ALS772" s="14"/>
      <c r="ALT772" s="14"/>
      <c r="ALU772" s="14"/>
      <c r="ALV772" s="14"/>
      <c r="ALW772" s="14"/>
      <c r="ALX772" s="14"/>
      <c r="ALY772" s="14"/>
      <c r="ALZ772" s="14"/>
      <c r="AMA772" s="14"/>
      <c r="AMB772" s="14"/>
      <c r="AMC772" s="14"/>
      <c r="AMD772" s="14"/>
      <c r="AME772" s="14"/>
      <c r="AMF772" s="14"/>
      <c r="AMG772" s="14"/>
      <c r="AMH772" s="14"/>
      <c r="AMI772" s="14"/>
      <c r="AMJ772" s="14"/>
      <c r="AMK772" s="14"/>
      <c r="AML772" s="14"/>
      <c r="AMM772" s="14"/>
      <c r="AMN772" s="14"/>
      <c r="AMO772" s="14"/>
      <c r="AMP772" s="14"/>
      <c r="AMQ772" s="14"/>
      <c r="AMR772" s="14"/>
      <c r="AMS772" s="14"/>
      <c r="AMT772" s="14"/>
      <c r="AMU772" s="14"/>
      <c r="AMV772" s="14"/>
      <c r="AMW772" s="14"/>
      <c r="AMX772" s="14"/>
      <c r="AMY772" s="14"/>
      <c r="AMZ772" s="14"/>
      <c r="ANA772" s="14"/>
      <c r="ANB772" s="14"/>
      <c r="ANC772" s="14"/>
      <c r="AND772" s="14"/>
      <c r="ANE772" s="14"/>
      <c r="ANF772" s="14"/>
      <c r="ANG772" s="14"/>
      <c r="ANH772" s="14"/>
      <c r="ANI772" s="14"/>
      <c r="ANJ772" s="14"/>
      <c r="ANK772" s="14"/>
      <c r="ANL772" s="14"/>
      <c r="ANM772" s="14"/>
      <c r="ANN772" s="14"/>
      <c r="ANO772" s="14"/>
      <c r="ANP772" s="14"/>
      <c r="ANQ772" s="14"/>
      <c r="ANR772" s="14"/>
      <c r="ANS772" s="14"/>
      <c r="ANT772" s="14"/>
      <c r="ANU772" s="14"/>
      <c r="ANV772" s="14"/>
      <c r="ANW772" s="14"/>
      <c r="ANX772" s="14"/>
      <c r="ANY772" s="14"/>
      <c r="ANZ772" s="14"/>
      <c r="AOA772" s="14"/>
      <c r="AOB772" s="14"/>
      <c r="AOC772" s="14"/>
      <c r="AOD772" s="14"/>
      <c r="AOE772" s="14"/>
      <c r="AOF772" s="14"/>
      <c r="AOG772" s="14"/>
      <c r="AOH772" s="14"/>
      <c r="AOI772" s="14"/>
      <c r="AOJ772" s="14"/>
      <c r="AOK772" s="14"/>
      <c r="AOL772" s="14"/>
      <c r="AOM772" s="14"/>
      <c r="AON772" s="14"/>
      <c r="AOO772" s="14"/>
      <c r="AOP772" s="14"/>
      <c r="AOQ772" s="14"/>
      <c r="AOR772" s="14"/>
      <c r="AOS772" s="14"/>
      <c r="AOT772" s="14"/>
      <c r="AOU772" s="14"/>
      <c r="AOV772" s="14"/>
      <c r="AOW772" s="14"/>
      <c r="AOX772" s="14"/>
      <c r="AOY772" s="14"/>
      <c r="AOZ772" s="14"/>
      <c r="APA772" s="14"/>
      <c r="APB772" s="14"/>
      <c r="APC772" s="14"/>
      <c r="APD772" s="14"/>
      <c r="APE772" s="14"/>
      <c r="APF772" s="14"/>
      <c r="APG772" s="14"/>
      <c r="APH772" s="14"/>
      <c r="API772" s="14"/>
      <c r="APJ772" s="14"/>
      <c r="APK772" s="14"/>
      <c r="APL772" s="14"/>
      <c r="APM772" s="14"/>
      <c r="APN772" s="14"/>
      <c r="APO772" s="14"/>
      <c r="APP772" s="14"/>
      <c r="APQ772" s="14"/>
      <c r="APR772" s="14"/>
      <c r="APS772" s="14"/>
      <c r="APT772" s="14"/>
      <c r="APU772" s="14"/>
      <c r="APV772" s="14"/>
      <c r="APW772" s="14"/>
      <c r="APX772" s="14"/>
      <c r="APY772" s="14"/>
      <c r="APZ772" s="14"/>
      <c r="AQA772" s="14"/>
      <c r="AQB772" s="14"/>
      <c r="AQC772" s="14"/>
      <c r="AQD772" s="14"/>
      <c r="AQE772" s="14"/>
      <c r="AQF772" s="14"/>
      <c r="AQG772" s="14"/>
      <c r="AQH772" s="14"/>
      <c r="AQI772" s="14"/>
      <c r="AQJ772" s="14"/>
      <c r="AQK772" s="14"/>
      <c r="AQL772" s="14"/>
      <c r="AQM772" s="14"/>
      <c r="AQN772" s="14"/>
      <c r="AQO772" s="14"/>
      <c r="AQP772" s="14"/>
      <c r="AQQ772" s="14"/>
      <c r="AQR772" s="14"/>
      <c r="AQS772" s="14"/>
      <c r="AQT772" s="14"/>
      <c r="AQU772" s="14"/>
      <c r="AQV772" s="14"/>
      <c r="AQW772" s="14"/>
      <c r="AQX772" s="14"/>
      <c r="AQY772" s="14"/>
      <c r="AQZ772" s="14"/>
      <c r="ARA772" s="14"/>
      <c r="ARB772" s="14"/>
      <c r="ARC772" s="14"/>
      <c r="ARD772" s="14"/>
      <c r="ARE772" s="14"/>
      <c r="ARF772" s="14"/>
      <c r="ARG772" s="14"/>
      <c r="ARH772" s="14"/>
      <c r="ARI772" s="14"/>
      <c r="ARJ772" s="14"/>
      <c r="ARK772" s="14"/>
      <c r="ARL772" s="14"/>
      <c r="ARM772" s="14"/>
      <c r="ARN772" s="14"/>
      <c r="ARO772" s="14"/>
      <c r="ARP772" s="14"/>
      <c r="ARQ772" s="14"/>
      <c r="ARR772" s="14"/>
      <c r="ARS772" s="14"/>
      <c r="ART772" s="14"/>
      <c r="ARU772" s="14"/>
      <c r="ARV772" s="14"/>
      <c r="ARW772" s="14"/>
      <c r="ARX772" s="14"/>
      <c r="ARY772" s="14"/>
      <c r="ARZ772" s="14"/>
      <c r="ASA772" s="14"/>
      <c r="ASB772" s="14"/>
      <c r="ASC772" s="14"/>
      <c r="ASD772" s="14"/>
      <c r="ASE772" s="14"/>
      <c r="ASF772" s="14"/>
      <c r="ASG772" s="14"/>
      <c r="ASH772" s="14"/>
      <c r="ASI772" s="14"/>
      <c r="ASJ772" s="14"/>
      <c r="ASK772" s="14"/>
      <c r="ASL772" s="14"/>
      <c r="ASM772" s="14"/>
      <c r="ASN772" s="14"/>
      <c r="ASO772" s="14"/>
      <c r="ASP772" s="14"/>
      <c r="ASQ772" s="14"/>
      <c r="ASR772" s="14"/>
      <c r="ASS772" s="14"/>
      <c r="AST772" s="14"/>
      <c r="ASU772" s="14"/>
      <c r="ASV772" s="14"/>
      <c r="ASW772" s="14"/>
      <c r="ASX772" s="14"/>
      <c r="ASY772" s="14"/>
      <c r="ASZ772" s="14"/>
      <c r="ATA772" s="14"/>
      <c r="ATB772" s="14"/>
      <c r="ATC772" s="14"/>
      <c r="ATD772" s="14"/>
      <c r="ATE772" s="14"/>
      <c r="ATF772" s="14"/>
      <c r="ATG772" s="14"/>
      <c r="ATH772" s="14"/>
      <c r="ATI772" s="14"/>
      <c r="ATJ772" s="14"/>
      <c r="ATK772" s="14"/>
      <c r="ATL772" s="14"/>
      <c r="ATM772" s="14"/>
      <c r="ATN772" s="14"/>
      <c r="ATO772" s="14"/>
      <c r="ATP772" s="14"/>
      <c r="ATQ772" s="14"/>
      <c r="ATR772" s="14"/>
      <c r="ATS772" s="14"/>
      <c r="ATT772" s="14"/>
      <c r="ATU772" s="14"/>
      <c r="ATV772" s="14"/>
      <c r="ATW772" s="14"/>
      <c r="ATX772" s="14"/>
      <c r="ATY772" s="14"/>
      <c r="ATZ772" s="14"/>
      <c r="AUA772" s="14"/>
      <c r="AUB772" s="14"/>
      <c r="AUC772" s="14"/>
      <c r="AUD772" s="14"/>
      <c r="AUE772" s="14"/>
      <c r="AUF772" s="14"/>
      <c r="AUG772" s="14"/>
      <c r="AUH772" s="14"/>
      <c r="AUI772" s="14"/>
      <c r="AUJ772" s="14"/>
      <c r="AUK772" s="14"/>
      <c r="AUL772" s="14"/>
      <c r="AUM772" s="14"/>
      <c r="AUN772" s="14"/>
      <c r="AUO772" s="14"/>
      <c r="AUP772" s="14"/>
      <c r="AUQ772" s="14"/>
      <c r="AUR772" s="14"/>
      <c r="AUS772" s="14"/>
      <c r="AUT772" s="14"/>
      <c r="AUU772" s="14"/>
      <c r="AUV772" s="14"/>
      <c r="AUW772" s="14"/>
      <c r="AUX772" s="14"/>
      <c r="AUY772" s="14"/>
      <c r="AUZ772" s="14"/>
      <c r="AVA772" s="14"/>
      <c r="AVB772" s="14"/>
      <c r="AVC772" s="14"/>
      <c r="AVD772" s="14"/>
      <c r="AVE772" s="14"/>
      <c r="AVF772" s="14"/>
      <c r="AVG772" s="14"/>
      <c r="AVH772" s="14"/>
      <c r="AVI772" s="14"/>
      <c r="AVJ772" s="14"/>
      <c r="AVK772" s="14"/>
      <c r="AVL772" s="14"/>
      <c r="AVM772" s="14"/>
      <c r="AVN772" s="14"/>
      <c r="AVO772" s="14"/>
      <c r="AVP772" s="14"/>
      <c r="AVQ772" s="14"/>
      <c r="AVR772" s="14"/>
      <c r="AVS772" s="14"/>
      <c r="AVT772" s="14"/>
      <c r="AVU772" s="14"/>
      <c r="AVV772" s="14"/>
      <c r="AVW772" s="14"/>
      <c r="AVX772" s="14"/>
      <c r="AVY772" s="14"/>
      <c r="AVZ772" s="14"/>
      <c r="AWA772" s="14"/>
      <c r="AWB772" s="14"/>
      <c r="AWC772" s="14"/>
      <c r="AWD772" s="14"/>
      <c r="AWE772" s="14"/>
      <c r="AWF772" s="14"/>
      <c r="AWG772" s="14"/>
      <c r="AWH772" s="14"/>
      <c r="AWI772" s="14"/>
      <c r="AWJ772" s="14"/>
      <c r="AWK772" s="14"/>
      <c r="AWL772" s="14"/>
      <c r="AWM772" s="14"/>
      <c r="AWN772" s="14"/>
      <c r="AWO772" s="14"/>
      <c r="AWP772" s="14"/>
      <c r="AWQ772" s="14"/>
      <c r="AWR772" s="14"/>
      <c r="AWS772" s="14"/>
      <c r="AWT772" s="14"/>
      <c r="AWU772" s="14"/>
      <c r="AWV772" s="14"/>
      <c r="AWW772" s="14"/>
      <c r="AWX772" s="14"/>
      <c r="AWY772" s="14"/>
      <c r="AWZ772" s="14"/>
      <c r="AXA772" s="14"/>
      <c r="AXB772" s="14"/>
      <c r="AXC772" s="14"/>
      <c r="AXD772" s="14"/>
      <c r="AXE772" s="14"/>
      <c r="AXF772" s="14"/>
      <c r="AXG772" s="14"/>
      <c r="AXH772" s="14"/>
      <c r="AXI772" s="14"/>
      <c r="AXJ772" s="14"/>
      <c r="AXK772" s="14"/>
      <c r="AXL772" s="14"/>
      <c r="AXM772" s="14"/>
      <c r="AXN772" s="14"/>
      <c r="AXO772" s="14"/>
      <c r="AXP772" s="14"/>
      <c r="AXQ772" s="14"/>
      <c r="AXR772" s="14"/>
      <c r="AXS772" s="14"/>
      <c r="AXT772" s="14"/>
      <c r="AXU772" s="14"/>
      <c r="AXV772" s="14"/>
      <c r="AXW772" s="14"/>
      <c r="AXX772" s="14"/>
      <c r="AXY772" s="14"/>
      <c r="AXZ772" s="14"/>
      <c r="AYA772" s="14"/>
      <c r="AYB772" s="14"/>
      <c r="AYC772" s="14"/>
      <c r="AYD772" s="14"/>
      <c r="AYE772" s="14"/>
      <c r="AYF772" s="14"/>
      <c r="AYG772" s="14"/>
      <c r="AYH772" s="14"/>
      <c r="AYI772" s="14"/>
      <c r="AYJ772" s="14"/>
      <c r="AYK772" s="14"/>
      <c r="AYL772" s="14"/>
      <c r="AYM772" s="14"/>
      <c r="AYN772" s="14"/>
      <c r="AYO772" s="14"/>
      <c r="AYP772" s="14"/>
      <c r="AYQ772" s="14"/>
      <c r="AYR772" s="14"/>
      <c r="AYS772" s="14"/>
      <c r="AYT772" s="14"/>
      <c r="AYU772" s="14"/>
      <c r="AYV772" s="14"/>
      <c r="AYW772" s="14"/>
      <c r="AYX772" s="14"/>
      <c r="AYY772" s="14"/>
      <c r="AYZ772" s="14"/>
      <c r="AZA772" s="14"/>
      <c r="AZB772" s="14"/>
      <c r="AZC772" s="14"/>
      <c r="AZD772" s="14"/>
      <c r="AZE772" s="14"/>
      <c r="AZF772" s="14"/>
      <c r="AZG772" s="14"/>
      <c r="AZH772" s="14"/>
      <c r="AZI772" s="14"/>
      <c r="AZJ772" s="14"/>
      <c r="AZK772" s="14"/>
      <c r="AZL772" s="14"/>
      <c r="AZM772" s="14"/>
      <c r="AZN772" s="14"/>
      <c r="AZO772" s="14"/>
      <c r="AZP772" s="14"/>
      <c r="AZQ772" s="14"/>
      <c r="AZR772" s="14"/>
      <c r="AZS772" s="14"/>
      <c r="AZT772" s="14"/>
      <c r="AZU772" s="14"/>
      <c r="AZV772" s="14"/>
      <c r="AZW772" s="14"/>
      <c r="AZX772" s="14"/>
      <c r="AZY772" s="14"/>
      <c r="AZZ772" s="14"/>
      <c r="BAA772" s="14"/>
      <c r="BAB772" s="14"/>
      <c r="BAC772" s="14"/>
      <c r="BAD772" s="14"/>
      <c r="BAE772" s="14"/>
      <c r="BAF772" s="14"/>
      <c r="BAG772" s="14"/>
      <c r="BAH772" s="14"/>
      <c r="BAI772" s="14"/>
      <c r="BAJ772" s="14"/>
      <c r="BAK772" s="14"/>
      <c r="BAL772" s="14"/>
      <c r="BAM772" s="14"/>
      <c r="BAN772" s="14"/>
      <c r="BAO772" s="14"/>
      <c r="BAP772" s="14"/>
      <c r="BAQ772" s="14"/>
      <c r="BAR772" s="14"/>
      <c r="BAS772" s="14"/>
      <c r="BAT772" s="14"/>
      <c r="BAU772" s="14"/>
      <c r="BAV772" s="14"/>
      <c r="BAW772" s="14"/>
      <c r="BAX772" s="14"/>
      <c r="BAY772" s="14"/>
      <c r="BAZ772" s="14"/>
      <c r="BBA772" s="14"/>
      <c r="BBB772" s="14"/>
      <c r="BBC772" s="14"/>
      <c r="BBD772" s="14"/>
      <c r="BBE772" s="14"/>
      <c r="BBF772" s="14"/>
      <c r="BBG772" s="14"/>
      <c r="BBH772" s="14"/>
      <c r="BBI772" s="14"/>
      <c r="BBJ772" s="14"/>
      <c r="BBK772" s="14"/>
      <c r="BBL772" s="14"/>
      <c r="BBM772" s="14"/>
      <c r="BBN772" s="14"/>
      <c r="BBO772" s="14"/>
      <c r="BBP772" s="14"/>
      <c r="BBQ772" s="14"/>
      <c r="BBR772" s="14"/>
      <c r="BBS772" s="14"/>
      <c r="BBT772" s="14"/>
      <c r="BBU772" s="14"/>
      <c r="BBV772" s="14"/>
      <c r="BBW772" s="14"/>
      <c r="BBX772" s="14"/>
      <c r="BBY772" s="14"/>
      <c r="BBZ772" s="14"/>
      <c r="BCA772" s="14"/>
      <c r="BCB772" s="14"/>
      <c r="BCC772" s="14"/>
      <c r="BCD772" s="14"/>
      <c r="BCE772" s="14"/>
      <c r="BCF772" s="14"/>
      <c r="BCG772" s="14"/>
      <c r="BCH772" s="14"/>
      <c r="BCI772" s="14"/>
      <c r="BCJ772" s="14"/>
      <c r="BCK772" s="14"/>
      <c r="BCL772" s="14"/>
      <c r="BCM772" s="14"/>
      <c r="BCN772" s="14"/>
      <c r="BCO772" s="14"/>
      <c r="BCP772" s="14"/>
      <c r="BCQ772" s="14"/>
      <c r="BCR772" s="14"/>
      <c r="BCS772" s="14"/>
      <c r="BCT772" s="14"/>
      <c r="BCU772" s="14"/>
      <c r="BCV772" s="14"/>
      <c r="BCW772" s="14"/>
      <c r="BCX772" s="14"/>
      <c r="BCY772" s="14"/>
      <c r="BCZ772" s="14"/>
      <c r="BDA772" s="14"/>
      <c r="BDB772" s="14"/>
      <c r="BDC772" s="14"/>
      <c r="BDD772" s="14"/>
      <c r="BDE772" s="14"/>
      <c r="BDF772" s="14"/>
      <c r="BDG772" s="14"/>
      <c r="BDH772" s="14"/>
      <c r="BDI772" s="14"/>
      <c r="BDJ772" s="14"/>
      <c r="BDK772" s="14"/>
      <c r="BDL772" s="14"/>
      <c r="BDM772" s="14"/>
      <c r="BDN772" s="14"/>
      <c r="BDO772" s="14"/>
      <c r="BDP772" s="14"/>
      <c r="BDQ772" s="14"/>
      <c r="BDR772" s="14"/>
      <c r="BDS772" s="14"/>
      <c r="BDT772" s="14"/>
      <c r="BDU772" s="14"/>
      <c r="BDV772" s="14"/>
      <c r="BDW772" s="14"/>
      <c r="BDX772" s="14"/>
      <c r="BDY772" s="14"/>
      <c r="BDZ772" s="14"/>
      <c r="BEA772" s="14"/>
      <c r="BEB772" s="14"/>
      <c r="BEC772" s="14"/>
      <c r="BED772" s="14"/>
      <c r="BEE772" s="14"/>
      <c r="BEF772" s="14"/>
      <c r="BEG772" s="14"/>
      <c r="BEH772" s="14"/>
      <c r="BEI772" s="14"/>
      <c r="BEJ772" s="14"/>
      <c r="BEK772" s="14"/>
      <c r="BEL772" s="14"/>
      <c r="BEM772" s="14"/>
      <c r="BEN772" s="14"/>
      <c r="BEO772" s="14"/>
      <c r="BEP772" s="14"/>
      <c r="BEQ772" s="14"/>
      <c r="BER772" s="14"/>
      <c r="BES772" s="14"/>
      <c r="BET772" s="14"/>
      <c r="BEU772" s="14"/>
      <c r="BEV772" s="14"/>
      <c r="BEW772" s="14"/>
      <c r="BEX772" s="14"/>
      <c r="BEY772" s="14"/>
      <c r="BEZ772" s="14"/>
      <c r="BFA772" s="14"/>
      <c r="BFB772" s="14"/>
      <c r="BFC772" s="14"/>
      <c r="BFD772" s="14"/>
      <c r="BFE772" s="14"/>
      <c r="BFF772" s="14"/>
      <c r="BFG772" s="14"/>
      <c r="BFH772" s="14"/>
      <c r="BFI772" s="14"/>
      <c r="BFJ772" s="14"/>
      <c r="BFK772" s="14"/>
      <c r="BFL772" s="14"/>
      <c r="BFM772" s="14"/>
      <c r="BFN772" s="14"/>
      <c r="BFO772" s="14"/>
      <c r="BFP772" s="14"/>
      <c r="BFQ772" s="14"/>
      <c r="BFR772" s="14"/>
      <c r="BFS772" s="14"/>
      <c r="BFT772" s="14"/>
      <c r="BFU772" s="14"/>
      <c r="BFV772" s="14"/>
      <c r="BFW772" s="14"/>
      <c r="BFX772" s="14"/>
      <c r="BFY772" s="14"/>
      <c r="BFZ772" s="14"/>
      <c r="BGA772" s="14"/>
      <c r="BGB772" s="14"/>
      <c r="BGC772" s="14"/>
      <c r="BGD772" s="14"/>
      <c r="BGE772" s="14"/>
      <c r="BGF772" s="14"/>
      <c r="BGG772" s="14"/>
      <c r="BGH772" s="14"/>
      <c r="BGI772" s="14"/>
      <c r="BGJ772" s="14"/>
      <c r="BGK772" s="14"/>
      <c r="BGL772" s="14"/>
      <c r="BGM772" s="14"/>
      <c r="BGN772" s="14"/>
      <c r="BGO772" s="14"/>
      <c r="BGP772" s="14"/>
      <c r="BGQ772" s="14"/>
      <c r="BGR772" s="14"/>
      <c r="BGS772" s="14"/>
      <c r="BGT772" s="14"/>
      <c r="BGU772" s="14"/>
      <c r="BGV772" s="14"/>
      <c r="BGW772" s="14"/>
      <c r="BGX772" s="14"/>
      <c r="BGY772" s="14"/>
      <c r="BGZ772" s="14"/>
      <c r="BHA772" s="14"/>
      <c r="BHB772" s="14"/>
      <c r="BHC772" s="14"/>
      <c r="BHD772" s="14"/>
      <c r="BHE772" s="14"/>
      <c r="BHF772" s="14"/>
      <c r="BHG772" s="14"/>
      <c r="BHH772" s="14"/>
      <c r="BHI772" s="14"/>
      <c r="BHJ772" s="14"/>
      <c r="BHK772" s="14"/>
      <c r="BHL772" s="14"/>
      <c r="BHM772" s="14"/>
      <c r="BHN772" s="14"/>
      <c r="BHO772" s="14"/>
      <c r="BHP772" s="14"/>
      <c r="BHQ772" s="14"/>
      <c r="BHR772" s="14"/>
      <c r="BHS772" s="14"/>
      <c r="BHT772" s="14"/>
      <c r="BHU772" s="14"/>
      <c r="BHV772" s="14"/>
      <c r="BHW772" s="14"/>
      <c r="BHX772" s="14"/>
      <c r="BHY772" s="14"/>
      <c r="BHZ772" s="14"/>
      <c r="BIA772" s="14"/>
      <c r="BIB772" s="14"/>
      <c r="BIC772" s="14"/>
      <c r="BID772" s="14"/>
      <c r="BIE772" s="14"/>
      <c r="BIF772" s="14"/>
      <c r="BIG772" s="14"/>
      <c r="BIH772" s="14"/>
      <c r="BII772" s="14"/>
      <c r="BIJ772" s="14"/>
      <c r="BIK772" s="14"/>
      <c r="BIL772" s="14"/>
      <c r="BIM772" s="14"/>
      <c r="BIN772" s="14"/>
      <c r="BIO772" s="14"/>
      <c r="BIP772" s="14"/>
      <c r="BIQ772" s="14"/>
      <c r="BIR772" s="14"/>
      <c r="BIS772" s="14"/>
      <c r="BIT772" s="14"/>
      <c r="BIU772" s="14"/>
      <c r="BIV772" s="14"/>
      <c r="BIW772" s="14"/>
      <c r="BIX772" s="14"/>
      <c r="BIY772" s="14"/>
      <c r="BIZ772" s="14"/>
      <c r="BJA772" s="14"/>
      <c r="BJB772" s="14"/>
      <c r="BJC772" s="14"/>
      <c r="BJD772" s="14"/>
      <c r="BJE772" s="14"/>
      <c r="BJF772" s="14"/>
      <c r="BJG772" s="14"/>
      <c r="BJH772" s="14"/>
      <c r="BJI772" s="14"/>
      <c r="BJJ772" s="14"/>
      <c r="BJK772" s="14"/>
      <c r="BJL772" s="14"/>
      <c r="BJM772" s="14"/>
      <c r="BJN772" s="14"/>
      <c r="BJO772" s="14"/>
      <c r="BJP772" s="14"/>
      <c r="BJQ772" s="14"/>
      <c r="BJR772" s="14"/>
      <c r="BJS772" s="14"/>
      <c r="BJT772" s="14"/>
      <c r="BJU772" s="14"/>
      <c r="BJV772" s="14"/>
      <c r="BJW772" s="14"/>
      <c r="BJX772" s="14"/>
      <c r="BJY772" s="14"/>
      <c r="BJZ772" s="14"/>
      <c r="BKA772" s="14"/>
      <c r="BKB772" s="14"/>
      <c r="BKC772" s="14"/>
      <c r="BKD772" s="14"/>
      <c r="BKE772" s="14"/>
      <c r="BKF772" s="14"/>
      <c r="BKG772" s="14"/>
      <c r="BKH772" s="14"/>
      <c r="BKI772" s="14"/>
      <c r="BKJ772" s="14"/>
      <c r="BKK772" s="14"/>
      <c r="BKL772" s="14"/>
      <c r="BKM772" s="14"/>
      <c r="BKN772" s="14"/>
      <c r="BKO772" s="14"/>
      <c r="BKP772" s="14"/>
      <c r="BKQ772" s="14"/>
      <c r="BKR772" s="14"/>
      <c r="BKS772" s="14"/>
      <c r="BKT772" s="14"/>
      <c r="BKU772" s="14"/>
      <c r="BKV772" s="14"/>
      <c r="BKW772" s="14"/>
      <c r="BKX772" s="14"/>
      <c r="BKY772" s="14"/>
      <c r="BKZ772" s="14"/>
      <c r="BLA772" s="14"/>
      <c r="BLB772" s="14"/>
      <c r="BLC772" s="14"/>
      <c r="BLD772" s="14"/>
      <c r="BLE772" s="14"/>
      <c r="BLF772" s="14"/>
      <c r="BLG772" s="14"/>
      <c r="BLH772" s="14"/>
      <c r="BLI772" s="14"/>
      <c r="BLJ772" s="14"/>
      <c r="BLK772" s="14"/>
      <c r="BLL772" s="14"/>
      <c r="BLM772" s="14"/>
      <c r="BLN772" s="14"/>
      <c r="BLO772" s="14"/>
      <c r="BLP772" s="14"/>
      <c r="BLQ772" s="14"/>
      <c r="BLR772" s="14"/>
      <c r="BLS772" s="14"/>
      <c r="BLT772" s="14"/>
      <c r="BLU772" s="14"/>
      <c r="BLV772" s="14"/>
      <c r="BLW772" s="14"/>
      <c r="BLX772" s="14"/>
      <c r="BLY772" s="14"/>
      <c r="BLZ772" s="14"/>
      <c r="BMA772" s="14"/>
      <c r="BMB772" s="14"/>
      <c r="BMC772" s="14"/>
      <c r="BMD772" s="14"/>
      <c r="BME772" s="14"/>
      <c r="BMF772" s="14"/>
      <c r="BMG772" s="14"/>
      <c r="BMH772" s="14"/>
      <c r="BMI772" s="14"/>
      <c r="BMJ772" s="14"/>
      <c r="BMK772" s="14"/>
      <c r="BML772" s="14"/>
      <c r="BMM772" s="14"/>
      <c r="BMN772" s="14"/>
      <c r="BMO772" s="14"/>
      <c r="BMP772" s="14"/>
      <c r="BMQ772" s="14"/>
      <c r="BMR772" s="14"/>
      <c r="BMS772" s="14"/>
      <c r="BMT772" s="14"/>
      <c r="BMU772" s="14"/>
      <c r="BMV772" s="14"/>
      <c r="BMW772" s="14"/>
      <c r="BMX772" s="14"/>
      <c r="BMY772" s="14"/>
      <c r="BMZ772" s="14"/>
      <c r="BNA772" s="14"/>
      <c r="BNB772" s="14"/>
      <c r="BNC772" s="14"/>
      <c r="BND772" s="14"/>
      <c r="BNE772" s="14"/>
      <c r="BNF772" s="14"/>
      <c r="BNG772" s="14"/>
      <c r="BNH772" s="14"/>
      <c r="BNI772" s="14"/>
      <c r="BNJ772" s="14"/>
      <c r="BNK772" s="14"/>
      <c r="BNL772" s="14"/>
      <c r="BNM772" s="14"/>
      <c r="BNN772" s="14"/>
      <c r="BNO772" s="14"/>
      <c r="BNP772" s="14"/>
      <c r="BNQ772" s="14"/>
      <c r="BNR772" s="14"/>
      <c r="BNS772" s="14"/>
      <c r="BNT772" s="14"/>
      <c r="BNU772" s="14"/>
      <c r="BNV772" s="14"/>
      <c r="BNW772" s="14"/>
      <c r="BNX772" s="14"/>
      <c r="BNY772" s="14"/>
      <c r="BNZ772" s="14"/>
      <c r="BOA772" s="14"/>
      <c r="BOB772" s="14"/>
      <c r="BOC772" s="14"/>
      <c r="BOD772" s="14"/>
      <c r="BOE772" s="14"/>
      <c r="BOF772" s="14"/>
      <c r="BOG772" s="14"/>
      <c r="BOH772" s="14"/>
      <c r="BOI772" s="14"/>
      <c r="BOJ772" s="14"/>
      <c r="BOK772" s="14"/>
      <c r="BOL772" s="14"/>
      <c r="BOM772" s="14"/>
      <c r="BON772" s="14"/>
      <c r="BOO772" s="14"/>
      <c r="BOP772" s="14"/>
      <c r="BOQ772" s="14"/>
      <c r="BOR772" s="14"/>
      <c r="BOS772" s="14"/>
      <c r="BOT772" s="14"/>
      <c r="BOU772" s="14"/>
      <c r="BOV772" s="14"/>
      <c r="BOW772" s="14"/>
      <c r="BOX772" s="14"/>
      <c r="BOY772" s="14"/>
      <c r="BOZ772" s="14"/>
      <c r="BPA772" s="14"/>
      <c r="BPB772" s="14"/>
      <c r="BPC772" s="14"/>
      <c r="BPD772" s="14"/>
      <c r="BPE772" s="14"/>
      <c r="BPF772" s="14"/>
      <c r="BPG772" s="14"/>
      <c r="BPH772" s="14"/>
      <c r="BPI772" s="14"/>
      <c r="BPJ772" s="14"/>
      <c r="BPK772" s="14"/>
      <c r="BPL772" s="14"/>
      <c r="BPM772" s="14"/>
      <c r="BPN772" s="14"/>
      <c r="BPO772" s="14"/>
      <c r="BPP772" s="14"/>
      <c r="BPQ772" s="14"/>
      <c r="BPR772" s="14"/>
      <c r="BPS772" s="14"/>
      <c r="BPT772" s="14"/>
      <c r="BPU772" s="14"/>
      <c r="BPV772" s="14"/>
      <c r="BPW772" s="14"/>
      <c r="BPX772" s="14"/>
      <c r="BPY772" s="14"/>
      <c r="BPZ772" s="14"/>
      <c r="BQA772" s="14"/>
      <c r="BQB772" s="14"/>
      <c r="BQC772" s="14"/>
      <c r="BQD772" s="14"/>
      <c r="BQE772" s="14"/>
      <c r="BQF772" s="14"/>
      <c r="BQG772" s="14"/>
      <c r="BQH772" s="14"/>
      <c r="BQI772" s="14"/>
      <c r="BQJ772" s="14"/>
      <c r="BQK772" s="14"/>
      <c r="BQL772" s="14"/>
      <c r="BQM772" s="14"/>
      <c r="BQN772" s="14"/>
      <c r="BQO772" s="14"/>
      <c r="BQP772" s="14"/>
      <c r="BQQ772" s="14"/>
      <c r="BQR772" s="14"/>
      <c r="BQS772" s="14"/>
      <c r="BQT772" s="14"/>
      <c r="BQU772" s="14"/>
      <c r="BQV772" s="14"/>
      <c r="BQW772" s="14"/>
      <c r="BQX772" s="14"/>
      <c r="BQY772" s="14"/>
      <c r="BQZ772" s="14"/>
      <c r="BRA772" s="14"/>
      <c r="BRB772" s="14"/>
      <c r="BRC772" s="14"/>
      <c r="BRD772" s="14"/>
      <c r="BRE772" s="14"/>
      <c r="BRF772" s="14"/>
      <c r="BRG772" s="14"/>
      <c r="BRH772" s="14"/>
      <c r="BRI772" s="14"/>
      <c r="BRJ772" s="14"/>
      <c r="BRK772" s="14"/>
      <c r="BRL772" s="14"/>
      <c r="BRM772" s="14"/>
      <c r="BRN772" s="14"/>
      <c r="BRO772" s="14"/>
      <c r="BRP772" s="14"/>
      <c r="BRQ772" s="14"/>
      <c r="BRR772" s="14"/>
      <c r="BRS772" s="14"/>
      <c r="BRT772" s="14"/>
      <c r="BRU772" s="14"/>
      <c r="BRV772" s="14"/>
      <c r="BRW772" s="14"/>
      <c r="BRX772" s="14"/>
      <c r="BRY772" s="14"/>
      <c r="BRZ772" s="14"/>
      <c r="BSA772" s="14"/>
      <c r="BSB772" s="14"/>
      <c r="BSC772" s="14"/>
      <c r="BSD772" s="14"/>
      <c r="BSE772" s="14"/>
      <c r="BSF772" s="14"/>
      <c r="BSG772" s="14"/>
      <c r="BSH772" s="14"/>
      <c r="BSI772" s="14"/>
      <c r="BSJ772" s="14"/>
      <c r="BSK772" s="14"/>
      <c r="BSL772" s="14"/>
      <c r="BSM772" s="14"/>
      <c r="BSN772" s="14"/>
      <c r="BSO772" s="14"/>
      <c r="BSP772" s="14"/>
      <c r="BSQ772" s="14"/>
      <c r="BSR772" s="14"/>
      <c r="BSS772" s="14"/>
      <c r="BST772" s="14"/>
      <c r="BSU772" s="14"/>
      <c r="BSV772" s="14"/>
      <c r="BSW772" s="14"/>
      <c r="BSX772" s="14"/>
      <c r="BSY772" s="14"/>
      <c r="BSZ772" s="14"/>
      <c r="BTA772" s="14"/>
      <c r="BTB772" s="14"/>
      <c r="BTC772" s="14"/>
      <c r="BTD772" s="14"/>
      <c r="BTE772" s="14"/>
      <c r="BTF772" s="14"/>
      <c r="BTG772" s="14"/>
      <c r="BTH772" s="14"/>
      <c r="BTI772" s="14"/>
      <c r="BTJ772" s="14"/>
      <c r="BTK772" s="14"/>
      <c r="BTL772" s="14"/>
      <c r="BTM772" s="14"/>
      <c r="BTN772" s="14"/>
      <c r="BTO772" s="14"/>
      <c r="BTP772" s="14"/>
      <c r="BTQ772" s="14"/>
      <c r="BTR772" s="14"/>
      <c r="BTS772" s="14"/>
      <c r="BTT772" s="14"/>
      <c r="BTU772" s="14"/>
      <c r="BTV772" s="14"/>
      <c r="BTW772" s="14"/>
      <c r="BTX772" s="14"/>
      <c r="BTY772" s="14"/>
      <c r="BTZ772" s="14"/>
      <c r="BUA772" s="14"/>
      <c r="BUB772" s="14"/>
      <c r="BUC772" s="14"/>
      <c r="BUD772" s="14"/>
      <c r="BUE772" s="14"/>
      <c r="BUF772" s="14"/>
      <c r="BUG772" s="14"/>
      <c r="BUH772" s="14"/>
      <c r="BUI772" s="14"/>
      <c r="BUJ772" s="14"/>
      <c r="BUK772" s="14"/>
      <c r="BUL772" s="14"/>
      <c r="BUM772" s="14"/>
      <c r="BUN772" s="14"/>
      <c r="BUO772" s="14"/>
      <c r="BUP772" s="14"/>
      <c r="BUQ772" s="14"/>
      <c r="BUR772" s="14"/>
      <c r="BUS772" s="14"/>
      <c r="BUT772" s="14"/>
      <c r="BUU772" s="14"/>
      <c r="BUV772" s="14"/>
      <c r="BUW772" s="14"/>
      <c r="BUX772" s="14"/>
      <c r="BUY772" s="14"/>
      <c r="BUZ772" s="14"/>
      <c r="BVA772" s="14"/>
      <c r="BVB772" s="14"/>
      <c r="BVC772" s="14"/>
      <c r="BVD772" s="14"/>
      <c r="BVE772" s="14"/>
      <c r="BVF772" s="14"/>
      <c r="BVG772" s="14"/>
      <c r="BVH772" s="14"/>
      <c r="BVI772" s="14"/>
      <c r="BVJ772" s="14"/>
      <c r="BVK772" s="14"/>
      <c r="BVL772" s="14"/>
      <c r="BVM772" s="14"/>
      <c r="BVN772" s="14"/>
      <c r="BVO772" s="14"/>
      <c r="BVP772" s="14"/>
      <c r="BVQ772" s="14"/>
      <c r="BVR772" s="14"/>
      <c r="BVS772" s="14"/>
      <c r="BVT772" s="14"/>
      <c r="BVU772" s="14"/>
      <c r="BVV772" s="14"/>
      <c r="BVW772" s="14"/>
      <c r="BVX772" s="14"/>
      <c r="BVY772" s="14"/>
      <c r="BVZ772" s="14"/>
      <c r="BWA772" s="14"/>
      <c r="BWB772" s="14"/>
      <c r="BWC772" s="14"/>
      <c r="BWD772" s="14"/>
      <c r="BWE772" s="14"/>
      <c r="BWF772" s="14"/>
      <c r="BWG772" s="14"/>
      <c r="BWH772" s="14"/>
      <c r="BWI772" s="14"/>
      <c r="BWJ772" s="14"/>
      <c r="BWK772" s="14"/>
      <c r="BWL772" s="14"/>
      <c r="BWM772" s="14"/>
      <c r="BWN772" s="14"/>
      <c r="BWO772" s="14"/>
      <c r="BWP772" s="14"/>
      <c r="BWQ772" s="14"/>
      <c r="BWR772" s="14"/>
      <c r="BWS772" s="14"/>
      <c r="BWT772" s="14"/>
      <c r="BWU772" s="14"/>
      <c r="BWV772" s="14"/>
      <c r="BWW772" s="14"/>
      <c r="BWX772" s="14"/>
      <c r="BWY772" s="14"/>
      <c r="BWZ772" s="14"/>
      <c r="BXA772" s="14"/>
      <c r="BXB772" s="14"/>
      <c r="BXC772" s="14"/>
      <c r="BXD772" s="14"/>
      <c r="BXE772" s="14"/>
      <c r="BXF772" s="14"/>
      <c r="BXG772" s="14"/>
      <c r="BXH772" s="14"/>
      <c r="BXI772" s="14"/>
      <c r="BXJ772" s="14"/>
      <c r="BXK772" s="14"/>
      <c r="BXL772" s="14"/>
      <c r="BXM772" s="14"/>
      <c r="BXN772" s="14"/>
      <c r="BXO772" s="14"/>
      <c r="BXP772" s="14"/>
      <c r="BXQ772" s="14"/>
      <c r="BXR772" s="14"/>
      <c r="BXS772" s="14"/>
      <c r="BXT772" s="14"/>
      <c r="BXU772" s="14"/>
      <c r="BXV772" s="14"/>
      <c r="BXW772" s="14"/>
      <c r="BXX772" s="14"/>
      <c r="BXY772" s="14"/>
      <c r="BXZ772" s="14"/>
      <c r="BYA772" s="14"/>
      <c r="BYB772" s="14"/>
      <c r="BYC772" s="14"/>
      <c r="BYD772" s="14"/>
      <c r="BYE772" s="14"/>
      <c r="BYF772" s="14"/>
      <c r="BYG772" s="14"/>
      <c r="BYH772" s="14"/>
      <c r="BYI772" s="14"/>
      <c r="BYJ772" s="14"/>
      <c r="BYK772" s="14"/>
      <c r="BYL772" s="14"/>
      <c r="BYM772" s="14"/>
      <c r="BYN772" s="14"/>
      <c r="BYO772" s="14"/>
      <c r="BYP772" s="14"/>
      <c r="BYQ772" s="14"/>
      <c r="BYR772" s="14"/>
      <c r="BYS772" s="14"/>
      <c r="BYT772" s="14"/>
      <c r="BYU772" s="14"/>
      <c r="BYV772" s="14"/>
      <c r="BYW772" s="14"/>
      <c r="BYX772" s="14"/>
      <c r="BYY772" s="14"/>
      <c r="BYZ772" s="14"/>
      <c r="BZA772" s="14"/>
      <c r="BZB772" s="14"/>
      <c r="BZC772" s="14"/>
      <c r="BZD772" s="14"/>
      <c r="BZE772" s="14"/>
      <c r="BZF772" s="14"/>
      <c r="BZG772" s="14"/>
      <c r="BZH772" s="14"/>
      <c r="BZI772" s="14"/>
      <c r="BZJ772" s="14"/>
      <c r="BZK772" s="14"/>
      <c r="BZL772" s="14"/>
      <c r="BZM772" s="14"/>
      <c r="BZN772" s="14"/>
      <c r="BZO772" s="14"/>
      <c r="BZP772" s="14"/>
      <c r="BZQ772" s="14"/>
      <c r="BZR772" s="14"/>
      <c r="BZS772" s="14"/>
      <c r="BZT772" s="14"/>
      <c r="BZU772" s="14"/>
      <c r="BZV772" s="14"/>
      <c r="BZW772" s="14"/>
      <c r="BZX772" s="14"/>
      <c r="BZY772" s="14"/>
      <c r="BZZ772" s="14"/>
      <c r="CAA772" s="14"/>
      <c r="CAB772" s="14"/>
      <c r="CAC772" s="14"/>
      <c r="CAD772" s="14"/>
      <c r="CAE772" s="14"/>
      <c r="CAF772" s="14"/>
      <c r="CAG772" s="14"/>
      <c r="CAH772" s="14"/>
      <c r="CAI772" s="14"/>
      <c r="CAJ772" s="14"/>
      <c r="CAK772" s="14"/>
      <c r="CAL772" s="14"/>
      <c r="CAM772" s="14"/>
      <c r="CAN772" s="14"/>
      <c r="CAO772" s="14"/>
      <c r="CAP772" s="14"/>
      <c r="CAQ772" s="14"/>
      <c r="CAR772" s="14"/>
      <c r="CAS772" s="14"/>
      <c r="CAT772" s="14"/>
      <c r="CAU772" s="14"/>
      <c r="CAV772" s="14"/>
      <c r="CAW772" s="14"/>
      <c r="CAX772" s="14"/>
      <c r="CAY772" s="14"/>
      <c r="CAZ772" s="14"/>
      <c r="CBA772" s="14"/>
      <c r="CBB772" s="14"/>
      <c r="CBC772" s="14"/>
      <c r="CBD772" s="14"/>
      <c r="CBE772" s="14"/>
      <c r="CBF772" s="14"/>
      <c r="CBG772" s="14"/>
      <c r="CBH772" s="14"/>
      <c r="CBI772" s="14"/>
      <c r="CBJ772" s="14"/>
      <c r="CBK772" s="14"/>
      <c r="CBL772" s="14"/>
      <c r="CBM772" s="14"/>
      <c r="CBN772" s="14"/>
      <c r="CBO772" s="14"/>
      <c r="CBP772" s="14"/>
      <c r="CBQ772" s="14"/>
      <c r="CBR772" s="14"/>
      <c r="CBS772" s="14"/>
      <c r="CBT772" s="14"/>
      <c r="CBU772" s="14"/>
      <c r="CBV772" s="14"/>
      <c r="CBW772" s="14"/>
      <c r="CBX772" s="14"/>
      <c r="CBY772" s="14"/>
      <c r="CBZ772" s="14"/>
      <c r="CCA772" s="14"/>
      <c r="CCB772" s="14"/>
      <c r="CCC772" s="14"/>
      <c r="CCD772" s="14"/>
      <c r="CCE772" s="14"/>
      <c r="CCF772" s="14"/>
      <c r="CCG772" s="14"/>
      <c r="CCH772" s="14"/>
      <c r="CCI772" s="14"/>
      <c r="CCJ772" s="14"/>
      <c r="CCK772" s="14"/>
      <c r="CCL772" s="14"/>
      <c r="CCM772" s="14"/>
      <c r="CCN772" s="14"/>
      <c r="CCO772" s="14"/>
      <c r="CCP772" s="14"/>
      <c r="CCQ772" s="14"/>
      <c r="CCR772" s="14"/>
      <c r="CCS772" s="14"/>
      <c r="CCT772" s="14"/>
      <c r="CCU772" s="14"/>
      <c r="CCV772" s="14"/>
      <c r="CCW772" s="14"/>
      <c r="CCX772" s="14"/>
      <c r="CCY772" s="14"/>
      <c r="CCZ772" s="14"/>
      <c r="CDA772" s="14"/>
      <c r="CDB772" s="14"/>
      <c r="CDC772" s="14"/>
      <c r="CDD772" s="14"/>
      <c r="CDE772" s="14"/>
      <c r="CDF772" s="14"/>
      <c r="CDG772" s="14"/>
      <c r="CDH772" s="14"/>
      <c r="CDI772" s="14"/>
      <c r="CDJ772" s="14"/>
      <c r="CDK772" s="14"/>
      <c r="CDL772" s="14"/>
      <c r="CDM772" s="14"/>
      <c r="CDN772" s="14"/>
      <c r="CDO772" s="14"/>
      <c r="CDP772" s="14"/>
      <c r="CDQ772" s="14"/>
      <c r="CDR772" s="14"/>
      <c r="CDS772" s="14"/>
      <c r="CDT772" s="14"/>
      <c r="CDU772" s="14"/>
      <c r="CDV772" s="14"/>
      <c r="CDW772" s="14"/>
      <c r="CDX772" s="14"/>
      <c r="CDY772" s="14"/>
      <c r="CDZ772" s="14"/>
      <c r="CEA772" s="14"/>
      <c r="CEB772" s="14"/>
      <c r="CEC772" s="14"/>
      <c r="CED772" s="14"/>
      <c r="CEE772" s="14"/>
      <c r="CEF772" s="14"/>
      <c r="CEG772" s="14"/>
      <c r="CEH772" s="14"/>
      <c r="CEI772" s="14"/>
      <c r="CEJ772" s="14"/>
      <c r="CEK772" s="14"/>
      <c r="CEL772" s="14"/>
      <c r="CEM772" s="14"/>
      <c r="CEN772" s="14"/>
      <c r="CEO772" s="14"/>
      <c r="CEP772" s="14"/>
      <c r="CEQ772" s="14"/>
      <c r="CER772" s="14"/>
      <c r="CES772" s="14"/>
      <c r="CET772" s="14"/>
      <c r="CEU772" s="14"/>
      <c r="CEV772" s="14"/>
      <c r="CEW772" s="14"/>
      <c r="CEX772" s="14"/>
      <c r="CEY772" s="14"/>
      <c r="CEZ772" s="14"/>
      <c r="CFA772" s="14"/>
      <c r="CFB772" s="14"/>
      <c r="CFC772" s="14"/>
      <c r="CFD772" s="14"/>
      <c r="CFE772" s="14"/>
      <c r="CFF772" s="14"/>
      <c r="CFG772" s="14"/>
      <c r="CFH772" s="14"/>
      <c r="CFI772" s="14"/>
      <c r="CFJ772" s="14"/>
      <c r="CFK772" s="14"/>
      <c r="CFL772" s="14"/>
      <c r="CFM772" s="14"/>
      <c r="CFN772" s="14"/>
      <c r="CFO772" s="14"/>
      <c r="CFP772" s="14"/>
      <c r="CFQ772" s="14"/>
      <c r="CFR772" s="14"/>
      <c r="CFS772" s="14"/>
      <c r="CFT772" s="14"/>
      <c r="CFU772" s="14"/>
      <c r="CFV772" s="14"/>
      <c r="CFW772" s="14"/>
      <c r="CFX772" s="14"/>
      <c r="CFY772" s="14"/>
      <c r="CFZ772" s="14"/>
      <c r="CGA772" s="14"/>
      <c r="CGB772" s="14"/>
      <c r="CGC772" s="14"/>
      <c r="CGD772" s="14"/>
      <c r="CGE772" s="14"/>
      <c r="CGF772" s="14"/>
      <c r="CGG772" s="14"/>
      <c r="CGH772" s="14"/>
      <c r="CGI772" s="14"/>
      <c r="CGJ772" s="14"/>
      <c r="CGK772" s="14"/>
      <c r="CGL772" s="14"/>
      <c r="CGM772" s="14"/>
      <c r="CGN772" s="14"/>
      <c r="CGO772" s="14"/>
      <c r="CGP772" s="14"/>
      <c r="CGQ772" s="14"/>
      <c r="CGR772" s="14"/>
      <c r="CGS772" s="14"/>
      <c r="CGT772" s="14"/>
      <c r="CGU772" s="14"/>
      <c r="CGV772" s="14"/>
      <c r="CGW772" s="14"/>
      <c r="CGX772" s="14"/>
      <c r="CGY772" s="14"/>
      <c r="CGZ772" s="14"/>
      <c r="CHA772" s="14"/>
      <c r="CHB772" s="14"/>
      <c r="CHC772" s="14"/>
      <c r="CHD772" s="14"/>
      <c r="CHE772" s="14"/>
      <c r="CHF772" s="14"/>
      <c r="CHG772" s="14"/>
      <c r="CHH772" s="14"/>
      <c r="CHI772" s="14"/>
      <c r="CHJ772" s="14"/>
      <c r="CHK772" s="14"/>
      <c r="CHL772" s="14"/>
      <c r="CHM772" s="14"/>
      <c r="CHN772" s="14"/>
      <c r="CHO772" s="14"/>
      <c r="CHP772" s="14"/>
      <c r="CHQ772" s="14"/>
      <c r="CHR772" s="14"/>
      <c r="CHS772" s="14"/>
      <c r="CHT772" s="14"/>
      <c r="CHU772" s="14"/>
      <c r="CHV772" s="14"/>
      <c r="CHW772" s="14"/>
      <c r="CHX772" s="14"/>
      <c r="CHY772" s="14"/>
      <c r="CHZ772" s="14"/>
      <c r="CIA772" s="14"/>
      <c r="CIB772" s="14"/>
      <c r="CIC772" s="14"/>
      <c r="CID772" s="14"/>
      <c r="CIE772" s="14"/>
      <c r="CIF772" s="14"/>
      <c r="CIG772" s="14"/>
      <c r="CIH772" s="14"/>
      <c r="CII772" s="14"/>
      <c r="CIJ772" s="14"/>
      <c r="CIK772" s="14"/>
      <c r="CIL772" s="14"/>
      <c r="CIM772" s="14"/>
      <c r="CIN772" s="14"/>
      <c r="CIO772" s="14"/>
      <c r="CIP772" s="14"/>
      <c r="CIQ772" s="14"/>
      <c r="CIR772" s="14"/>
      <c r="CIS772" s="14"/>
      <c r="CIT772" s="14"/>
      <c r="CIU772" s="14"/>
      <c r="CIV772" s="14"/>
      <c r="CIW772" s="14"/>
      <c r="CIX772" s="14"/>
      <c r="CIY772" s="14"/>
      <c r="CIZ772" s="14"/>
      <c r="CJA772" s="14"/>
      <c r="CJB772" s="14"/>
      <c r="CJC772" s="14"/>
      <c r="CJD772" s="14"/>
      <c r="CJE772" s="14"/>
      <c r="CJF772" s="14"/>
      <c r="CJG772" s="14"/>
      <c r="CJH772" s="14"/>
      <c r="CJI772" s="14"/>
      <c r="CJJ772" s="14"/>
      <c r="CJK772" s="14"/>
      <c r="CJL772" s="14"/>
      <c r="CJM772" s="14"/>
      <c r="CJN772" s="14"/>
      <c r="CJO772" s="14"/>
      <c r="CJP772" s="14"/>
      <c r="CJQ772" s="14"/>
      <c r="CJR772" s="14"/>
      <c r="CJS772" s="14"/>
      <c r="CJT772" s="14"/>
      <c r="CJU772" s="14"/>
      <c r="CJV772" s="14"/>
      <c r="CJW772" s="14"/>
      <c r="CJX772" s="14"/>
      <c r="CJY772" s="14"/>
      <c r="CJZ772" s="14"/>
      <c r="CKA772" s="14"/>
      <c r="CKB772" s="14"/>
      <c r="CKC772" s="14"/>
      <c r="CKD772" s="14"/>
      <c r="CKE772" s="14"/>
      <c r="CKF772" s="14"/>
      <c r="CKG772" s="14"/>
      <c r="CKH772" s="14"/>
      <c r="CKI772" s="14"/>
      <c r="CKJ772" s="14"/>
      <c r="CKK772" s="14"/>
      <c r="CKL772" s="14"/>
      <c r="CKM772" s="14"/>
      <c r="CKN772" s="14"/>
      <c r="CKO772" s="14"/>
      <c r="CKP772" s="14"/>
      <c r="CKQ772" s="14"/>
      <c r="CKR772" s="14"/>
      <c r="CKS772" s="14"/>
      <c r="CKT772" s="14"/>
      <c r="CKU772" s="14"/>
      <c r="CKV772" s="14"/>
      <c r="CKW772" s="14"/>
      <c r="CKX772" s="14"/>
      <c r="CKY772" s="14"/>
      <c r="CKZ772" s="14"/>
      <c r="CLA772" s="14"/>
      <c r="CLB772" s="14"/>
      <c r="CLC772" s="14"/>
      <c r="CLD772" s="14"/>
      <c r="CLE772" s="14"/>
      <c r="CLF772" s="14"/>
      <c r="CLG772" s="14"/>
      <c r="CLH772" s="14"/>
      <c r="CLI772" s="14"/>
      <c r="CLJ772" s="14"/>
      <c r="CLK772" s="14"/>
      <c r="CLL772" s="14"/>
      <c r="CLM772" s="14"/>
      <c r="CLN772" s="14"/>
      <c r="CLO772" s="14"/>
      <c r="CLP772" s="14"/>
      <c r="CLQ772" s="14"/>
      <c r="CLR772" s="14"/>
      <c r="CLS772" s="14"/>
      <c r="CLT772" s="14"/>
      <c r="CLU772" s="14"/>
      <c r="CLV772" s="14"/>
      <c r="CLW772" s="14"/>
      <c r="CLX772" s="14"/>
      <c r="CLY772" s="14"/>
      <c r="CLZ772" s="14"/>
      <c r="CMA772" s="14"/>
      <c r="CMB772" s="14"/>
      <c r="CMC772" s="14"/>
      <c r="CMD772" s="14"/>
      <c r="CME772" s="14"/>
      <c r="CMF772" s="14"/>
      <c r="CMG772" s="14"/>
      <c r="CMH772" s="14"/>
      <c r="CMI772" s="14"/>
      <c r="CMJ772" s="14"/>
      <c r="CMK772" s="14"/>
      <c r="CML772" s="14"/>
      <c r="CMM772" s="14"/>
      <c r="CMN772" s="14"/>
      <c r="CMO772" s="14"/>
      <c r="CMP772" s="14"/>
      <c r="CMQ772" s="14"/>
      <c r="CMR772" s="14"/>
      <c r="CMS772" s="14"/>
      <c r="CMT772" s="14"/>
      <c r="CMU772" s="14"/>
      <c r="CMV772" s="14"/>
      <c r="CMW772" s="14"/>
      <c r="CMX772" s="14"/>
      <c r="CMY772" s="14"/>
      <c r="CMZ772" s="14"/>
      <c r="CNA772" s="14"/>
      <c r="CNB772" s="14"/>
      <c r="CNC772" s="14"/>
      <c r="CND772" s="14"/>
      <c r="CNE772" s="14"/>
      <c r="CNF772" s="14"/>
      <c r="CNG772" s="14"/>
      <c r="CNH772" s="14"/>
      <c r="CNI772" s="14"/>
      <c r="CNJ772" s="14"/>
      <c r="CNK772" s="14"/>
      <c r="CNL772" s="14"/>
      <c r="CNM772" s="14"/>
      <c r="CNN772" s="14"/>
      <c r="CNO772" s="14"/>
      <c r="CNP772" s="14"/>
      <c r="CNQ772" s="14"/>
      <c r="CNR772" s="14"/>
      <c r="CNS772" s="14"/>
      <c r="CNT772" s="14"/>
      <c r="CNU772" s="14"/>
      <c r="CNV772" s="14"/>
      <c r="CNW772" s="14"/>
      <c r="CNX772" s="14"/>
      <c r="CNY772" s="14"/>
      <c r="CNZ772" s="14"/>
      <c r="COA772" s="14"/>
      <c r="COB772" s="14"/>
      <c r="COC772" s="14"/>
      <c r="COD772" s="14"/>
      <c r="COE772" s="14"/>
      <c r="COF772" s="14"/>
      <c r="COG772" s="14"/>
      <c r="COH772" s="14"/>
      <c r="COI772" s="14"/>
      <c r="COJ772" s="14"/>
      <c r="COK772" s="14"/>
      <c r="COL772" s="14"/>
      <c r="COM772" s="14"/>
      <c r="CON772" s="14"/>
      <c r="COO772" s="14"/>
      <c r="COP772" s="14"/>
      <c r="COQ772" s="14"/>
      <c r="COR772" s="14"/>
      <c r="COS772" s="14"/>
      <c r="COT772" s="14"/>
      <c r="COU772" s="14"/>
      <c r="COV772" s="14"/>
      <c r="COW772" s="14"/>
      <c r="COX772" s="14"/>
      <c r="COY772" s="14"/>
      <c r="COZ772" s="14"/>
      <c r="CPA772" s="14"/>
      <c r="CPB772" s="14"/>
      <c r="CPC772" s="14"/>
      <c r="CPD772" s="14"/>
      <c r="CPE772" s="14"/>
      <c r="CPF772" s="14"/>
      <c r="CPG772" s="14"/>
      <c r="CPH772" s="14"/>
      <c r="CPI772" s="14"/>
      <c r="CPJ772" s="14"/>
      <c r="CPK772" s="14"/>
      <c r="CPL772" s="14"/>
      <c r="CPM772" s="14"/>
      <c r="CPN772" s="14"/>
      <c r="CPO772" s="14"/>
      <c r="CPP772" s="14"/>
      <c r="CPQ772" s="14"/>
      <c r="CPR772" s="14"/>
      <c r="CPS772" s="14"/>
      <c r="CPT772" s="14"/>
      <c r="CPU772" s="14"/>
      <c r="CPV772" s="14"/>
      <c r="CPW772" s="14"/>
      <c r="CPX772" s="14"/>
      <c r="CPY772" s="14"/>
      <c r="CPZ772" s="14"/>
      <c r="CQA772" s="14"/>
      <c r="CQB772" s="14"/>
      <c r="CQC772" s="14"/>
      <c r="CQD772" s="14"/>
      <c r="CQE772" s="14"/>
      <c r="CQF772" s="14"/>
      <c r="CQG772" s="14"/>
      <c r="CQH772" s="14"/>
      <c r="CQI772" s="14"/>
      <c r="CQJ772" s="14"/>
      <c r="CQK772" s="14"/>
      <c r="CQL772" s="14"/>
      <c r="CQM772" s="14"/>
      <c r="CQN772" s="14"/>
      <c r="CQO772" s="14"/>
      <c r="CQP772" s="14"/>
      <c r="CQQ772" s="14"/>
      <c r="CQR772" s="14"/>
      <c r="CQS772" s="14"/>
      <c r="CQT772" s="14"/>
      <c r="CQU772" s="14"/>
      <c r="CQV772" s="14"/>
      <c r="CQW772" s="14"/>
      <c r="CQX772" s="14"/>
      <c r="CQY772" s="14"/>
      <c r="CQZ772" s="14"/>
      <c r="CRA772" s="14"/>
      <c r="CRB772" s="14"/>
      <c r="CRC772" s="14"/>
      <c r="CRD772" s="14"/>
      <c r="CRE772" s="14"/>
      <c r="CRF772" s="14"/>
      <c r="CRG772" s="14"/>
      <c r="CRH772" s="14"/>
      <c r="CRI772" s="14"/>
      <c r="CRJ772" s="14"/>
      <c r="CRK772" s="14"/>
      <c r="CRL772" s="14"/>
      <c r="CRM772" s="14"/>
      <c r="CRN772" s="14"/>
      <c r="CRO772" s="14"/>
      <c r="CRP772" s="14"/>
      <c r="CRQ772" s="14"/>
      <c r="CRR772" s="14"/>
      <c r="CRS772" s="14"/>
      <c r="CRT772" s="14"/>
      <c r="CRU772" s="14"/>
      <c r="CRV772" s="14"/>
      <c r="CRW772" s="14"/>
      <c r="CRX772" s="14"/>
      <c r="CRY772" s="14"/>
      <c r="CRZ772" s="14"/>
      <c r="CSA772" s="14"/>
      <c r="CSB772" s="14"/>
      <c r="CSC772" s="14"/>
      <c r="CSD772" s="14"/>
      <c r="CSE772" s="14"/>
      <c r="CSF772" s="14"/>
      <c r="CSG772" s="14"/>
      <c r="CSH772" s="14"/>
      <c r="CSI772" s="14"/>
      <c r="CSJ772" s="14"/>
      <c r="CSK772" s="14"/>
      <c r="CSL772" s="14"/>
      <c r="CSM772" s="14"/>
      <c r="CSN772" s="14"/>
      <c r="CSO772" s="14"/>
      <c r="CSP772" s="14"/>
      <c r="CSQ772" s="14"/>
      <c r="CSR772" s="14"/>
      <c r="CSS772" s="14"/>
      <c r="CST772" s="14"/>
      <c r="CSU772" s="14"/>
      <c r="CSV772" s="14"/>
      <c r="CSW772" s="14"/>
      <c r="CSX772" s="14"/>
      <c r="CSY772" s="14"/>
      <c r="CSZ772" s="14"/>
      <c r="CTA772" s="14"/>
      <c r="CTB772" s="14"/>
      <c r="CTC772" s="14"/>
      <c r="CTD772" s="14"/>
      <c r="CTE772" s="14"/>
      <c r="CTF772" s="14"/>
      <c r="CTG772" s="14"/>
      <c r="CTH772" s="14"/>
      <c r="CTI772" s="14"/>
      <c r="CTJ772" s="14"/>
      <c r="CTK772" s="14"/>
      <c r="CTL772" s="14"/>
      <c r="CTM772" s="14"/>
      <c r="CTN772" s="14"/>
      <c r="CTO772" s="14"/>
      <c r="CTP772" s="14"/>
      <c r="CTQ772" s="14"/>
      <c r="CTR772" s="14"/>
      <c r="CTS772" s="14"/>
      <c r="CTT772" s="14"/>
      <c r="CTU772" s="14"/>
      <c r="CTV772" s="14"/>
      <c r="CTW772" s="14"/>
      <c r="CTX772" s="14"/>
      <c r="CTY772" s="14"/>
      <c r="CTZ772" s="14"/>
      <c r="CUA772" s="14"/>
      <c r="CUB772" s="14"/>
      <c r="CUC772" s="14"/>
      <c r="CUD772" s="14"/>
      <c r="CUE772" s="14"/>
      <c r="CUF772" s="14"/>
      <c r="CUG772" s="14"/>
      <c r="CUH772" s="14"/>
      <c r="CUI772" s="14"/>
      <c r="CUJ772" s="14"/>
      <c r="CUK772" s="14"/>
      <c r="CUL772" s="14"/>
      <c r="CUM772" s="14"/>
      <c r="CUN772" s="14"/>
      <c r="CUO772" s="14"/>
      <c r="CUP772" s="14"/>
      <c r="CUQ772" s="14"/>
      <c r="CUR772" s="14"/>
      <c r="CUS772" s="14"/>
      <c r="CUT772" s="14"/>
      <c r="CUU772" s="14"/>
      <c r="CUV772" s="14"/>
      <c r="CUW772" s="14"/>
      <c r="CUX772" s="14"/>
      <c r="CUY772" s="14"/>
      <c r="CUZ772" s="14"/>
      <c r="CVA772" s="14"/>
      <c r="CVB772" s="14"/>
      <c r="CVC772" s="14"/>
      <c r="CVD772" s="14"/>
      <c r="CVE772" s="14"/>
      <c r="CVF772" s="14"/>
      <c r="CVG772" s="14"/>
      <c r="CVH772" s="14"/>
      <c r="CVI772" s="14"/>
      <c r="CVJ772" s="14"/>
      <c r="CVK772" s="14"/>
      <c r="CVL772" s="14"/>
      <c r="CVM772" s="14"/>
      <c r="CVN772" s="14"/>
      <c r="CVO772" s="14"/>
      <c r="CVP772" s="14"/>
      <c r="CVQ772" s="14"/>
      <c r="CVR772" s="14"/>
      <c r="CVS772" s="14"/>
      <c r="CVT772" s="14"/>
      <c r="CVU772" s="14"/>
      <c r="CVV772" s="14"/>
      <c r="CVW772" s="14"/>
      <c r="CVX772" s="14"/>
      <c r="CVY772" s="14"/>
      <c r="CVZ772" s="14"/>
      <c r="CWA772" s="14"/>
      <c r="CWB772" s="14"/>
      <c r="CWC772" s="14"/>
      <c r="CWD772" s="14"/>
      <c r="CWE772" s="14"/>
      <c r="CWF772" s="14"/>
      <c r="CWG772" s="14"/>
      <c r="CWH772" s="14"/>
      <c r="CWI772" s="14"/>
      <c r="CWJ772" s="14"/>
      <c r="CWK772" s="14"/>
      <c r="CWL772" s="14"/>
      <c r="CWM772" s="14"/>
      <c r="CWN772" s="14"/>
      <c r="CWO772" s="14"/>
      <c r="CWP772" s="14"/>
      <c r="CWQ772" s="14"/>
      <c r="CWR772" s="14"/>
      <c r="CWS772" s="14"/>
      <c r="CWT772" s="14"/>
      <c r="CWU772" s="14"/>
      <c r="CWV772" s="14"/>
      <c r="CWW772" s="14"/>
      <c r="CWX772" s="14"/>
      <c r="CWY772" s="14"/>
      <c r="CWZ772" s="14"/>
      <c r="CXA772" s="14"/>
      <c r="CXB772" s="14"/>
      <c r="CXC772" s="14"/>
      <c r="CXD772" s="14"/>
      <c r="CXE772" s="14"/>
      <c r="CXF772" s="14"/>
      <c r="CXG772" s="14"/>
      <c r="CXH772" s="14"/>
      <c r="CXI772" s="14"/>
      <c r="CXJ772" s="14"/>
      <c r="CXK772" s="14"/>
      <c r="CXL772" s="14"/>
      <c r="CXM772" s="14"/>
      <c r="CXN772" s="14"/>
      <c r="CXO772" s="14"/>
      <c r="CXP772" s="14"/>
      <c r="CXQ772" s="14"/>
      <c r="CXR772" s="14"/>
      <c r="CXS772" s="14"/>
      <c r="CXT772" s="14"/>
      <c r="CXU772" s="14"/>
      <c r="CXV772" s="14"/>
      <c r="CXW772" s="14"/>
      <c r="CXX772" s="14"/>
      <c r="CXY772" s="14"/>
      <c r="CXZ772" s="14"/>
      <c r="CYA772" s="14"/>
      <c r="CYB772" s="14"/>
      <c r="CYC772" s="14"/>
      <c r="CYD772" s="14"/>
      <c r="CYE772" s="14"/>
      <c r="CYF772" s="14"/>
      <c r="CYG772" s="14"/>
      <c r="CYH772" s="14"/>
      <c r="CYI772" s="14"/>
      <c r="CYJ772" s="14"/>
      <c r="CYK772" s="14"/>
      <c r="CYL772" s="14"/>
      <c r="CYM772" s="14"/>
      <c r="CYN772" s="14"/>
      <c r="CYO772" s="14"/>
      <c r="CYP772" s="14"/>
      <c r="CYQ772" s="14"/>
      <c r="CYR772" s="14"/>
      <c r="CYS772" s="14"/>
      <c r="CYT772" s="14"/>
      <c r="CYU772" s="14"/>
      <c r="CYV772" s="14"/>
      <c r="CYW772" s="14"/>
      <c r="CYX772" s="14"/>
      <c r="CYY772" s="14"/>
      <c r="CYZ772" s="14"/>
      <c r="CZA772" s="14"/>
      <c r="CZB772" s="14"/>
      <c r="CZC772" s="14"/>
      <c r="CZD772" s="14"/>
      <c r="CZE772" s="14"/>
      <c r="CZF772" s="14"/>
      <c r="CZG772" s="14"/>
      <c r="CZH772" s="14"/>
      <c r="CZI772" s="14"/>
      <c r="CZJ772" s="14"/>
      <c r="CZK772" s="14"/>
      <c r="CZL772" s="14"/>
      <c r="CZM772" s="14"/>
      <c r="CZN772" s="14"/>
      <c r="CZO772" s="14"/>
      <c r="CZP772" s="14"/>
      <c r="CZQ772" s="14"/>
      <c r="CZR772" s="14"/>
      <c r="CZS772" s="14"/>
      <c r="CZT772" s="14"/>
      <c r="CZU772" s="14"/>
      <c r="CZV772" s="14"/>
      <c r="CZW772" s="14"/>
      <c r="CZX772" s="14"/>
      <c r="CZY772" s="14"/>
      <c r="CZZ772" s="14"/>
      <c r="DAA772" s="14"/>
      <c r="DAB772" s="14"/>
      <c r="DAC772" s="14"/>
      <c r="DAD772" s="14"/>
      <c r="DAE772" s="14"/>
      <c r="DAF772" s="14"/>
      <c r="DAG772" s="14"/>
      <c r="DAH772" s="14"/>
      <c r="DAI772" s="14"/>
      <c r="DAJ772" s="14"/>
      <c r="DAK772" s="14"/>
      <c r="DAL772" s="14"/>
      <c r="DAM772" s="14"/>
      <c r="DAN772" s="14"/>
      <c r="DAO772" s="14"/>
      <c r="DAP772" s="14"/>
      <c r="DAQ772" s="14"/>
      <c r="DAR772" s="14"/>
      <c r="DAS772" s="14"/>
      <c r="DAT772" s="14"/>
      <c r="DAU772" s="14"/>
      <c r="DAV772" s="14"/>
      <c r="DAW772" s="14"/>
      <c r="DAX772" s="14"/>
      <c r="DAY772" s="14"/>
      <c r="DAZ772" s="14"/>
      <c r="DBA772" s="14"/>
      <c r="DBB772" s="14"/>
      <c r="DBC772" s="14"/>
      <c r="DBD772" s="14"/>
      <c r="DBE772" s="14"/>
      <c r="DBF772" s="14"/>
      <c r="DBG772" s="14"/>
      <c r="DBH772" s="14"/>
      <c r="DBI772" s="14"/>
      <c r="DBJ772" s="14"/>
      <c r="DBK772" s="14"/>
      <c r="DBL772" s="14"/>
      <c r="DBM772" s="14"/>
      <c r="DBN772" s="14"/>
      <c r="DBO772" s="14"/>
      <c r="DBP772" s="14"/>
      <c r="DBQ772" s="14"/>
      <c r="DBR772" s="14"/>
      <c r="DBS772" s="14"/>
      <c r="DBT772" s="14"/>
      <c r="DBU772" s="14"/>
      <c r="DBV772" s="14"/>
      <c r="DBW772" s="14"/>
      <c r="DBX772" s="14"/>
      <c r="DBY772" s="14"/>
      <c r="DBZ772" s="14"/>
      <c r="DCA772" s="14"/>
      <c r="DCB772" s="14"/>
      <c r="DCC772" s="14"/>
      <c r="DCD772" s="14"/>
      <c r="DCE772" s="14"/>
      <c r="DCF772" s="14"/>
      <c r="DCG772" s="14"/>
      <c r="DCH772" s="14"/>
      <c r="DCI772" s="14"/>
      <c r="DCJ772" s="14"/>
      <c r="DCK772" s="14"/>
      <c r="DCL772" s="14"/>
      <c r="DCM772" s="14"/>
      <c r="DCN772" s="14"/>
      <c r="DCO772" s="14"/>
      <c r="DCP772" s="14"/>
      <c r="DCQ772" s="14"/>
      <c r="DCR772" s="14"/>
      <c r="DCS772" s="14"/>
      <c r="DCT772" s="14"/>
      <c r="DCU772" s="14"/>
      <c r="DCV772" s="14"/>
      <c r="DCW772" s="14"/>
      <c r="DCX772" s="14"/>
      <c r="DCY772" s="14"/>
      <c r="DCZ772" s="14"/>
      <c r="DDA772" s="14"/>
      <c r="DDB772" s="14"/>
      <c r="DDC772" s="14"/>
      <c r="DDD772" s="14"/>
      <c r="DDE772" s="14"/>
      <c r="DDF772" s="14"/>
      <c r="DDG772" s="14"/>
      <c r="DDH772" s="14"/>
      <c r="DDI772" s="14"/>
      <c r="DDJ772" s="14"/>
      <c r="DDK772" s="14"/>
      <c r="DDL772" s="14"/>
      <c r="DDM772" s="14"/>
      <c r="DDN772" s="14"/>
      <c r="DDO772" s="14"/>
      <c r="DDP772" s="14"/>
      <c r="DDQ772" s="14"/>
      <c r="DDR772" s="14"/>
      <c r="DDS772" s="14"/>
      <c r="DDT772" s="14"/>
      <c r="DDU772" s="14"/>
      <c r="DDV772" s="14"/>
      <c r="DDW772" s="14"/>
      <c r="DDX772" s="14"/>
      <c r="DDY772" s="14"/>
      <c r="DDZ772" s="14"/>
      <c r="DEA772" s="14"/>
      <c r="DEB772" s="14"/>
      <c r="DEC772" s="14"/>
      <c r="DED772" s="14"/>
      <c r="DEE772" s="14"/>
      <c r="DEF772" s="14"/>
      <c r="DEG772" s="14"/>
      <c r="DEH772" s="14"/>
      <c r="DEI772" s="14"/>
      <c r="DEJ772" s="14"/>
      <c r="DEK772" s="14"/>
      <c r="DEL772" s="14"/>
      <c r="DEM772" s="14"/>
      <c r="DEN772" s="14"/>
      <c r="DEO772" s="14"/>
      <c r="DEP772" s="14"/>
      <c r="DEQ772" s="14"/>
      <c r="DER772" s="14"/>
      <c r="DES772" s="14"/>
      <c r="DET772" s="14"/>
      <c r="DEU772" s="14"/>
      <c r="DEV772" s="14"/>
      <c r="DEW772" s="14"/>
      <c r="DEX772" s="14"/>
      <c r="DEY772" s="14"/>
      <c r="DEZ772" s="14"/>
      <c r="DFA772" s="14"/>
      <c r="DFB772" s="14"/>
      <c r="DFC772" s="14"/>
      <c r="DFD772" s="14"/>
      <c r="DFE772" s="14"/>
      <c r="DFF772" s="14"/>
      <c r="DFG772" s="14"/>
      <c r="DFH772" s="14"/>
      <c r="DFI772" s="14"/>
      <c r="DFJ772" s="14"/>
      <c r="DFK772" s="14"/>
      <c r="DFL772" s="14"/>
      <c r="DFM772" s="14"/>
      <c r="DFN772" s="14"/>
      <c r="DFO772" s="14"/>
      <c r="DFP772" s="14"/>
      <c r="DFQ772" s="14"/>
      <c r="DFR772" s="14"/>
      <c r="DFS772" s="14"/>
      <c r="DFT772" s="14"/>
      <c r="DFU772" s="14"/>
      <c r="DFV772" s="14"/>
      <c r="DFW772" s="14"/>
      <c r="DFX772" s="14"/>
      <c r="DFY772" s="14"/>
      <c r="DFZ772" s="14"/>
      <c r="DGA772" s="14"/>
      <c r="DGB772" s="14"/>
      <c r="DGC772" s="14"/>
      <c r="DGD772" s="14"/>
      <c r="DGE772" s="14"/>
      <c r="DGF772" s="14"/>
      <c r="DGG772" s="14"/>
      <c r="DGH772" s="14"/>
      <c r="DGI772" s="14"/>
      <c r="DGJ772" s="14"/>
      <c r="DGK772" s="14"/>
      <c r="DGL772" s="14"/>
      <c r="DGM772" s="14"/>
      <c r="DGN772" s="14"/>
      <c r="DGO772" s="14"/>
      <c r="DGP772" s="14"/>
      <c r="DGQ772" s="14"/>
      <c r="DGR772" s="14"/>
      <c r="DGS772" s="14"/>
      <c r="DGT772" s="14"/>
      <c r="DGU772" s="14"/>
      <c r="DGV772" s="14"/>
      <c r="DGW772" s="14"/>
      <c r="DGX772" s="14"/>
      <c r="DGY772" s="14"/>
      <c r="DGZ772" s="14"/>
      <c r="DHA772" s="14"/>
      <c r="DHB772" s="14"/>
      <c r="DHC772" s="14"/>
      <c r="DHD772" s="14"/>
      <c r="DHE772" s="14"/>
      <c r="DHF772" s="14"/>
      <c r="DHG772" s="14"/>
      <c r="DHH772" s="14"/>
      <c r="DHI772" s="14"/>
      <c r="DHJ772" s="14"/>
      <c r="DHK772" s="14"/>
      <c r="DHL772" s="14"/>
      <c r="DHM772" s="14"/>
      <c r="DHN772" s="14"/>
      <c r="DHO772" s="14"/>
      <c r="DHP772" s="14"/>
      <c r="DHQ772" s="14"/>
      <c r="DHR772" s="14"/>
      <c r="DHS772" s="14"/>
      <c r="DHT772" s="14"/>
      <c r="DHU772" s="14"/>
      <c r="DHV772" s="14"/>
      <c r="DHW772" s="14"/>
      <c r="DHX772" s="14"/>
      <c r="DHY772" s="14"/>
      <c r="DHZ772" s="14"/>
      <c r="DIA772" s="14"/>
      <c r="DIB772" s="14"/>
      <c r="DIC772" s="14"/>
      <c r="DID772" s="14"/>
      <c r="DIE772" s="14"/>
      <c r="DIF772" s="14"/>
      <c r="DIG772" s="14"/>
      <c r="DIH772" s="14"/>
      <c r="DII772" s="14"/>
      <c r="DIJ772" s="14"/>
      <c r="DIK772" s="14"/>
      <c r="DIL772" s="14"/>
      <c r="DIM772" s="14"/>
      <c r="DIN772" s="14"/>
      <c r="DIO772" s="14"/>
      <c r="DIP772" s="14"/>
      <c r="DIQ772" s="14"/>
      <c r="DIR772" s="14"/>
      <c r="DIS772" s="14"/>
      <c r="DIT772" s="14"/>
      <c r="DIU772" s="14"/>
      <c r="DIV772" s="14"/>
      <c r="DIW772" s="14"/>
      <c r="DIX772" s="14"/>
      <c r="DIY772" s="14"/>
      <c r="DIZ772" s="14"/>
      <c r="DJA772" s="14"/>
      <c r="DJB772" s="14"/>
      <c r="DJC772" s="14"/>
      <c r="DJD772" s="14"/>
      <c r="DJE772" s="14"/>
      <c r="DJF772" s="14"/>
      <c r="DJG772" s="14"/>
      <c r="DJH772" s="14"/>
      <c r="DJI772" s="14"/>
      <c r="DJJ772" s="14"/>
      <c r="DJK772" s="14"/>
      <c r="DJL772" s="14"/>
      <c r="DJM772" s="14"/>
      <c r="DJN772" s="14"/>
      <c r="DJO772" s="14"/>
      <c r="DJP772" s="14"/>
      <c r="DJQ772" s="14"/>
      <c r="DJR772" s="14"/>
      <c r="DJS772" s="14"/>
      <c r="DJT772" s="14"/>
      <c r="DJU772" s="14"/>
      <c r="DJV772" s="14"/>
      <c r="DJW772" s="14"/>
      <c r="DJX772" s="14"/>
      <c r="DJY772" s="14"/>
      <c r="DJZ772" s="14"/>
      <c r="DKA772" s="14"/>
      <c r="DKB772" s="14"/>
      <c r="DKC772" s="14"/>
      <c r="DKD772" s="14"/>
      <c r="DKE772" s="14"/>
      <c r="DKF772" s="14"/>
      <c r="DKG772" s="14"/>
      <c r="DKH772" s="14"/>
      <c r="DKI772" s="14"/>
      <c r="DKJ772" s="14"/>
      <c r="DKK772" s="14"/>
      <c r="DKL772" s="14"/>
      <c r="DKM772" s="14"/>
      <c r="DKN772" s="14"/>
      <c r="DKO772" s="14"/>
      <c r="DKP772" s="14"/>
      <c r="DKQ772" s="14"/>
      <c r="DKR772" s="14"/>
      <c r="DKS772" s="14"/>
      <c r="DKT772" s="14"/>
      <c r="DKU772" s="14"/>
      <c r="DKV772" s="14"/>
      <c r="DKW772" s="14"/>
      <c r="DKX772" s="14"/>
      <c r="DKY772" s="14"/>
      <c r="DKZ772" s="14"/>
      <c r="DLA772" s="14"/>
      <c r="DLB772" s="14"/>
      <c r="DLC772" s="14"/>
      <c r="DLD772" s="14"/>
      <c r="DLE772" s="14"/>
      <c r="DLF772" s="14"/>
      <c r="DLG772" s="14"/>
      <c r="DLH772" s="14"/>
      <c r="DLI772" s="14"/>
      <c r="DLJ772" s="14"/>
      <c r="DLK772" s="14"/>
      <c r="DLL772" s="14"/>
      <c r="DLM772" s="14"/>
      <c r="DLN772" s="14"/>
      <c r="DLO772" s="14"/>
      <c r="DLP772" s="14"/>
      <c r="DLQ772" s="14"/>
      <c r="DLR772" s="14"/>
      <c r="DLS772" s="14"/>
      <c r="DLT772" s="14"/>
      <c r="DLU772" s="14"/>
      <c r="DLV772" s="14"/>
      <c r="DLW772" s="14"/>
      <c r="DLX772" s="14"/>
      <c r="DLY772" s="14"/>
      <c r="DLZ772" s="14"/>
      <c r="DMA772" s="14"/>
      <c r="DMB772" s="14"/>
      <c r="DMC772" s="14"/>
      <c r="DMD772" s="14"/>
      <c r="DME772" s="14"/>
      <c r="DMF772" s="14"/>
      <c r="DMG772" s="14"/>
      <c r="DMH772" s="14"/>
      <c r="DMI772" s="14"/>
      <c r="DMJ772" s="14"/>
      <c r="DMK772" s="14"/>
      <c r="DML772" s="14"/>
      <c r="DMM772" s="14"/>
      <c r="DMN772" s="14"/>
      <c r="DMO772" s="14"/>
      <c r="DMP772" s="14"/>
      <c r="DMQ772" s="14"/>
      <c r="DMR772" s="14"/>
      <c r="DMS772" s="14"/>
      <c r="DMT772" s="14"/>
      <c r="DMU772" s="14"/>
      <c r="DMV772" s="14"/>
      <c r="DMW772" s="14"/>
      <c r="DMX772" s="14"/>
      <c r="DMY772" s="14"/>
      <c r="DMZ772" s="14"/>
      <c r="DNA772" s="14"/>
      <c r="DNB772" s="14"/>
      <c r="DNC772" s="14"/>
      <c r="DND772" s="14"/>
      <c r="DNE772" s="14"/>
      <c r="DNF772" s="14"/>
      <c r="DNG772" s="14"/>
      <c r="DNH772" s="14"/>
      <c r="DNI772" s="14"/>
      <c r="DNJ772" s="14"/>
      <c r="DNK772" s="14"/>
      <c r="DNL772" s="14"/>
      <c r="DNM772" s="14"/>
      <c r="DNN772" s="14"/>
      <c r="DNO772" s="14"/>
      <c r="DNP772" s="14"/>
      <c r="DNQ772" s="14"/>
      <c r="DNR772" s="14"/>
      <c r="DNS772" s="14"/>
      <c r="DNT772" s="14"/>
      <c r="DNU772" s="14"/>
      <c r="DNV772" s="14"/>
      <c r="DNW772" s="14"/>
      <c r="DNX772" s="14"/>
      <c r="DNY772" s="14"/>
      <c r="DNZ772" s="14"/>
      <c r="DOA772" s="14"/>
      <c r="DOB772" s="14"/>
      <c r="DOC772" s="14"/>
      <c r="DOD772" s="14"/>
      <c r="DOE772" s="14"/>
      <c r="DOF772" s="14"/>
      <c r="DOG772" s="14"/>
      <c r="DOH772" s="14"/>
      <c r="DOI772" s="14"/>
      <c r="DOJ772" s="14"/>
      <c r="DOK772" s="14"/>
      <c r="DOL772" s="14"/>
      <c r="DOM772" s="14"/>
      <c r="DON772" s="14"/>
      <c r="DOO772" s="14"/>
      <c r="DOP772" s="14"/>
      <c r="DOQ772" s="14"/>
      <c r="DOR772" s="14"/>
      <c r="DOS772" s="14"/>
      <c r="DOT772" s="14"/>
      <c r="DOU772" s="14"/>
      <c r="DOV772" s="14"/>
      <c r="DOW772" s="14"/>
      <c r="DOX772" s="14"/>
      <c r="DOY772" s="14"/>
      <c r="DOZ772" s="14"/>
      <c r="DPA772" s="14"/>
      <c r="DPB772" s="14"/>
      <c r="DPC772" s="14"/>
      <c r="DPD772" s="14"/>
      <c r="DPE772" s="14"/>
      <c r="DPF772" s="14"/>
      <c r="DPG772" s="14"/>
      <c r="DPH772" s="14"/>
      <c r="DPI772" s="14"/>
      <c r="DPJ772" s="14"/>
      <c r="DPK772" s="14"/>
      <c r="DPL772" s="14"/>
      <c r="DPM772" s="14"/>
      <c r="DPN772" s="14"/>
      <c r="DPO772" s="14"/>
      <c r="DPP772" s="14"/>
      <c r="DPQ772" s="14"/>
      <c r="DPR772" s="14"/>
      <c r="DPS772" s="14"/>
      <c r="DPT772" s="14"/>
      <c r="DPU772" s="14"/>
      <c r="DPV772" s="14"/>
      <c r="DPW772" s="14"/>
      <c r="DPX772" s="14"/>
      <c r="DPY772" s="14"/>
      <c r="DPZ772" s="14"/>
      <c r="DQA772" s="14"/>
      <c r="DQB772" s="14"/>
      <c r="DQC772" s="14"/>
      <c r="DQD772" s="14"/>
      <c r="DQE772" s="14"/>
      <c r="DQF772" s="14"/>
      <c r="DQG772" s="14"/>
      <c r="DQH772" s="14"/>
      <c r="DQI772" s="14"/>
      <c r="DQJ772" s="14"/>
      <c r="DQK772" s="14"/>
      <c r="DQL772" s="14"/>
      <c r="DQM772" s="14"/>
      <c r="DQN772" s="14"/>
      <c r="DQO772" s="14"/>
      <c r="DQP772" s="14"/>
      <c r="DQQ772" s="14"/>
      <c r="DQR772" s="14"/>
      <c r="DQS772" s="14"/>
      <c r="DQT772" s="14"/>
      <c r="DQU772" s="14"/>
      <c r="DQV772" s="14"/>
      <c r="DQW772" s="14"/>
      <c r="DQX772" s="14"/>
      <c r="DQY772" s="14"/>
      <c r="DQZ772" s="14"/>
      <c r="DRA772" s="14"/>
      <c r="DRB772" s="14"/>
      <c r="DRC772" s="14"/>
      <c r="DRD772" s="14"/>
      <c r="DRE772" s="14"/>
      <c r="DRF772" s="14"/>
      <c r="DRG772" s="14"/>
      <c r="DRH772" s="14"/>
      <c r="DRI772" s="14"/>
      <c r="DRJ772" s="14"/>
      <c r="DRK772" s="14"/>
      <c r="DRL772" s="14"/>
      <c r="DRM772" s="14"/>
      <c r="DRN772" s="14"/>
      <c r="DRO772" s="14"/>
      <c r="DRP772" s="14"/>
      <c r="DRQ772" s="14"/>
      <c r="DRR772" s="14"/>
      <c r="DRS772" s="14"/>
      <c r="DRT772" s="14"/>
      <c r="DRU772" s="14"/>
      <c r="DRV772" s="14"/>
      <c r="DRW772" s="14"/>
      <c r="DRX772" s="14"/>
      <c r="DRY772" s="14"/>
      <c r="DRZ772" s="14"/>
      <c r="DSA772" s="14"/>
      <c r="DSB772" s="14"/>
      <c r="DSC772" s="14"/>
      <c r="DSD772" s="14"/>
      <c r="DSE772" s="14"/>
      <c r="DSF772" s="14"/>
      <c r="DSG772" s="14"/>
      <c r="DSH772" s="14"/>
      <c r="DSI772" s="14"/>
      <c r="DSJ772" s="14"/>
      <c r="DSK772" s="14"/>
      <c r="DSL772" s="14"/>
      <c r="DSM772" s="14"/>
      <c r="DSN772" s="14"/>
      <c r="DSO772" s="14"/>
      <c r="DSP772" s="14"/>
      <c r="DSQ772" s="14"/>
      <c r="DSR772" s="14"/>
      <c r="DSS772" s="14"/>
      <c r="DST772" s="14"/>
      <c r="DSU772" s="14"/>
      <c r="DSV772" s="14"/>
      <c r="DSW772" s="14"/>
      <c r="DSX772" s="14"/>
      <c r="DSY772" s="14"/>
      <c r="DSZ772" s="14"/>
      <c r="DTA772" s="14"/>
      <c r="DTB772" s="14"/>
      <c r="DTC772" s="14"/>
      <c r="DTD772" s="14"/>
      <c r="DTE772" s="14"/>
      <c r="DTF772" s="14"/>
      <c r="DTG772" s="14"/>
      <c r="DTH772" s="14"/>
      <c r="DTI772" s="14"/>
      <c r="DTJ772" s="14"/>
      <c r="DTK772" s="14"/>
      <c r="DTL772" s="14"/>
      <c r="DTM772" s="14"/>
      <c r="DTN772" s="14"/>
      <c r="DTO772" s="14"/>
      <c r="DTP772" s="14"/>
      <c r="DTQ772" s="14"/>
      <c r="DTR772" s="14"/>
      <c r="DTS772" s="14"/>
      <c r="DTT772" s="14"/>
      <c r="DTU772" s="14"/>
      <c r="DTV772" s="14"/>
      <c r="DTW772" s="14"/>
      <c r="DTX772" s="14"/>
      <c r="DTY772" s="14"/>
      <c r="DTZ772" s="14"/>
      <c r="DUA772" s="14"/>
      <c r="DUB772" s="14"/>
      <c r="DUC772" s="14"/>
      <c r="DUD772" s="14"/>
      <c r="DUE772" s="14"/>
      <c r="DUF772" s="14"/>
      <c r="DUG772" s="14"/>
      <c r="DUH772" s="14"/>
      <c r="DUI772" s="14"/>
      <c r="DUJ772" s="14"/>
      <c r="DUK772" s="14"/>
      <c r="DUL772" s="14"/>
      <c r="DUM772" s="14"/>
      <c r="DUN772" s="14"/>
      <c r="DUO772" s="14"/>
      <c r="DUP772" s="14"/>
      <c r="DUQ772" s="14"/>
      <c r="DUR772" s="14"/>
      <c r="DUS772" s="14"/>
      <c r="DUT772" s="14"/>
      <c r="DUU772" s="14"/>
      <c r="DUV772" s="14"/>
      <c r="DUW772" s="14"/>
      <c r="DUX772" s="14"/>
      <c r="DUY772" s="14"/>
      <c r="DUZ772" s="14"/>
      <c r="DVA772" s="14"/>
      <c r="DVB772" s="14"/>
      <c r="DVC772" s="14"/>
      <c r="DVD772" s="14"/>
      <c r="DVE772" s="14"/>
      <c r="DVF772" s="14"/>
      <c r="DVG772" s="14"/>
      <c r="DVH772" s="14"/>
      <c r="DVI772" s="14"/>
      <c r="DVJ772" s="14"/>
      <c r="DVK772" s="14"/>
      <c r="DVL772" s="14"/>
      <c r="DVM772" s="14"/>
      <c r="DVN772" s="14"/>
      <c r="DVO772" s="14"/>
      <c r="DVP772" s="14"/>
      <c r="DVQ772" s="14"/>
      <c r="DVR772" s="14"/>
      <c r="DVS772" s="14"/>
      <c r="DVT772" s="14"/>
      <c r="DVU772" s="14"/>
      <c r="DVV772" s="14"/>
      <c r="DVW772" s="14"/>
      <c r="DVX772" s="14"/>
      <c r="DVY772" s="14"/>
      <c r="DVZ772" s="14"/>
      <c r="DWA772" s="14"/>
      <c r="DWB772" s="14"/>
      <c r="DWC772" s="14"/>
      <c r="DWD772" s="14"/>
      <c r="DWE772" s="14"/>
      <c r="DWF772" s="14"/>
      <c r="DWG772" s="14"/>
      <c r="DWH772" s="14"/>
      <c r="DWI772" s="14"/>
      <c r="DWJ772" s="14"/>
      <c r="DWK772" s="14"/>
      <c r="DWL772" s="14"/>
      <c r="DWM772" s="14"/>
      <c r="DWN772" s="14"/>
      <c r="DWO772" s="14"/>
      <c r="DWP772" s="14"/>
      <c r="DWQ772" s="14"/>
      <c r="DWR772" s="14"/>
      <c r="DWS772" s="14"/>
      <c r="DWT772" s="14"/>
      <c r="DWU772" s="14"/>
      <c r="DWV772" s="14"/>
      <c r="DWW772" s="14"/>
      <c r="DWX772" s="14"/>
      <c r="DWY772" s="14"/>
      <c r="DWZ772" s="14"/>
      <c r="DXA772" s="14"/>
      <c r="DXB772" s="14"/>
      <c r="DXC772" s="14"/>
      <c r="DXD772" s="14"/>
      <c r="DXE772" s="14"/>
      <c r="DXF772" s="14"/>
      <c r="DXG772" s="14"/>
      <c r="DXH772" s="14"/>
      <c r="DXI772" s="14"/>
      <c r="DXJ772" s="14"/>
      <c r="DXK772" s="14"/>
      <c r="DXL772" s="14"/>
      <c r="DXM772" s="14"/>
      <c r="DXN772" s="14"/>
      <c r="DXO772" s="14"/>
      <c r="DXP772" s="14"/>
      <c r="DXQ772" s="14"/>
      <c r="DXR772" s="14"/>
      <c r="DXS772" s="14"/>
      <c r="DXT772" s="14"/>
      <c r="DXU772" s="14"/>
      <c r="DXV772" s="14"/>
      <c r="DXW772" s="14"/>
      <c r="DXX772" s="14"/>
      <c r="DXY772" s="14"/>
      <c r="DXZ772" s="14"/>
      <c r="DYA772" s="14"/>
      <c r="DYB772" s="14"/>
      <c r="DYC772" s="14"/>
      <c r="DYD772" s="14"/>
      <c r="DYE772" s="14"/>
      <c r="DYF772" s="14"/>
      <c r="DYG772" s="14"/>
      <c r="DYH772" s="14"/>
      <c r="DYI772" s="14"/>
      <c r="DYJ772" s="14"/>
      <c r="DYK772" s="14"/>
      <c r="DYL772" s="14"/>
      <c r="DYM772" s="14"/>
      <c r="DYN772" s="14"/>
      <c r="DYO772" s="14"/>
      <c r="DYP772" s="14"/>
      <c r="DYQ772" s="14"/>
      <c r="DYR772" s="14"/>
      <c r="DYS772" s="14"/>
      <c r="DYT772" s="14"/>
      <c r="DYU772" s="14"/>
      <c r="DYV772" s="14"/>
      <c r="DYW772" s="14"/>
      <c r="DYX772" s="14"/>
      <c r="DYY772" s="14"/>
      <c r="DYZ772" s="14"/>
      <c r="DZA772" s="14"/>
      <c r="DZB772" s="14"/>
      <c r="DZC772" s="14"/>
      <c r="DZD772" s="14"/>
      <c r="DZE772" s="14"/>
      <c r="DZF772" s="14"/>
      <c r="DZG772" s="14"/>
      <c r="DZH772" s="14"/>
      <c r="DZI772" s="14"/>
      <c r="DZJ772" s="14"/>
      <c r="DZK772" s="14"/>
      <c r="DZL772" s="14"/>
      <c r="DZM772" s="14"/>
      <c r="DZN772" s="14"/>
      <c r="DZO772" s="14"/>
      <c r="DZP772" s="14"/>
      <c r="DZQ772" s="14"/>
      <c r="DZR772" s="14"/>
      <c r="DZS772" s="14"/>
      <c r="DZT772" s="14"/>
      <c r="DZU772" s="14"/>
      <c r="DZV772" s="14"/>
      <c r="DZW772" s="14"/>
      <c r="DZX772" s="14"/>
      <c r="DZY772" s="14"/>
      <c r="DZZ772" s="14"/>
      <c r="EAA772" s="14"/>
      <c r="EAB772" s="14"/>
      <c r="EAC772" s="14"/>
      <c r="EAD772" s="14"/>
      <c r="EAE772" s="14"/>
      <c r="EAF772" s="14"/>
      <c r="EAG772" s="14"/>
      <c r="EAH772" s="14"/>
      <c r="EAI772" s="14"/>
      <c r="EAJ772" s="14"/>
      <c r="EAK772" s="14"/>
      <c r="EAL772" s="14"/>
      <c r="EAM772" s="14"/>
      <c r="EAN772" s="14"/>
      <c r="EAO772" s="14"/>
      <c r="EAP772" s="14"/>
      <c r="EAQ772" s="14"/>
      <c r="EAR772" s="14"/>
      <c r="EAS772" s="14"/>
      <c r="EAT772" s="14"/>
      <c r="EAU772" s="14"/>
      <c r="EAV772" s="14"/>
      <c r="EAW772" s="14"/>
      <c r="EAX772" s="14"/>
      <c r="EAY772" s="14"/>
      <c r="EAZ772" s="14"/>
      <c r="EBA772" s="14"/>
      <c r="EBB772" s="14"/>
      <c r="EBC772" s="14"/>
      <c r="EBD772" s="14"/>
      <c r="EBE772" s="14"/>
      <c r="EBF772" s="14"/>
      <c r="EBG772" s="14"/>
      <c r="EBH772" s="14"/>
      <c r="EBI772" s="14"/>
      <c r="EBJ772" s="14"/>
      <c r="EBK772" s="14"/>
      <c r="EBL772" s="14"/>
      <c r="EBM772" s="14"/>
      <c r="EBN772" s="14"/>
      <c r="EBO772" s="14"/>
      <c r="EBP772" s="14"/>
      <c r="EBQ772" s="14"/>
      <c r="EBR772" s="14"/>
      <c r="EBS772" s="14"/>
      <c r="EBT772" s="14"/>
      <c r="EBU772" s="14"/>
      <c r="EBV772" s="14"/>
      <c r="EBW772" s="14"/>
      <c r="EBX772" s="14"/>
      <c r="EBY772" s="14"/>
      <c r="EBZ772" s="14"/>
      <c r="ECA772" s="14"/>
      <c r="ECB772" s="14"/>
      <c r="ECC772" s="14"/>
      <c r="ECD772" s="14"/>
      <c r="ECE772" s="14"/>
      <c r="ECF772" s="14"/>
      <c r="ECG772" s="14"/>
      <c r="ECH772" s="14"/>
      <c r="ECI772" s="14"/>
      <c r="ECJ772" s="14"/>
      <c r="ECK772" s="14"/>
      <c r="ECL772" s="14"/>
      <c r="ECM772" s="14"/>
      <c r="ECN772" s="14"/>
      <c r="ECO772" s="14"/>
      <c r="ECP772" s="14"/>
      <c r="ECQ772" s="14"/>
      <c r="ECR772" s="14"/>
      <c r="ECS772" s="14"/>
      <c r="ECT772" s="14"/>
      <c r="ECU772" s="14"/>
      <c r="ECV772" s="14"/>
      <c r="ECW772" s="14"/>
      <c r="ECX772" s="14"/>
      <c r="ECY772" s="14"/>
      <c r="ECZ772" s="14"/>
      <c r="EDA772" s="14"/>
      <c r="EDB772" s="14"/>
      <c r="EDC772" s="14"/>
      <c r="EDD772" s="14"/>
      <c r="EDE772" s="14"/>
      <c r="EDF772" s="14"/>
      <c r="EDG772" s="14"/>
      <c r="EDH772" s="14"/>
      <c r="EDI772" s="14"/>
      <c r="EDJ772" s="14"/>
      <c r="EDK772" s="14"/>
      <c r="EDL772" s="14"/>
      <c r="EDM772" s="14"/>
      <c r="EDN772" s="14"/>
      <c r="EDO772" s="14"/>
      <c r="EDP772" s="14"/>
      <c r="EDQ772" s="14"/>
      <c r="EDR772" s="14"/>
      <c r="EDS772" s="14"/>
      <c r="EDT772" s="14"/>
      <c r="EDU772" s="14"/>
      <c r="EDV772" s="14"/>
      <c r="EDW772" s="14"/>
      <c r="EDX772" s="14"/>
      <c r="EDY772" s="14"/>
      <c r="EDZ772" s="14"/>
      <c r="EEA772" s="14"/>
      <c r="EEB772" s="14"/>
      <c r="EEC772" s="14"/>
      <c r="EED772" s="14"/>
      <c r="EEE772" s="14"/>
      <c r="EEF772" s="14"/>
      <c r="EEG772" s="14"/>
      <c r="EEH772" s="14"/>
      <c r="EEI772" s="14"/>
      <c r="EEJ772" s="14"/>
      <c r="EEK772" s="14"/>
      <c r="EEL772" s="14"/>
      <c r="EEM772" s="14"/>
      <c r="EEN772" s="14"/>
      <c r="EEO772" s="14"/>
      <c r="EEP772" s="14"/>
      <c r="EEQ772" s="14"/>
      <c r="EER772" s="14"/>
      <c r="EES772" s="14"/>
      <c r="EET772" s="14"/>
      <c r="EEU772" s="14"/>
      <c r="EEV772" s="14"/>
      <c r="EEW772" s="14"/>
      <c r="EEX772" s="14"/>
      <c r="EEY772" s="14"/>
      <c r="EEZ772" s="14"/>
      <c r="EFA772" s="14"/>
      <c r="EFB772" s="14"/>
      <c r="EFC772" s="14"/>
      <c r="EFD772" s="14"/>
      <c r="EFE772" s="14"/>
      <c r="EFF772" s="14"/>
      <c r="EFG772" s="14"/>
      <c r="EFH772" s="14"/>
      <c r="EFI772" s="14"/>
      <c r="EFJ772" s="14"/>
      <c r="EFK772" s="14"/>
      <c r="EFL772" s="14"/>
      <c r="EFM772" s="14"/>
      <c r="EFN772" s="14"/>
      <c r="EFO772" s="14"/>
      <c r="EFP772" s="14"/>
      <c r="EFQ772" s="14"/>
      <c r="EFR772" s="14"/>
      <c r="EFS772" s="14"/>
      <c r="EFT772" s="14"/>
      <c r="EFU772" s="14"/>
      <c r="EFV772" s="14"/>
      <c r="EFW772" s="14"/>
      <c r="EFX772" s="14"/>
      <c r="EFY772" s="14"/>
      <c r="EFZ772" s="14"/>
      <c r="EGA772" s="14"/>
      <c r="EGB772" s="14"/>
      <c r="EGC772" s="14"/>
      <c r="EGD772" s="14"/>
      <c r="EGE772" s="14"/>
      <c r="EGF772" s="14"/>
      <c r="EGG772" s="14"/>
      <c r="EGH772" s="14"/>
      <c r="EGI772" s="14"/>
      <c r="EGJ772" s="14"/>
      <c r="EGK772" s="14"/>
      <c r="EGL772" s="14"/>
      <c r="EGM772" s="14"/>
      <c r="EGN772" s="14"/>
      <c r="EGO772" s="14"/>
      <c r="EGP772" s="14"/>
      <c r="EGQ772" s="14"/>
      <c r="EGR772" s="14"/>
      <c r="EGS772" s="14"/>
      <c r="EGT772" s="14"/>
      <c r="EGU772" s="14"/>
      <c r="EGV772" s="14"/>
      <c r="EGW772" s="14"/>
      <c r="EGX772" s="14"/>
      <c r="EGY772" s="14"/>
      <c r="EGZ772" s="14"/>
      <c r="EHA772" s="14"/>
      <c r="EHB772" s="14"/>
      <c r="EHC772" s="14"/>
      <c r="EHD772" s="14"/>
      <c r="EHE772" s="14"/>
      <c r="EHF772" s="14"/>
      <c r="EHG772" s="14"/>
      <c r="EHH772" s="14"/>
      <c r="EHI772" s="14"/>
      <c r="EHJ772" s="14"/>
      <c r="EHK772" s="14"/>
      <c r="EHL772" s="14"/>
      <c r="EHM772" s="14"/>
      <c r="EHN772" s="14"/>
      <c r="EHO772" s="14"/>
      <c r="EHP772" s="14"/>
      <c r="EHQ772" s="14"/>
      <c r="EHR772" s="14"/>
      <c r="EHS772" s="14"/>
      <c r="EHT772" s="14"/>
      <c r="EHU772" s="14"/>
      <c r="EHV772" s="14"/>
      <c r="EHW772" s="14"/>
      <c r="EHX772" s="14"/>
      <c r="EHY772" s="14"/>
      <c r="EHZ772" s="14"/>
      <c r="EIA772" s="14"/>
      <c r="EIB772" s="14"/>
      <c r="EIC772" s="14"/>
      <c r="EID772" s="14"/>
      <c r="EIE772" s="14"/>
      <c r="EIF772" s="14"/>
      <c r="EIG772" s="14"/>
      <c r="EIH772" s="14"/>
      <c r="EII772" s="14"/>
      <c r="EIJ772" s="14"/>
      <c r="EIK772" s="14"/>
      <c r="EIL772" s="14"/>
      <c r="EIM772" s="14"/>
      <c r="EIN772" s="14"/>
      <c r="EIO772" s="14"/>
      <c r="EIP772" s="14"/>
      <c r="EIQ772" s="14"/>
      <c r="EIR772" s="14"/>
      <c r="EIS772" s="14"/>
      <c r="EIT772" s="14"/>
      <c r="EIU772" s="14"/>
      <c r="EIV772" s="14"/>
      <c r="EIW772" s="14"/>
      <c r="EIX772" s="14"/>
      <c r="EIY772" s="14"/>
      <c r="EIZ772" s="14"/>
      <c r="EJA772" s="14"/>
      <c r="EJB772" s="14"/>
      <c r="EJC772" s="14"/>
      <c r="EJD772" s="14"/>
      <c r="EJE772" s="14"/>
      <c r="EJF772" s="14"/>
      <c r="EJG772" s="14"/>
      <c r="EJH772" s="14"/>
      <c r="EJI772" s="14"/>
      <c r="EJJ772" s="14"/>
      <c r="EJK772" s="14"/>
      <c r="EJL772" s="14"/>
      <c r="EJM772" s="14"/>
      <c r="EJN772" s="14"/>
      <c r="EJO772" s="14"/>
      <c r="EJP772" s="14"/>
      <c r="EJQ772" s="14"/>
      <c r="EJR772" s="14"/>
      <c r="EJS772" s="14"/>
      <c r="EJT772" s="14"/>
      <c r="EJU772" s="14"/>
      <c r="EJV772" s="14"/>
      <c r="EJW772" s="14"/>
      <c r="EJX772" s="14"/>
      <c r="EJY772" s="14"/>
      <c r="EJZ772" s="14"/>
      <c r="EKA772" s="14"/>
      <c r="EKB772" s="14"/>
      <c r="EKC772" s="14"/>
      <c r="EKD772" s="14"/>
      <c r="EKE772" s="14"/>
      <c r="EKF772" s="14"/>
      <c r="EKG772" s="14"/>
      <c r="EKH772" s="14"/>
      <c r="EKI772" s="14"/>
      <c r="EKJ772" s="14"/>
      <c r="EKK772" s="14"/>
      <c r="EKL772" s="14"/>
      <c r="EKM772" s="14"/>
      <c r="EKN772" s="14"/>
      <c r="EKO772" s="14"/>
      <c r="EKP772" s="14"/>
      <c r="EKQ772" s="14"/>
      <c r="EKR772" s="14"/>
      <c r="EKS772" s="14"/>
      <c r="EKT772" s="14"/>
      <c r="EKU772" s="14"/>
      <c r="EKV772" s="14"/>
      <c r="EKW772" s="14"/>
      <c r="EKX772" s="14"/>
      <c r="EKY772" s="14"/>
      <c r="EKZ772" s="14"/>
      <c r="ELA772" s="14"/>
      <c r="ELB772" s="14"/>
      <c r="ELC772" s="14"/>
      <c r="ELD772" s="14"/>
      <c r="ELE772" s="14"/>
      <c r="ELF772" s="14"/>
      <c r="ELG772" s="14"/>
      <c r="ELH772" s="14"/>
      <c r="ELI772" s="14"/>
      <c r="ELJ772" s="14"/>
      <c r="ELK772" s="14"/>
      <c r="ELL772" s="14"/>
      <c r="ELM772" s="14"/>
      <c r="ELN772" s="14"/>
      <c r="ELO772" s="14"/>
      <c r="ELP772" s="14"/>
      <c r="ELQ772" s="14"/>
      <c r="ELR772" s="14"/>
      <c r="ELS772" s="14"/>
      <c r="ELT772" s="14"/>
      <c r="ELU772" s="14"/>
      <c r="ELV772" s="14"/>
      <c r="ELW772" s="14"/>
      <c r="ELX772" s="14"/>
      <c r="ELY772" s="14"/>
      <c r="ELZ772" s="14"/>
      <c r="EMA772" s="14"/>
      <c r="EMB772" s="14"/>
      <c r="EMC772" s="14"/>
      <c r="EMD772" s="14"/>
      <c r="EME772" s="14"/>
      <c r="EMF772" s="14"/>
      <c r="EMG772" s="14"/>
      <c r="EMH772" s="14"/>
      <c r="EMI772" s="14"/>
      <c r="EMJ772" s="14"/>
      <c r="EMK772" s="14"/>
      <c r="EML772" s="14"/>
      <c r="EMM772" s="14"/>
      <c r="EMN772" s="14"/>
      <c r="EMO772" s="14"/>
      <c r="EMP772" s="14"/>
      <c r="EMQ772" s="14"/>
      <c r="EMR772" s="14"/>
      <c r="EMS772" s="14"/>
      <c r="EMT772" s="14"/>
      <c r="EMU772" s="14"/>
      <c r="EMV772" s="14"/>
      <c r="EMW772" s="14"/>
      <c r="EMX772" s="14"/>
      <c r="EMY772" s="14"/>
      <c r="EMZ772" s="14"/>
      <c r="ENA772" s="14"/>
      <c r="ENB772" s="14"/>
      <c r="ENC772" s="14"/>
      <c r="END772" s="14"/>
      <c r="ENE772" s="14"/>
      <c r="ENF772" s="14"/>
      <c r="ENG772" s="14"/>
      <c r="ENH772" s="14"/>
      <c r="ENI772" s="14"/>
      <c r="ENJ772" s="14"/>
      <c r="ENK772" s="14"/>
      <c r="ENL772" s="14"/>
      <c r="ENM772" s="14"/>
      <c r="ENN772" s="14"/>
      <c r="ENO772" s="14"/>
      <c r="ENP772" s="14"/>
      <c r="ENQ772" s="14"/>
      <c r="ENR772" s="14"/>
      <c r="ENS772" s="14"/>
      <c r="ENT772" s="14"/>
      <c r="ENU772" s="14"/>
      <c r="ENV772" s="14"/>
      <c r="ENW772" s="14"/>
      <c r="ENX772" s="14"/>
      <c r="ENY772" s="14"/>
      <c r="ENZ772" s="14"/>
      <c r="EOA772" s="14"/>
      <c r="EOB772" s="14"/>
      <c r="EOC772" s="14"/>
      <c r="EOD772" s="14"/>
      <c r="EOE772" s="14"/>
      <c r="EOF772" s="14"/>
      <c r="EOG772" s="14"/>
      <c r="EOH772" s="14"/>
      <c r="EOI772" s="14"/>
      <c r="EOJ772" s="14"/>
      <c r="EOK772" s="14"/>
      <c r="EOL772" s="14"/>
      <c r="EOM772" s="14"/>
      <c r="EON772" s="14"/>
      <c r="EOO772" s="14"/>
      <c r="EOP772" s="14"/>
      <c r="EOQ772" s="14"/>
      <c r="EOR772" s="14"/>
      <c r="EOS772" s="14"/>
      <c r="EOT772" s="14"/>
      <c r="EOU772" s="14"/>
      <c r="EOV772" s="14"/>
      <c r="EOW772" s="14"/>
      <c r="EOX772" s="14"/>
      <c r="EOY772" s="14"/>
      <c r="EOZ772" s="14"/>
      <c r="EPA772" s="14"/>
      <c r="EPB772" s="14"/>
      <c r="EPC772" s="14"/>
      <c r="EPD772" s="14"/>
      <c r="EPE772" s="14"/>
      <c r="EPF772" s="14"/>
      <c r="EPG772" s="14"/>
      <c r="EPH772" s="14"/>
      <c r="EPI772" s="14"/>
      <c r="EPJ772" s="14"/>
      <c r="EPK772" s="14"/>
      <c r="EPL772" s="14"/>
      <c r="EPM772" s="14"/>
      <c r="EPN772" s="14"/>
      <c r="EPO772" s="14"/>
      <c r="EPP772" s="14"/>
      <c r="EPQ772" s="14"/>
      <c r="EPR772" s="14"/>
      <c r="EPS772" s="14"/>
      <c r="EPT772" s="14"/>
      <c r="EPU772" s="14"/>
      <c r="EPV772" s="14"/>
      <c r="EPW772" s="14"/>
      <c r="EPX772" s="14"/>
      <c r="EPY772" s="14"/>
      <c r="EPZ772" s="14"/>
      <c r="EQA772" s="14"/>
      <c r="EQB772" s="14"/>
      <c r="EQC772" s="14"/>
      <c r="EQD772" s="14"/>
      <c r="EQE772" s="14"/>
      <c r="EQF772" s="14"/>
      <c r="EQG772" s="14"/>
      <c r="EQH772" s="14"/>
      <c r="EQI772" s="14"/>
      <c r="EQJ772" s="14"/>
      <c r="EQK772" s="14"/>
      <c r="EQL772" s="14"/>
      <c r="EQM772" s="14"/>
      <c r="EQN772" s="14"/>
      <c r="EQO772" s="14"/>
      <c r="EQP772" s="14"/>
      <c r="EQQ772" s="14"/>
      <c r="EQR772" s="14"/>
      <c r="EQS772" s="14"/>
      <c r="EQT772" s="14"/>
      <c r="EQU772" s="14"/>
      <c r="EQV772" s="14"/>
      <c r="EQW772" s="14"/>
      <c r="EQX772" s="14"/>
      <c r="EQY772" s="14"/>
      <c r="EQZ772" s="14"/>
      <c r="ERA772" s="14"/>
      <c r="ERB772" s="14"/>
      <c r="ERC772" s="14"/>
      <c r="ERD772" s="14"/>
      <c r="ERE772" s="14"/>
      <c r="ERF772" s="14"/>
      <c r="ERG772" s="14"/>
      <c r="ERH772" s="14"/>
      <c r="ERI772" s="14"/>
      <c r="ERJ772" s="14"/>
      <c r="ERK772" s="14"/>
      <c r="ERL772" s="14"/>
      <c r="ERM772" s="14"/>
      <c r="ERN772" s="14"/>
      <c r="ERO772" s="14"/>
      <c r="ERP772" s="14"/>
      <c r="ERQ772" s="14"/>
      <c r="ERR772" s="14"/>
      <c r="ERS772" s="14"/>
      <c r="ERT772" s="14"/>
      <c r="ERU772" s="14"/>
      <c r="ERV772" s="14"/>
      <c r="ERW772" s="14"/>
      <c r="ERX772" s="14"/>
      <c r="ERY772" s="14"/>
      <c r="ERZ772" s="14"/>
      <c r="ESA772" s="14"/>
      <c r="ESB772" s="14"/>
      <c r="ESC772" s="14"/>
      <c r="ESD772" s="14"/>
      <c r="ESE772" s="14"/>
      <c r="ESF772" s="14"/>
      <c r="ESG772" s="14"/>
      <c r="ESH772" s="14"/>
      <c r="ESI772" s="14"/>
      <c r="ESJ772" s="14"/>
      <c r="ESK772" s="14"/>
      <c r="ESL772" s="14"/>
      <c r="ESM772" s="14"/>
      <c r="ESN772" s="14"/>
      <c r="ESO772" s="14"/>
      <c r="ESP772" s="14"/>
      <c r="ESQ772" s="14"/>
      <c r="ESR772" s="14"/>
      <c r="ESS772" s="14"/>
      <c r="EST772" s="14"/>
      <c r="ESU772" s="14"/>
      <c r="ESV772" s="14"/>
      <c r="ESW772" s="14"/>
      <c r="ESX772" s="14"/>
      <c r="ESY772" s="14"/>
      <c r="ESZ772" s="14"/>
      <c r="ETA772" s="14"/>
      <c r="ETB772" s="14"/>
      <c r="ETC772" s="14"/>
      <c r="ETD772" s="14"/>
      <c r="ETE772" s="14"/>
      <c r="ETF772" s="14"/>
      <c r="ETG772" s="14"/>
      <c r="ETH772" s="14"/>
      <c r="ETI772" s="14"/>
      <c r="ETJ772" s="14"/>
      <c r="ETK772" s="14"/>
      <c r="ETL772" s="14"/>
      <c r="ETM772" s="14"/>
      <c r="ETN772" s="14"/>
      <c r="ETO772" s="14"/>
      <c r="ETP772" s="14"/>
      <c r="ETQ772" s="14"/>
      <c r="ETR772" s="14"/>
      <c r="ETS772" s="14"/>
      <c r="ETT772" s="14"/>
      <c r="ETU772" s="14"/>
      <c r="ETV772" s="14"/>
      <c r="ETW772" s="14"/>
      <c r="ETX772" s="14"/>
      <c r="ETY772" s="14"/>
      <c r="ETZ772" s="14"/>
      <c r="EUA772" s="14"/>
      <c r="EUB772" s="14"/>
      <c r="EUC772" s="14"/>
      <c r="EUD772" s="14"/>
      <c r="EUE772" s="14"/>
      <c r="EUF772" s="14"/>
      <c r="EUG772" s="14"/>
      <c r="EUH772" s="14"/>
      <c r="EUI772" s="14"/>
      <c r="EUJ772" s="14"/>
      <c r="EUK772" s="14"/>
      <c r="EUL772" s="14"/>
      <c r="EUM772" s="14"/>
      <c r="EUN772" s="14"/>
      <c r="EUO772" s="14"/>
      <c r="EUP772" s="14"/>
      <c r="EUQ772" s="14"/>
      <c r="EUR772" s="14"/>
      <c r="EUS772" s="14"/>
      <c r="EUT772" s="14"/>
      <c r="EUU772" s="14"/>
      <c r="EUV772" s="14"/>
      <c r="EUW772" s="14"/>
      <c r="EUX772" s="14"/>
      <c r="EUY772" s="14"/>
      <c r="EUZ772" s="14"/>
      <c r="EVA772" s="14"/>
      <c r="EVB772" s="14"/>
      <c r="EVC772" s="14"/>
      <c r="EVD772" s="14"/>
      <c r="EVE772" s="14"/>
      <c r="EVF772" s="14"/>
      <c r="EVG772" s="14"/>
      <c r="EVH772" s="14"/>
      <c r="EVI772" s="14"/>
      <c r="EVJ772" s="14"/>
      <c r="EVK772" s="14"/>
      <c r="EVL772" s="14"/>
      <c r="EVM772" s="14"/>
      <c r="EVN772" s="14"/>
      <c r="EVO772" s="14"/>
      <c r="EVP772" s="14"/>
      <c r="EVQ772" s="14"/>
      <c r="EVR772" s="14"/>
      <c r="EVS772" s="14"/>
      <c r="EVT772" s="14"/>
      <c r="EVU772" s="14"/>
      <c r="EVV772" s="14"/>
      <c r="EVW772" s="14"/>
      <c r="EVX772" s="14"/>
      <c r="EVY772" s="14"/>
      <c r="EVZ772" s="14"/>
      <c r="EWA772" s="14"/>
      <c r="EWB772" s="14"/>
      <c r="EWC772" s="14"/>
      <c r="EWD772" s="14"/>
      <c r="EWE772" s="14"/>
      <c r="EWF772" s="14"/>
      <c r="EWG772" s="14"/>
      <c r="EWH772" s="14"/>
      <c r="EWI772" s="14"/>
      <c r="EWJ772" s="14"/>
      <c r="EWK772" s="14"/>
      <c r="EWL772" s="14"/>
      <c r="EWM772" s="14"/>
      <c r="EWN772" s="14"/>
      <c r="EWO772" s="14"/>
      <c r="EWP772" s="14"/>
      <c r="EWQ772" s="14"/>
      <c r="EWR772" s="14"/>
      <c r="EWS772" s="14"/>
      <c r="EWT772" s="14"/>
      <c r="EWU772" s="14"/>
      <c r="EWV772" s="14"/>
      <c r="EWW772" s="14"/>
      <c r="EWX772" s="14"/>
      <c r="EWY772" s="14"/>
      <c r="EWZ772" s="14"/>
      <c r="EXA772" s="14"/>
      <c r="EXB772" s="14"/>
      <c r="EXC772" s="14"/>
      <c r="EXD772" s="14"/>
      <c r="EXE772" s="14"/>
      <c r="EXF772" s="14"/>
      <c r="EXG772" s="14"/>
      <c r="EXH772" s="14"/>
      <c r="EXI772" s="14"/>
      <c r="EXJ772" s="14"/>
      <c r="EXK772" s="14"/>
      <c r="EXL772" s="14"/>
      <c r="EXM772" s="14"/>
      <c r="EXN772" s="14"/>
      <c r="EXO772" s="14"/>
      <c r="EXP772" s="14"/>
      <c r="EXQ772" s="14"/>
      <c r="EXR772" s="14"/>
      <c r="EXS772" s="14"/>
      <c r="EXT772" s="14"/>
      <c r="EXU772" s="14"/>
      <c r="EXV772" s="14"/>
      <c r="EXW772" s="14"/>
      <c r="EXX772" s="14"/>
      <c r="EXY772" s="14"/>
      <c r="EXZ772" s="14"/>
      <c r="EYA772" s="14"/>
      <c r="EYB772" s="14"/>
      <c r="EYC772" s="14"/>
      <c r="EYD772" s="14"/>
      <c r="EYE772" s="14"/>
      <c r="EYF772" s="14"/>
      <c r="EYG772" s="14"/>
      <c r="EYH772" s="14"/>
      <c r="EYI772" s="14"/>
      <c r="EYJ772" s="14"/>
      <c r="EYK772" s="14"/>
      <c r="EYL772" s="14"/>
      <c r="EYM772" s="14"/>
      <c r="EYN772" s="14"/>
      <c r="EYO772" s="14"/>
      <c r="EYP772" s="14"/>
      <c r="EYQ772" s="14"/>
      <c r="EYR772" s="14"/>
      <c r="EYS772" s="14"/>
      <c r="EYT772" s="14"/>
      <c r="EYU772" s="14"/>
      <c r="EYV772" s="14"/>
      <c r="EYW772" s="14"/>
      <c r="EYX772" s="14"/>
      <c r="EYY772" s="14"/>
      <c r="EYZ772" s="14"/>
      <c r="EZA772" s="14"/>
      <c r="EZB772" s="14"/>
      <c r="EZC772" s="14"/>
      <c r="EZD772" s="14"/>
      <c r="EZE772" s="14"/>
      <c r="EZF772" s="14"/>
      <c r="EZG772" s="14"/>
      <c r="EZH772" s="14"/>
      <c r="EZI772" s="14"/>
      <c r="EZJ772" s="14"/>
      <c r="EZK772" s="14"/>
      <c r="EZL772" s="14"/>
      <c r="EZM772" s="14"/>
      <c r="EZN772" s="14"/>
      <c r="EZO772" s="14"/>
      <c r="EZP772" s="14"/>
      <c r="EZQ772" s="14"/>
      <c r="EZR772" s="14"/>
      <c r="EZS772" s="14"/>
      <c r="EZT772" s="14"/>
      <c r="EZU772" s="14"/>
      <c r="EZV772" s="14"/>
      <c r="EZW772" s="14"/>
      <c r="EZX772" s="14"/>
      <c r="EZY772" s="14"/>
      <c r="EZZ772" s="14"/>
      <c r="FAA772" s="14"/>
      <c r="FAB772" s="14"/>
      <c r="FAC772" s="14"/>
      <c r="FAD772" s="14"/>
      <c r="FAE772" s="14"/>
      <c r="FAF772" s="14"/>
      <c r="FAG772" s="14"/>
      <c r="FAH772" s="14"/>
      <c r="FAI772" s="14"/>
      <c r="FAJ772" s="14"/>
      <c r="FAK772" s="14"/>
      <c r="FAL772" s="14"/>
      <c r="FAM772" s="14"/>
      <c r="FAN772" s="14"/>
      <c r="FAO772" s="14"/>
      <c r="FAP772" s="14"/>
      <c r="FAQ772" s="14"/>
      <c r="FAR772" s="14"/>
      <c r="FAS772" s="14"/>
      <c r="FAT772" s="14"/>
      <c r="FAU772" s="14"/>
      <c r="FAV772" s="14"/>
      <c r="FAW772" s="14"/>
      <c r="FAX772" s="14"/>
      <c r="FAY772" s="14"/>
      <c r="FAZ772" s="14"/>
      <c r="FBA772" s="14"/>
      <c r="FBB772" s="14"/>
      <c r="FBC772" s="14"/>
      <c r="FBD772" s="14"/>
      <c r="FBE772" s="14"/>
      <c r="FBF772" s="14"/>
      <c r="FBG772" s="14"/>
      <c r="FBH772" s="14"/>
      <c r="FBI772" s="14"/>
      <c r="FBJ772" s="14"/>
      <c r="FBK772" s="14"/>
      <c r="FBL772" s="14"/>
      <c r="FBM772" s="14"/>
      <c r="FBN772" s="14"/>
      <c r="FBO772" s="14"/>
      <c r="FBP772" s="14"/>
      <c r="FBQ772" s="14"/>
      <c r="FBR772" s="14"/>
      <c r="FBS772" s="14"/>
      <c r="FBT772" s="14"/>
      <c r="FBU772" s="14"/>
      <c r="FBV772" s="14"/>
      <c r="FBW772" s="14"/>
      <c r="FBX772" s="14"/>
      <c r="FBY772" s="14"/>
      <c r="FBZ772" s="14"/>
      <c r="FCA772" s="14"/>
      <c r="FCB772" s="14"/>
      <c r="FCC772" s="14"/>
      <c r="FCD772" s="14"/>
      <c r="FCE772" s="14"/>
      <c r="FCF772" s="14"/>
      <c r="FCG772" s="14"/>
      <c r="FCH772" s="14"/>
      <c r="FCI772" s="14"/>
      <c r="FCJ772" s="14"/>
      <c r="FCK772" s="14"/>
      <c r="FCL772" s="14"/>
      <c r="FCM772" s="14"/>
      <c r="FCN772" s="14"/>
      <c r="FCO772" s="14"/>
      <c r="FCP772" s="14"/>
      <c r="FCQ772" s="14"/>
      <c r="FCR772" s="14"/>
      <c r="FCS772" s="14"/>
      <c r="FCT772" s="14"/>
      <c r="FCU772" s="14"/>
      <c r="FCV772" s="14"/>
      <c r="FCW772" s="14"/>
      <c r="FCX772" s="14"/>
      <c r="FCY772" s="14"/>
      <c r="FCZ772" s="14"/>
      <c r="FDA772" s="14"/>
      <c r="FDB772" s="14"/>
      <c r="FDC772" s="14"/>
      <c r="FDD772" s="14"/>
      <c r="FDE772" s="14"/>
      <c r="FDF772" s="14"/>
      <c r="FDG772" s="14"/>
      <c r="FDH772" s="14"/>
      <c r="FDI772" s="14"/>
      <c r="FDJ772" s="14"/>
      <c r="FDK772" s="14"/>
      <c r="FDL772" s="14"/>
      <c r="FDM772" s="14"/>
      <c r="FDN772" s="14"/>
      <c r="FDO772" s="14"/>
      <c r="FDP772" s="14"/>
      <c r="FDQ772" s="14"/>
      <c r="FDR772" s="14"/>
      <c r="FDS772" s="14"/>
      <c r="FDT772" s="14"/>
      <c r="FDU772" s="14"/>
      <c r="FDV772" s="14"/>
      <c r="FDW772" s="14"/>
      <c r="FDX772" s="14"/>
      <c r="FDY772" s="14"/>
      <c r="FDZ772" s="14"/>
      <c r="FEA772" s="14"/>
      <c r="FEB772" s="14"/>
      <c r="FEC772" s="14"/>
      <c r="FED772" s="14"/>
      <c r="FEE772" s="14"/>
      <c r="FEF772" s="14"/>
      <c r="FEG772" s="14"/>
      <c r="FEH772" s="14"/>
      <c r="FEI772" s="14"/>
      <c r="FEJ772" s="14"/>
      <c r="FEK772" s="14"/>
      <c r="FEL772" s="14"/>
      <c r="FEM772" s="14"/>
      <c r="FEN772" s="14"/>
      <c r="FEO772" s="14"/>
      <c r="FEP772" s="14"/>
      <c r="FEQ772" s="14"/>
      <c r="FER772" s="14"/>
      <c r="FES772" s="14"/>
      <c r="FET772" s="14"/>
      <c r="FEU772" s="14"/>
      <c r="FEV772" s="14"/>
      <c r="FEW772" s="14"/>
      <c r="FEX772" s="14"/>
      <c r="FEY772" s="14"/>
      <c r="FEZ772" s="14"/>
      <c r="FFA772" s="14"/>
      <c r="FFB772" s="14"/>
      <c r="FFC772" s="14"/>
      <c r="FFD772" s="14"/>
      <c r="FFE772" s="14"/>
      <c r="FFF772" s="14"/>
      <c r="FFG772" s="14"/>
      <c r="FFH772" s="14"/>
      <c r="FFI772" s="14"/>
      <c r="FFJ772" s="14"/>
      <c r="FFK772" s="14"/>
      <c r="FFL772" s="14"/>
      <c r="FFM772" s="14"/>
      <c r="FFN772" s="14"/>
      <c r="FFO772" s="14"/>
      <c r="FFP772" s="14"/>
      <c r="FFQ772" s="14"/>
      <c r="FFR772" s="14"/>
      <c r="FFS772" s="14"/>
      <c r="FFT772" s="14"/>
      <c r="FFU772" s="14"/>
      <c r="FFV772" s="14"/>
      <c r="FFW772" s="14"/>
      <c r="FFX772" s="14"/>
      <c r="FFY772" s="14"/>
      <c r="FFZ772" s="14"/>
      <c r="FGA772" s="14"/>
      <c r="FGB772" s="14"/>
      <c r="FGC772" s="14"/>
      <c r="FGD772" s="14"/>
      <c r="FGE772" s="14"/>
      <c r="FGF772" s="14"/>
      <c r="FGG772" s="14"/>
      <c r="FGH772" s="14"/>
      <c r="FGI772" s="14"/>
      <c r="FGJ772" s="14"/>
      <c r="FGK772" s="14"/>
      <c r="FGL772" s="14"/>
      <c r="FGM772" s="14"/>
      <c r="FGN772" s="14"/>
      <c r="FGO772" s="14"/>
      <c r="FGP772" s="14"/>
      <c r="FGQ772" s="14"/>
      <c r="FGR772" s="14"/>
      <c r="FGS772" s="14"/>
      <c r="FGT772" s="14"/>
      <c r="FGU772" s="14"/>
      <c r="FGV772" s="14"/>
      <c r="FGW772" s="14"/>
      <c r="FGX772" s="14"/>
      <c r="FGY772" s="14"/>
      <c r="FGZ772" s="14"/>
      <c r="FHA772" s="14"/>
      <c r="FHB772" s="14"/>
      <c r="FHC772" s="14"/>
      <c r="FHD772" s="14"/>
      <c r="FHE772" s="14"/>
      <c r="FHF772" s="14"/>
      <c r="FHG772" s="14"/>
      <c r="FHH772" s="14"/>
      <c r="FHI772" s="14"/>
      <c r="FHJ772" s="14"/>
      <c r="FHK772" s="14"/>
      <c r="FHL772" s="14"/>
      <c r="FHM772" s="14"/>
      <c r="FHN772" s="14"/>
      <c r="FHO772" s="14"/>
      <c r="FHP772" s="14"/>
      <c r="FHQ772" s="14"/>
      <c r="FHR772" s="14"/>
      <c r="FHS772" s="14"/>
      <c r="FHT772" s="14"/>
      <c r="FHU772" s="14"/>
      <c r="FHV772" s="14"/>
      <c r="FHW772" s="14"/>
      <c r="FHX772" s="14"/>
      <c r="FHY772" s="14"/>
      <c r="FHZ772" s="14"/>
      <c r="FIA772" s="14"/>
      <c r="FIB772" s="14"/>
      <c r="FIC772" s="14"/>
      <c r="FID772" s="14"/>
      <c r="FIE772" s="14"/>
      <c r="FIF772" s="14"/>
      <c r="FIG772" s="14"/>
      <c r="FIH772" s="14"/>
      <c r="FII772" s="14"/>
      <c r="FIJ772" s="14"/>
      <c r="FIK772" s="14"/>
      <c r="FIL772" s="14"/>
      <c r="FIM772" s="14"/>
      <c r="FIN772" s="14"/>
      <c r="FIO772" s="14"/>
      <c r="FIP772" s="14"/>
      <c r="FIQ772" s="14"/>
      <c r="FIR772" s="14"/>
      <c r="FIS772" s="14"/>
      <c r="FIT772" s="14"/>
      <c r="FIU772" s="14"/>
      <c r="FIV772" s="14"/>
      <c r="FIW772" s="14"/>
      <c r="FIX772" s="14"/>
      <c r="FIY772" s="14"/>
      <c r="FIZ772" s="14"/>
      <c r="FJA772" s="14"/>
      <c r="FJB772" s="14"/>
      <c r="FJC772" s="14"/>
      <c r="FJD772" s="14"/>
      <c r="FJE772" s="14"/>
      <c r="FJF772" s="14"/>
      <c r="FJG772" s="14"/>
      <c r="FJH772" s="14"/>
      <c r="FJI772" s="14"/>
      <c r="FJJ772" s="14"/>
      <c r="FJK772" s="14"/>
      <c r="FJL772" s="14"/>
      <c r="FJM772" s="14"/>
      <c r="FJN772" s="14"/>
      <c r="FJO772" s="14"/>
      <c r="FJP772" s="14"/>
      <c r="FJQ772" s="14"/>
      <c r="FJR772" s="14"/>
      <c r="FJS772" s="14"/>
      <c r="FJT772" s="14"/>
      <c r="FJU772" s="14"/>
      <c r="FJV772" s="14"/>
      <c r="FJW772" s="14"/>
      <c r="FJX772" s="14"/>
      <c r="FJY772" s="14"/>
      <c r="FJZ772" s="14"/>
      <c r="FKA772" s="14"/>
      <c r="FKB772" s="14"/>
      <c r="FKC772" s="14"/>
      <c r="FKD772" s="14"/>
      <c r="FKE772" s="14"/>
      <c r="FKF772" s="14"/>
      <c r="FKG772" s="14"/>
      <c r="FKH772" s="14"/>
      <c r="FKI772" s="14"/>
      <c r="FKJ772" s="14"/>
      <c r="FKK772" s="14"/>
      <c r="FKL772" s="14"/>
      <c r="FKM772" s="14"/>
      <c r="FKN772" s="14"/>
      <c r="FKO772" s="14"/>
      <c r="FKP772" s="14"/>
      <c r="FKQ772" s="14"/>
      <c r="FKR772" s="14"/>
      <c r="FKS772" s="14"/>
      <c r="FKT772" s="14"/>
      <c r="FKU772" s="14"/>
      <c r="FKV772" s="14"/>
      <c r="FKW772" s="14"/>
      <c r="FKX772" s="14"/>
      <c r="FKY772" s="14"/>
      <c r="FKZ772" s="14"/>
      <c r="FLA772" s="14"/>
      <c r="FLB772" s="14"/>
      <c r="FLC772" s="14"/>
      <c r="FLD772" s="14"/>
      <c r="FLE772" s="14"/>
      <c r="FLF772" s="14"/>
      <c r="FLG772" s="14"/>
      <c r="FLH772" s="14"/>
      <c r="FLI772" s="14"/>
      <c r="FLJ772" s="14"/>
      <c r="FLK772" s="14"/>
      <c r="FLL772" s="14"/>
      <c r="FLM772" s="14"/>
      <c r="FLN772" s="14"/>
      <c r="FLO772" s="14"/>
      <c r="FLP772" s="14"/>
      <c r="FLQ772" s="14"/>
      <c r="FLR772" s="14"/>
      <c r="FLS772" s="14"/>
      <c r="FLT772" s="14"/>
      <c r="FLU772" s="14"/>
      <c r="FLV772" s="14"/>
      <c r="FLW772" s="14"/>
      <c r="FLX772" s="14"/>
      <c r="FLY772" s="14"/>
      <c r="FLZ772" s="14"/>
      <c r="FMA772" s="14"/>
      <c r="FMB772" s="14"/>
      <c r="FMC772" s="14"/>
      <c r="FMD772" s="14"/>
      <c r="FME772" s="14"/>
      <c r="FMF772" s="14"/>
      <c r="FMG772" s="14"/>
      <c r="FMH772" s="14"/>
      <c r="FMI772" s="14"/>
      <c r="FMJ772" s="14"/>
      <c r="FMK772" s="14"/>
      <c r="FML772" s="14"/>
      <c r="FMM772" s="14"/>
      <c r="FMN772" s="14"/>
      <c r="FMO772" s="14"/>
      <c r="FMP772" s="14"/>
      <c r="FMQ772" s="14"/>
      <c r="FMR772" s="14"/>
      <c r="FMS772" s="14"/>
      <c r="FMT772" s="14"/>
      <c r="FMU772" s="14"/>
      <c r="FMV772" s="14"/>
      <c r="FMW772" s="14"/>
      <c r="FMX772" s="14"/>
      <c r="FMY772" s="14"/>
      <c r="FMZ772" s="14"/>
      <c r="FNA772" s="14"/>
      <c r="FNB772" s="14"/>
      <c r="FNC772" s="14"/>
      <c r="FND772" s="14"/>
      <c r="FNE772" s="14"/>
      <c r="FNF772" s="14"/>
      <c r="FNG772" s="14"/>
      <c r="FNH772" s="14"/>
      <c r="FNI772" s="14"/>
      <c r="FNJ772" s="14"/>
      <c r="FNK772" s="14"/>
      <c r="FNL772" s="14"/>
      <c r="FNM772" s="14"/>
      <c r="FNN772" s="14"/>
      <c r="FNO772" s="14"/>
      <c r="FNP772" s="14"/>
      <c r="FNQ772" s="14"/>
      <c r="FNR772" s="14"/>
      <c r="FNS772" s="14"/>
      <c r="FNT772" s="14"/>
      <c r="FNU772" s="14"/>
      <c r="FNV772" s="14"/>
      <c r="FNW772" s="14"/>
      <c r="FNX772" s="14"/>
      <c r="FNY772" s="14"/>
      <c r="FNZ772" s="14"/>
      <c r="FOA772" s="14"/>
      <c r="FOB772" s="14"/>
      <c r="FOC772" s="14"/>
      <c r="FOD772" s="14"/>
      <c r="FOE772" s="14"/>
      <c r="FOF772" s="14"/>
      <c r="FOG772" s="14"/>
      <c r="FOH772" s="14"/>
      <c r="FOI772" s="14"/>
      <c r="FOJ772" s="14"/>
      <c r="FOK772" s="14"/>
      <c r="FOL772" s="14"/>
      <c r="FOM772" s="14"/>
      <c r="FON772" s="14"/>
      <c r="FOO772" s="14"/>
      <c r="FOP772" s="14"/>
      <c r="FOQ772" s="14"/>
      <c r="FOR772" s="14"/>
      <c r="FOS772" s="14"/>
      <c r="FOT772" s="14"/>
      <c r="FOU772" s="14"/>
      <c r="FOV772" s="14"/>
      <c r="FOW772" s="14"/>
      <c r="FOX772" s="14"/>
      <c r="FOY772" s="14"/>
      <c r="FOZ772" s="14"/>
      <c r="FPA772" s="14"/>
      <c r="FPB772" s="14"/>
      <c r="FPC772" s="14"/>
      <c r="FPD772" s="14"/>
      <c r="FPE772" s="14"/>
      <c r="FPF772" s="14"/>
      <c r="FPG772" s="14"/>
      <c r="FPH772" s="14"/>
      <c r="FPI772" s="14"/>
      <c r="FPJ772" s="14"/>
      <c r="FPK772" s="14"/>
      <c r="FPL772" s="14"/>
      <c r="FPM772" s="14"/>
      <c r="FPN772" s="14"/>
      <c r="FPO772" s="14"/>
      <c r="FPP772" s="14"/>
      <c r="FPQ772" s="14"/>
      <c r="FPR772" s="14"/>
      <c r="FPS772" s="14"/>
      <c r="FPT772" s="14"/>
      <c r="FPU772" s="14"/>
      <c r="FPV772" s="14"/>
      <c r="FPW772" s="14"/>
      <c r="FPX772" s="14"/>
      <c r="FPY772" s="14"/>
      <c r="FPZ772" s="14"/>
      <c r="FQA772" s="14"/>
      <c r="FQB772" s="14"/>
      <c r="FQC772" s="14"/>
      <c r="FQD772" s="14"/>
      <c r="FQE772" s="14"/>
      <c r="FQF772" s="14"/>
      <c r="FQG772" s="14"/>
      <c r="FQH772" s="14"/>
      <c r="FQI772" s="14"/>
      <c r="FQJ772" s="14"/>
      <c r="FQK772" s="14"/>
      <c r="FQL772" s="14"/>
      <c r="FQM772" s="14"/>
      <c r="FQN772" s="14"/>
      <c r="FQO772" s="14"/>
      <c r="FQP772" s="14"/>
      <c r="FQQ772" s="14"/>
      <c r="FQR772" s="14"/>
      <c r="FQS772" s="14"/>
      <c r="FQT772" s="14"/>
      <c r="FQU772" s="14"/>
      <c r="FQV772" s="14"/>
      <c r="FQW772" s="14"/>
      <c r="FQX772" s="14"/>
      <c r="FQY772" s="14"/>
      <c r="FQZ772" s="14"/>
      <c r="FRA772" s="14"/>
      <c r="FRB772" s="14"/>
      <c r="FRC772" s="14"/>
      <c r="FRD772" s="14"/>
      <c r="FRE772" s="14"/>
      <c r="FRF772" s="14"/>
      <c r="FRG772" s="14"/>
      <c r="FRH772" s="14"/>
      <c r="FRI772" s="14"/>
      <c r="FRJ772" s="14"/>
      <c r="FRK772" s="14"/>
      <c r="FRL772" s="14"/>
      <c r="FRM772" s="14"/>
      <c r="FRN772" s="14"/>
      <c r="FRO772" s="14"/>
      <c r="FRP772" s="14"/>
      <c r="FRQ772" s="14"/>
      <c r="FRR772" s="14"/>
      <c r="FRS772" s="14"/>
      <c r="FRT772" s="14"/>
      <c r="FRU772" s="14"/>
      <c r="FRV772" s="14"/>
      <c r="FRW772" s="14"/>
      <c r="FRX772" s="14"/>
      <c r="FRY772" s="14"/>
      <c r="FRZ772" s="14"/>
      <c r="FSA772" s="14"/>
      <c r="FSB772" s="14"/>
      <c r="FSC772" s="14"/>
      <c r="FSD772" s="14"/>
      <c r="FSE772" s="14"/>
      <c r="FSF772" s="14"/>
      <c r="FSG772" s="14"/>
      <c r="FSH772" s="14"/>
      <c r="FSI772" s="14"/>
      <c r="FSJ772" s="14"/>
      <c r="FSK772" s="14"/>
      <c r="FSL772" s="14"/>
      <c r="FSM772" s="14"/>
      <c r="FSN772" s="14"/>
      <c r="FSO772" s="14"/>
      <c r="FSP772" s="14"/>
      <c r="FSQ772" s="14"/>
      <c r="FSR772" s="14"/>
      <c r="FSS772" s="14"/>
      <c r="FST772" s="14"/>
      <c r="FSU772" s="14"/>
      <c r="FSV772" s="14"/>
      <c r="FSW772" s="14"/>
      <c r="FSX772" s="14"/>
      <c r="FSY772" s="14"/>
      <c r="FSZ772" s="14"/>
      <c r="FTA772" s="14"/>
      <c r="FTB772" s="14"/>
      <c r="FTC772" s="14"/>
      <c r="FTD772" s="14"/>
      <c r="FTE772" s="14"/>
      <c r="FTF772" s="14"/>
      <c r="FTG772" s="14"/>
      <c r="FTH772" s="14"/>
      <c r="FTI772" s="14"/>
      <c r="FTJ772" s="14"/>
      <c r="FTK772" s="14"/>
      <c r="FTL772" s="14"/>
      <c r="FTM772" s="14"/>
      <c r="FTN772" s="14"/>
      <c r="FTO772" s="14"/>
      <c r="FTP772" s="14"/>
      <c r="FTQ772" s="14"/>
      <c r="FTR772" s="14"/>
      <c r="FTS772" s="14"/>
      <c r="FTT772" s="14"/>
      <c r="FTU772" s="14"/>
      <c r="FTV772" s="14"/>
      <c r="FTW772" s="14"/>
      <c r="FTX772" s="14"/>
      <c r="FTY772" s="14"/>
      <c r="FTZ772" s="14"/>
      <c r="FUA772" s="14"/>
      <c r="FUB772" s="14"/>
      <c r="FUC772" s="14"/>
      <c r="FUD772" s="14"/>
      <c r="FUE772" s="14"/>
      <c r="FUF772" s="14"/>
      <c r="FUG772" s="14"/>
      <c r="FUH772" s="14"/>
      <c r="FUI772" s="14"/>
      <c r="FUJ772" s="14"/>
      <c r="FUK772" s="14"/>
      <c r="FUL772" s="14"/>
      <c r="FUM772" s="14"/>
      <c r="FUN772" s="14"/>
      <c r="FUO772" s="14"/>
      <c r="FUP772" s="14"/>
      <c r="FUQ772" s="14"/>
      <c r="FUR772" s="14"/>
      <c r="FUS772" s="14"/>
      <c r="FUT772" s="14"/>
      <c r="FUU772" s="14"/>
      <c r="FUV772" s="14"/>
      <c r="FUW772" s="14"/>
      <c r="FUX772" s="14"/>
      <c r="FUY772" s="14"/>
      <c r="FUZ772" s="14"/>
      <c r="FVA772" s="14"/>
      <c r="FVB772" s="14"/>
      <c r="FVC772" s="14"/>
      <c r="FVD772" s="14"/>
      <c r="FVE772" s="14"/>
      <c r="FVF772" s="14"/>
      <c r="FVG772" s="14"/>
      <c r="FVH772" s="14"/>
      <c r="FVI772" s="14"/>
      <c r="FVJ772" s="14"/>
      <c r="FVK772" s="14"/>
      <c r="FVL772" s="14"/>
      <c r="FVM772" s="14"/>
      <c r="FVN772" s="14"/>
      <c r="FVO772" s="14"/>
      <c r="FVP772" s="14"/>
      <c r="FVQ772" s="14"/>
      <c r="FVR772" s="14"/>
      <c r="FVS772" s="14"/>
      <c r="FVT772" s="14"/>
      <c r="FVU772" s="14"/>
      <c r="FVV772" s="14"/>
      <c r="FVW772" s="14"/>
      <c r="FVX772" s="14"/>
      <c r="FVY772" s="14"/>
      <c r="FVZ772" s="14"/>
      <c r="FWA772" s="14"/>
      <c r="FWB772" s="14"/>
      <c r="FWC772" s="14"/>
      <c r="FWD772" s="14"/>
      <c r="FWE772" s="14"/>
      <c r="FWF772" s="14"/>
      <c r="FWG772" s="14"/>
      <c r="FWH772" s="14"/>
      <c r="FWI772" s="14"/>
      <c r="FWJ772" s="14"/>
      <c r="FWK772" s="14"/>
      <c r="FWL772" s="14"/>
      <c r="FWM772" s="14"/>
      <c r="FWN772" s="14"/>
      <c r="FWO772" s="14"/>
      <c r="FWP772" s="14"/>
      <c r="FWQ772" s="14"/>
      <c r="FWR772" s="14"/>
      <c r="FWS772" s="14"/>
      <c r="FWT772" s="14"/>
      <c r="FWU772" s="14"/>
      <c r="FWV772" s="14"/>
      <c r="FWW772" s="14"/>
      <c r="FWX772" s="14"/>
      <c r="FWY772" s="14"/>
      <c r="FWZ772" s="14"/>
      <c r="FXA772" s="14"/>
      <c r="FXB772" s="14"/>
      <c r="FXC772" s="14"/>
      <c r="FXD772" s="14"/>
      <c r="FXE772" s="14"/>
      <c r="FXF772" s="14"/>
      <c r="FXG772" s="14"/>
      <c r="FXH772" s="14"/>
      <c r="FXI772" s="14"/>
      <c r="FXJ772" s="14"/>
      <c r="FXK772" s="14"/>
      <c r="FXL772" s="14"/>
      <c r="FXM772" s="14"/>
      <c r="FXN772" s="14"/>
      <c r="FXO772" s="14"/>
      <c r="FXP772" s="14"/>
      <c r="FXQ772" s="14"/>
      <c r="FXR772" s="14"/>
      <c r="FXS772" s="14"/>
      <c r="FXT772" s="14"/>
      <c r="FXU772" s="14"/>
      <c r="FXV772" s="14"/>
      <c r="FXW772" s="14"/>
      <c r="FXX772" s="14"/>
      <c r="FXY772" s="14"/>
      <c r="FXZ772" s="14"/>
      <c r="FYA772" s="14"/>
      <c r="FYB772" s="14"/>
      <c r="FYC772" s="14"/>
      <c r="FYD772" s="14"/>
      <c r="FYE772" s="14"/>
      <c r="FYF772" s="14"/>
      <c r="FYG772" s="14"/>
      <c r="FYH772" s="14"/>
      <c r="FYI772" s="14"/>
      <c r="FYJ772" s="14"/>
      <c r="FYK772" s="14"/>
      <c r="FYL772" s="14"/>
      <c r="FYM772" s="14"/>
      <c r="FYN772" s="14"/>
      <c r="FYO772" s="14"/>
      <c r="FYP772" s="14"/>
      <c r="FYQ772" s="14"/>
      <c r="FYR772" s="14"/>
      <c r="FYS772" s="14"/>
      <c r="FYT772" s="14"/>
      <c r="FYU772" s="14"/>
      <c r="FYV772" s="14"/>
      <c r="FYW772" s="14"/>
      <c r="FYX772" s="14"/>
      <c r="FYY772" s="14"/>
      <c r="FYZ772" s="14"/>
      <c r="FZA772" s="14"/>
      <c r="FZB772" s="14"/>
      <c r="FZC772" s="14"/>
      <c r="FZD772" s="14"/>
      <c r="FZE772" s="14"/>
      <c r="FZF772" s="14"/>
      <c r="FZG772" s="14"/>
      <c r="FZH772" s="14"/>
      <c r="FZI772" s="14"/>
      <c r="FZJ772" s="14"/>
      <c r="FZK772" s="14"/>
      <c r="FZL772" s="14"/>
      <c r="FZM772" s="14"/>
      <c r="FZN772" s="14"/>
      <c r="FZO772" s="14"/>
      <c r="FZP772" s="14"/>
      <c r="FZQ772" s="14"/>
      <c r="FZR772" s="14"/>
      <c r="FZS772" s="14"/>
      <c r="FZT772" s="14"/>
      <c r="FZU772" s="14"/>
      <c r="FZV772" s="14"/>
      <c r="FZW772" s="14"/>
      <c r="FZX772" s="14"/>
      <c r="FZY772" s="14"/>
      <c r="FZZ772" s="14"/>
      <c r="GAA772" s="14"/>
      <c r="GAB772" s="14"/>
      <c r="GAC772" s="14"/>
      <c r="GAD772" s="14"/>
      <c r="GAE772" s="14"/>
      <c r="GAF772" s="14"/>
      <c r="GAG772" s="14"/>
      <c r="GAH772" s="14"/>
      <c r="GAI772" s="14"/>
      <c r="GAJ772" s="14"/>
      <c r="GAK772" s="14"/>
      <c r="GAL772" s="14"/>
      <c r="GAM772" s="14"/>
      <c r="GAN772" s="14"/>
      <c r="GAO772" s="14"/>
      <c r="GAP772" s="14"/>
      <c r="GAQ772" s="14"/>
      <c r="GAR772" s="14"/>
      <c r="GAS772" s="14"/>
      <c r="GAT772" s="14"/>
      <c r="GAU772" s="14"/>
      <c r="GAV772" s="14"/>
      <c r="GAW772" s="14"/>
      <c r="GAX772" s="14"/>
      <c r="GAY772" s="14"/>
      <c r="GAZ772" s="14"/>
      <c r="GBA772" s="14"/>
      <c r="GBB772" s="14"/>
      <c r="GBC772" s="14"/>
      <c r="GBD772" s="14"/>
      <c r="GBE772" s="14"/>
      <c r="GBF772" s="14"/>
      <c r="GBG772" s="14"/>
      <c r="GBH772" s="14"/>
      <c r="GBI772" s="14"/>
      <c r="GBJ772" s="14"/>
      <c r="GBK772" s="14"/>
      <c r="GBL772" s="14"/>
      <c r="GBM772" s="14"/>
      <c r="GBN772" s="14"/>
      <c r="GBO772" s="14"/>
      <c r="GBP772" s="14"/>
      <c r="GBQ772" s="14"/>
      <c r="GBR772" s="14"/>
      <c r="GBS772" s="14"/>
      <c r="GBT772" s="14"/>
      <c r="GBU772" s="14"/>
      <c r="GBV772" s="14"/>
      <c r="GBW772" s="14"/>
      <c r="GBX772" s="14"/>
      <c r="GBY772" s="14"/>
      <c r="GBZ772" s="14"/>
      <c r="GCA772" s="14"/>
      <c r="GCB772" s="14"/>
      <c r="GCC772" s="14"/>
      <c r="GCD772" s="14"/>
      <c r="GCE772" s="14"/>
      <c r="GCF772" s="14"/>
      <c r="GCG772" s="14"/>
      <c r="GCH772" s="14"/>
      <c r="GCI772" s="14"/>
      <c r="GCJ772" s="14"/>
      <c r="GCK772" s="14"/>
      <c r="GCL772" s="14"/>
      <c r="GCM772" s="14"/>
      <c r="GCN772" s="14"/>
      <c r="GCO772" s="14"/>
      <c r="GCP772" s="14"/>
      <c r="GCQ772" s="14"/>
      <c r="GCR772" s="14"/>
      <c r="GCS772" s="14"/>
      <c r="GCT772" s="14"/>
      <c r="GCU772" s="14"/>
      <c r="GCV772" s="14"/>
      <c r="GCW772" s="14"/>
      <c r="GCX772" s="14"/>
      <c r="GCY772" s="14"/>
      <c r="GCZ772" s="14"/>
      <c r="GDA772" s="14"/>
      <c r="GDB772" s="14"/>
      <c r="GDC772" s="14"/>
      <c r="GDD772" s="14"/>
      <c r="GDE772" s="14"/>
      <c r="GDF772" s="14"/>
      <c r="GDG772" s="14"/>
      <c r="GDH772" s="14"/>
      <c r="GDI772" s="14"/>
      <c r="GDJ772" s="14"/>
      <c r="GDK772" s="14"/>
      <c r="GDL772" s="14"/>
      <c r="GDM772" s="14"/>
      <c r="GDN772" s="14"/>
      <c r="GDO772" s="14"/>
      <c r="GDP772" s="14"/>
      <c r="GDQ772" s="14"/>
      <c r="GDR772" s="14"/>
      <c r="GDS772" s="14"/>
      <c r="GDT772" s="14"/>
      <c r="GDU772" s="14"/>
      <c r="GDV772" s="14"/>
      <c r="GDW772" s="14"/>
      <c r="GDX772" s="14"/>
      <c r="GDY772" s="14"/>
      <c r="GDZ772" s="14"/>
      <c r="GEA772" s="14"/>
      <c r="GEB772" s="14"/>
      <c r="GEC772" s="14"/>
      <c r="GED772" s="14"/>
      <c r="GEE772" s="14"/>
      <c r="GEF772" s="14"/>
      <c r="GEG772" s="14"/>
      <c r="GEH772" s="14"/>
      <c r="GEI772" s="14"/>
      <c r="GEJ772" s="14"/>
      <c r="GEK772" s="14"/>
      <c r="GEL772" s="14"/>
      <c r="GEM772" s="14"/>
      <c r="GEN772" s="14"/>
      <c r="GEO772" s="14"/>
      <c r="GEP772" s="14"/>
      <c r="GEQ772" s="14"/>
      <c r="GER772" s="14"/>
      <c r="GES772" s="14"/>
      <c r="GET772" s="14"/>
      <c r="GEU772" s="14"/>
      <c r="GEV772" s="14"/>
      <c r="GEW772" s="14"/>
      <c r="GEX772" s="14"/>
      <c r="GEY772" s="14"/>
      <c r="GEZ772" s="14"/>
      <c r="GFA772" s="14"/>
      <c r="GFB772" s="14"/>
      <c r="GFC772" s="14"/>
      <c r="GFD772" s="14"/>
      <c r="GFE772" s="14"/>
      <c r="GFF772" s="14"/>
      <c r="GFG772" s="14"/>
      <c r="GFH772" s="14"/>
      <c r="GFI772" s="14"/>
      <c r="GFJ772" s="14"/>
      <c r="GFK772" s="14"/>
      <c r="GFL772" s="14"/>
      <c r="GFM772" s="14"/>
      <c r="GFN772" s="14"/>
      <c r="GFO772" s="14"/>
      <c r="GFP772" s="14"/>
      <c r="GFQ772" s="14"/>
      <c r="GFR772" s="14"/>
      <c r="GFS772" s="14"/>
      <c r="GFT772" s="14"/>
      <c r="GFU772" s="14"/>
      <c r="GFV772" s="14"/>
      <c r="GFW772" s="14"/>
      <c r="GFX772" s="14"/>
      <c r="GFY772" s="14"/>
      <c r="GFZ772" s="14"/>
      <c r="GGA772" s="14"/>
      <c r="GGB772" s="14"/>
      <c r="GGC772" s="14"/>
      <c r="GGD772" s="14"/>
      <c r="GGE772" s="14"/>
      <c r="GGF772" s="14"/>
      <c r="GGG772" s="14"/>
      <c r="GGH772" s="14"/>
      <c r="GGI772" s="14"/>
      <c r="GGJ772" s="14"/>
      <c r="GGK772" s="14"/>
      <c r="GGL772" s="14"/>
      <c r="GGM772" s="14"/>
      <c r="GGN772" s="14"/>
      <c r="GGO772" s="14"/>
      <c r="GGP772" s="14"/>
      <c r="GGQ772" s="14"/>
      <c r="GGR772" s="14"/>
      <c r="GGS772" s="14"/>
      <c r="GGT772" s="14"/>
      <c r="GGU772" s="14"/>
      <c r="GGV772" s="14"/>
      <c r="GGW772" s="14"/>
      <c r="GGX772" s="14"/>
      <c r="GGY772" s="14"/>
      <c r="GGZ772" s="14"/>
      <c r="GHA772" s="14"/>
      <c r="GHB772" s="14"/>
      <c r="GHC772" s="14"/>
      <c r="GHD772" s="14"/>
      <c r="GHE772" s="14"/>
      <c r="GHF772" s="14"/>
      <c r="GHG772" s="14"/>
      <c r="GHH772" s="14"/>
      <c r="GHI772" s="14"/>
      <c r="GHJ772" s="14"/>
      <c r="GHK772" s="14"/>
      <c r="GHL772" s="14"/>
      <c r="GHM772" s="14"/>
      <c r="GHN772" s="14"/>
      <c r="GHO772" s="14"/>
      <c r="GHP772" s="14"/>
      <c r="GHQ772" s="14"/>
      <c r="GHR772" s="14"/>
      <c r="GHS772" s="14"/>
      <c r="GHT772" s="14"/>
      <c r="GHU772" s="14"/>
      <c r="GHV772" s="14"/>
      <c r="GHW772" s="14"/>
      <c r="GHX772" s="14"/>
      <c r="GHY772" s="14"/>
      <c r="GHZ772" s="14"/>
      <c r="GIA772" s="14"/>
      <c r="GIB772" s="14"/>
      <c r="GIC772" s="14"/>
      <c r="GID772" s="14"/>
      <c r="GIE772" s="14"/>
      <c r="GIF772" s="14"/>
      <c r="GIG772" s="14"/>
      <c r="GIH772" s="14"/>
      <c r="GII772" s="14"/>
      <c r="GIJ772" s="14"/>
      <c r="GIK772" s="14"/>
      <c r="GIL772" s="14"/>
      <c r="GIM772" s="14"/>
      <c r="GIN772" s="14"/>
      <c r="GIO772" s="14"/>
      <c r="GIP772" s="14"/>
      <c r="GIQ772" s="14"/>
      <c r="GIR772" s="14"/>
      <c r="GIS772" s="14"/>
      <c r="GIT772" s="14"/>
      <c r="GIU772" s="14"/>
      <c r="GIV772" s="14"/>
      <c r="GIW772" s="14"/>
      <c r="GIX772" s="14"/>
      <c r="GIY772" s="14"/>
      <c r="GIZ772" s="14"/>
      <c r="GJA772" s="14"/>
      <c r="GJB772" s="14"/>
      <c r="GJC772" s="14"/>
      <c r="GJD772" s="14"/>
      <c r="GJE772" s="14"/>
      <c r="GJF772" s="14"/>
      <c r="GJG772" s="14"/>
      <c r="GJH772" s="14"/>
      <c r="GJI772" s="14"/>
      <c r="GJJ772" s="14"/>
      <c r="GJK772" s="14"/>
      <c r="GJL772" s="14"/>
      <c r="GJM772" s="14"/>
      <c r="GJN772" s="14"/>
      <c r="GJO772" s="14"/>
      <c r="GJP772" s="14"/>
      <c r="GJQ772" s="14"/>
      <c r="GJR772" s="14"/>
      <c r="GJS772" s="14"/>
      <c r="GJT772" s="14"/>
      <c r="GJU772" s="14"/>
      <c r="GJV772" s="14"/>
      <c r="GJW772" s="14"/>
      <c r="GJX772" s="14"/>
      <c r="GJY772" s="14"/>
      <c r="GJZ772" s="14"/>
      <c r="GKA772" s="14"/>
      <c r="GKB772" s="14"/>
      <c r="GKC772" s="14"/>
      <c r="GKD772" s="14"/>
      <c r="GKE772" s="14"/>
      <c r="GKF772" s="14"/>
      <c r="GKG772" s="14"/>
      <c r="GKH772" s="14"/>
      <c r="GKI772" s="14"/>
      <c r="GKJ772" s="14"/>
      <c r="GKK772" s="14"/>
      <c r="GKL772" s="14"/>
      <c r="GKM772" s="14"/>
      <c r="GKN772" s="14"/>
      <c r="GKO772" s="14"/>
      <c r="GKP772" s="14"/>
      <c r="GKQ772" s="14"/>
      <c r="GKR772" s="14"/>
      <c r="GKS772" s="14"/>
      <c r="GKT772" s="14"/>
      <c r="GKU772" s="14"/>
      <c r="GKV772" s="14"/>
      <c r="GKW772" s="14"/>
      <c r="GKX772" s="14"/>
      <c r="GKY772" s="14"/>
      <c r="GKZ772" s="14"/>
      <c r="GLA772" s="14"/>
      <c r="GLB772" s="14"/>
      <c r="GLC772" s="14"/>
      <c r="GLD772" s="14"/>
      <c r="GLE772" s="14"/>
      <c r="GLF772" s="14"/>
      <c r="GLG772" s="14"/>
      <c r="GLH772" s="14"/>
      <c r="GLI772" s="14"/>
      <c r="GLJ772" s="14"/>
      <c r="GLK772" s="14"/>
      <c r="GLL772" s="14"/>
      <c r="GLM772" s="14"/>
      <c r="GLN772" s="14"/>
      <c r="GLO772" s="14"/>
      <c r="GLP772" s="14"/>
      <c r="GLQ772" s="14"/>
      <c r="GLR772" s="14"/>
      <c r="GLS772" s="14"/>
      <c r="GLT772" s="14"/>
      <c r="GLU772" s="14"/>
      <c r="GLV772" s="14"/>
      <c r="GLW772" s="14"/>
      <c r="GLX772" s="14"/>
      <c r="GLY772" s="14"/>
      <c r="GLZ772" s="14"/>
      <c r="GMA772" s="14"/>
      <c r="GMB772" s="14"/>
      <c r="GMC772" s="14"/>
      <c r="GMD772" s="14"/>
      <c r="GME772" s="14"/>
      <c r="GMF772" s="14"/>
      <c r="GMG772" s="14"/>
      <c r="GMH772" s="14"/>
      <c r="GMI772" s="14"/>
      <c r="GMJ772" s="14"/>
      <c r="GMK772" s="14"/>
      <c r="GML772" s="14"/>
      <c r="GMM772" s="14"/>
      <c r="GMN772" s="14"/>
      <c r="GMO772" s="14"/>
      <c r="GMP772" s="14"/>
      <c r="GMQ772" s="14"/>
      <c r="GMR772" s="14"/>
      <c r="GMS772" s="14"/>
      <c r="GMT772" s="14"/>
      <c r="GMU772" s="14"/>
      <c r="GMV772" s="14"/>
      <c r="GMW772" s="14"/>
      <c r="GMX772" s="14"/>
      <c r="GMY772" s="14"/>
      <c r="GMZ772" s="14"/>
      <c r="GNA772" s="14"/>
      <c r="GNB772" s="14"/>
      <c r="GNC772" s="14"/>
      <c r="GND772" s="14"/>
      <c r="GNE772" s="14"/>
      <c r="GNF772" s="14"/>
      <c r="GNG772" s="14"/>
      <c r="GNH772" s="14"/>
      <c r="GNI772" s="14"/>
      <c r="GNJ772" s="14"/>
      <c r="GNK772" s="14"/>
      <c r="GNL772" s="14"/>
      <c r="GNM772" s="14"/>
      <c r="GNN772" s="14"/>
      <c r="GNO772" s="14"/>
      <c r="GNP772" s="14"/>
      <c r="GNQ772" s="14"/>
      <c r="GNR772" s="14"/>
      <c r="GNS772" s="14"/>
      <c r="GNT772" s="14"/>
      <c r="GNU772" s="14"/>
      <c r="GNV772" s="14"/>
      <c r="GNW772" s="14"/>
      <c r="GNX772" s="14"/>
      <c r="GNY772" s="14"/>
      <c r="GNZ772" s="14"/>
      <c r="GOA772" s="14"/>
      <c r="GOB772" s="14"/>
      <c r="GOC772" s="14"/>
      <c r="GOD772" s="14"/>
      <c r="GOE772" s="14"/>
      <c r="GOF772" s="14"/>
      <c r="GOG772" s="14"/>
      <c r="GOH772" s="14"/>
      <c r="GOI772" s="14"/>
      <c r="GOJ772" s="14"/>
      <c r="GOK772" s="14"/>
      <c r="GOL772" s="14"/>
      <c r="GOM772" s="14"/>
      <c r="GON772" s="14"/>
      <c r="GOO772" s="14"/>
      <c r="GOP772" s="14"/>
      <c r="GOQ772" s="14"/>
      <c r="GOR772" s="14"/>
      <c r="GOS772" s="14"/>
      <c r="GOT772" s="14"/>
      <c r="GOU772" s="14"/>
      <c r="GOV772" s="14"/>
      <c r="GOW772" s="14"/>
      <c r="GOX772" s="14"/>
      <c r="GOY772" s="14"/>
      <c r="GOZ772" s="14"/>
      <c r="GPA772" s="14"/>
      <c r="GPB772" s="14"/>
      <c r="GPC772" s="14"/>
      <c r="GPD772" s="14"/>
      <c r="GPE772" s="14"/>
      <c r="GPF772" s="14"/>
      <c r="GPG772" s="14"/>
      <c r="GPH772" s="14"/>
      <c r="GPI772" s="14"/>
      <c r="GPJ772" s="14"/>
      <c r="GPK772" s="14"/>
      <c r="GPL772" s="14"/>
      <c r="GPM772" s="14"/>
      <c r="GPN772" s="14"/>
      <c r="GPO772" s="14"/>
      <c r="GPP772" s="14"/>
      <c r="GPQ772" s="14"/>
      <c r="GPR772" s="14"/>
      <c r="GPS772" s="14"/>
      <c r="GPT772" s="14"/>
      <c r="GPU772" s="14"/>
      <c r="GPV772" s="14"/>
      <c r="GPW772" s="14"/>
      <c r="GPX772" s="14"/>
      <c r="GPY772" s="14"/>
      <c r="GPZ772" s="14"/>
      <c r="GQA772" s="14"/>
      <c r="GQB772" s="14"/>
      <c r="GQC772" s="14"/>
      <c r="GQD772" s="14"/>
      <c r="GQE772" s="14"/>
      <c r="GQF772" s="14"/>
      <c r="GQG772" s="14"/>
      <c r="GQH772" s="14"/>
      <c r="GQI772" s="14"/>
      <c r="GQJ772" s="14"/>
      <c r="GQK772" s="14"/>
      <c r="GQL772" s="14"/>
      <c r="GQM772" s="14"/>
      <c r="GQN772" s="14"/>
      <c r="GQO772" s="14"/>
      <c r="GQP772" s="14"/>
      <c r="GQQ772" s="14"/>
      <c r="GQR772" s="14"/>
      <c r="GQS772" s="14"/>
      <c r="GQT772" s="14"/>
      <c r="GQU772" s="14"/>
      <c r="GQV772" s="14"/>
      <c r="GQW772" s="14"/>
      <c r="GQX772" s="14"/>
      <c r="GQY772" s="14"/>
      <c r="GQZ772" s="14"/>
      <c r="GRA772" s="14"/>
      <c r="GRB772" s="14"/>
      <c r="GRC772" s="14"/>
      <c r="GRD772" s="14"/>
      <c r="GRE772" s="14"/>
      <c r="GRF772" s="14"/>
      <c r="GRG772" s="14"/>
      <c r="GRH772" s="14"/>
      <c r="GRI772" s="14"/>
      <c r="GRJ772" s="14"/>
      <c r="GRK772" s="14"/>
      <c r="GRL772" s="14"/>
      <c r="GRM772" s="14"/>
      <c r="GRN772" s="14"/>
      <c r="GRO772" s="14"/>
      <c r="GRP772" s="14"/>
      <c r="GRQ772" s="14"/>
      <c r="GRR772" s="14"/>
      <c r="GRS772" s="14"/>
      <c r="GRT772" s="14"/>
      <c r="GRU772" s="14"/>
      <c r="GRV772" s="14"/>
      <c r="GRW772" s="14"/>
      <c r="GRX772" s="14"/>
      <c r="GRY772" s="14"/>
      <c r="GRZ772" s="14"/>
      <c r="GSA772" s="14"/>
      <c r="GSB772" s="14"/>
      <c r="GSC772" s="14"/>
      <c r="GSD772" s="14"/>
      <c r="GSE772" s="14"/>
      <c r="GSF772" s="14"/>
      <c r="GSG772" s="14"/>
      <c r="GSH772" s="14"/>
      <c r="GSI772" s="14"/>
      <c r="GSJ772" s="14"/>
      <c r="GSK772" s="14"/>
      <c r="GSL772" s="14"/>
      <c r="GSM772" s="14"/>
      <c r="GSN772" s="14"/>
      <c r="GSO772" s="14"/>
      <c r="GSP772" s="14"/>
      <c r="GSQ772" s="14"/>
      <c r="GSR772" s="14"/>
      <c r="GSS772" s="14"/>
      <c r="GST772" s="14"/>
      <c r="GSU772" s="14"/>
      <c r="GSV772" s="14"/>
      <c r="GSW772" s="14"/>
      <c r="GSX772" s="14"/>
      <c r="GSY772" s="14"/>
      <c r="GSZ772" s="14"/>
      <c r="GTA772" s="14"/>
      <c r="GTB772" s="14"/>
      <c r="GTC772" s="14"/>
      <c r="GTD772" s="14"/>
      <c r="GTE772" s="14"/>
      <c r="GTF772" s="14"/>
      <c r="GTG772" s="14"/>
      <c r="GTH772" s="14"/>
      <c r="GTI772" s="14"/>
      <c r="GTJ772" s="14"/>
      <c r="GTK772" s="14"/>
      <c r="GTL772" s="14"/>
      <c r="GTM772" s="14"/>
      <c r="GTN772" s="14"/>
      <c r="GTO772" s="14"/>
      <c r="GTP772" s="14"/>
      <c r="GTQ772" s="14"/>
      <c r="GTR772" s="14"/>
      <c r="GTS772" s="14"/>
      <c r="GTT772" s="14"/>
      <c r="GTU772" s="14"/>
      <c r="GTV772" s="14"/>
      <c r="GTW772" s="14"/>
      <c r="GTX772" s="14"/>
      <c r="GTY772" s="14"/>
      <c r="GTZ772" s="14"/>
      <c r="GUA772" s="14"/>
      <c r="GUB772" s="14"/>
      <c r="GUC772" s="14"/>
      <c r="GUD772" s="14"/>
      <c r="GUE772" s="14"/>
      <c r="GUF772" s="14"/>
      <c r="GUG772" s="14"/>
      <c r="GUH772" s="14"/>
      <c r="GUI772" s="14"/>
      <c r="GUJ772" s="14"/>
      <c r="GUK772" s="14"/>
      <c r="GUL772" s="14"/>
      <c r="GUM772" s="14"/>
      <c r="GUN772" s="14"/>
      <c r="GUO772" s="14"/>
      <c r="GUP772" s="14"/>
      <c r="GUQ772" s="14"/>
      <c r="GUR772" s="14"/>
      <c r="GUS772" s="14"/>
      <c r="GUT772" s="14"/>
      <c r="GUU772" s="14"/>
      <c r="GUV772" s="14"/>
      <c r="GUW772" s="14"/>
      <c r="GUX772" s="14"/>
      <c r="GUY772" s="14"/>
      <c r="GUZ772" s="14"/>
      <c r="GVA772" s="14"/>
      <c r="GVB772" s="14"/>
      <c r="GVC772" s="14"/>
      <c r="GVD772" s="14"/>
      <c r="GVE772" s="14"/>
      <c r="GVF772" s="14"/>
      <c r="GVG772" s="14"/>
      <c r="GVH772" s="14"/>
      <c r="GVI772" s="14"/>
      <c r="GVJ772" s="14"/>
      <c r="GVK772" s="14"/>
      <c r="GVL772" s="14"/>
      <c r="GVM772" s="14"/>
      <c r="GVN772" s="14"/>
      <c r="GVO772" s="14"/>
      <c r="GVP772" s="14"/>
      <c r="GVQ772" s="14"/>
      <c r="GVR772" s="14"/>
      <c r="GVS772" s="14"/>
      <c r="GVT772" s="14"/>
      <c r="GVU772" s="14"/>
      <c r="GVV772" s="14"/>
      <c r="GVW772" s="14"/>
      <c r="GVX772" s="14"/>
      <c r="GVY772" s="14"/>
      <c r="GVZ772" s="14"/>
      <c r="GWA772" s="14"/>
      <c r="GWB772" s="14"/>
      <c r="GWC772" s="14"/>
      <c r="GWD772" s="14"/>
      <c r="GWE772" s="14"/>
      <c r="GWF772" s="14"/>
      <c r="GWG772" s="14"/>
      <c r="GWH772" s="14"/>
      <c r="GWI772" s="14"/>
      <c r="GWJ772" s="14"/>
      <c r="GWK772" s="14"/>
      <c r="GWL772" s="14"/>
      <c r="GWM772" s="14"/>
      <c r="GWN772" s="14"/>
      <c r="GWO772" s="14"/>
      <c r="GWP772" s="14"/>
      <c r="GWQ772" s="14"/>
      <c r="GWR772" s="14"/>
      <c r="GWS772" s="14"/>
      <c r="GWT772" s="14"/>
      <c r="GWU772" s="14"/>
      <c r="GWV772" s="14"/>
      <c r="GWW772" s="14"/>
      <c r="GWX772" s="14"/>
      <c r="GWY772" s="14"/>
      <c r="GWZ772" s="14"/>
      <c r="GXA772" s="14"/>
      <c r="GXB772" s="14"/>
      <c r="GXC772" s="14"/>
      <c r="GXD772" s="14"/>
      <c r="GXE772" s="14"/>
      <c r="GXF772" s="14"/>
      <c r="GXG772" s="14"/>
      <c r="GXH772" s="14"/>
      <c r="GXI772" s="14"/>
      <c r="GXJ772" s="14"/>
      <c r="GXK772" s="14"/>
      <c r="GXL772" s="14"/>
      <c r="GXM772" s="14"/>
      <c r="GXN772" s="14"/>
      <c r="GXO772" s="14"/>
      <c r="GXP772" s="14"/>
      <c r="GXQ772" s="14"/>
      <c r="GXR772" s="14"/>
      <c r="GXS772" s="14"/>
      <c r="GXT772" s="14"/>
      <c r="GXU772" s="14"/>
      <c r="GXV772" s="14"/>
      <c r="GXW772" s="14"/>
      <c r="GXX772" s="14"/>
      <c r="GXY772" s="14"/>
      <c r="GXZ772" s="14"/>
      <c r="GYA772" s="14"/>
      <c r="GYB772" s="14"/>
      <c r="GYC772" s="14"/>
      <c r="GYD772" s="14"/>
      <c r="GYE772" s="14"/>
      <c r="GYF772" s="14"/>
      <c r="GYG772" s="14"/>
      <c r="GYH772" s="14"/>
      <c r="GYI772" s="14"/>
      <c r="GYJ772" s="14"/>
      <c r="GYK772" s="14"/>
      <c r="GYL772" s="14"/>
      <c r="GYM772" s="14"/>
      <c r="GYN772" s="14"/>
      <c r="GYO772" s="14"/>
      <c r="GYP772" s="14"/>
      <c r="GYQ772" s="14"/>
      <c r="GYR772" s="14"/>
      <c r="GYS772" s="14"/>
      <c r="GYT772" s="14"/>
      <c r="GYU772" s="14"/>
      <c r="GYV772" s="14"/>
      <c r="GYW772" s="14"/>
      <c r="GYX772" s="14"/>
      <c r="GYY772" s="14"/>
      <c r="GYZ772" s="14"/>
      <c r="GZA772" s="14"/>
      <c r="GZB772" s="14"/>
      <c r="GZC772" s="14"/>
      <c r="GZD772" s="14"/>
      <c r="GZE772" s="14"/>
      <c r="GZF772" s="14"/>
      <c r="GZG772" s="14"/>
      <c r="GZH772" s="14"/>
      <c r="GZI772" s="14"/>
      <c r="GZJ772" s="14"/>
      <c r="GZK772" s="14"/>
      <c r="GZL772" s="14"/>
      <c r="GZM772" s="14"/>
      <c r="GZN772" s="14"/>
      <c r="GZO772" s="14"/>
      <c r="GZP772" s="14"/>
      <c r="GZQ772" s="14"/>
      <c r="GZR772" s="14"/>
      <c r="GZS772" s="14"/>
      <c r="GZT772" s="14"/>
      <c r="GZU772" s="14"/>
      <c r="GZV772" s="14"/>
      <c r="GZW772" s="14"/>
      <c r="GZX772" s="14"/>
      <c r="GZY772" s="14"/>
      <c r="GZZ772" s="14"/>
      <c r="HAA772" s="14"/>
      <c r="HAB772" s="14"/>
      <c r="HAC772" s="14"/>
      <c r="HAD772" s="14"/>
      <c r="HAE772" s="14"/>
      <c r="HAF772" s="14"/>
      <c r="HAG772" s="14"/>
      <c r="HAH772" s="14"/>
      <c r="HAI772" s="14"/>
      <c r="HAJ772" s="14"/>
      <c r="HAK772" s="14"/>
      <c r="HAL772" s="14"/>
      <c r="HAM772" s="14"/>
      <c r="HAN772" s="14"/>
      <c r="HAO772" s="14"/>
      <c r="HAP772" s="14"/>
      <c r="HAQ772" s="14"/>
      <c r="HAR772" s="14"/>
      <c r="HAS772" s="14"/>
      <c r="HAT772" s="14"/>
      <c r="HAU772" s="14"/>
      <c r="HAV772" s="14"/>
      <c r="HAW772" s="14"/>
      <c r="HAX772" s="14"/>
      <c r="HAY772" s="14"/>
      <c r="HAZ772" s="14"/>
      <c r="HBA772" s="14"/>
      <c r="HBB772" s="14"/>
      <c r="HBC772" s="14"/>
      <c r="HBD772" s="14"/>
      <c r="HBE772" s="14"/>
      <c r="HBF772" s="14"/>
      <c r="HBG772" s="14"/>
      <c r="HBH772" s="14"/>
      <c r="HBI772" s="14"/>
      <c r="HBJ772" s="14"/>
      <c r="HBK772" s="14"/>
      <c r="HBL772" s="14"/>
      <c r="HBM772" s="14"/>
      <c r="HBN772" s="14"/>
      <c r="HBO772" s="14"/>
      <c r="HBP772" s="14"/>
      <c r="HBQ772" s="14"/>
      <c r="HBR772" s="14"/>
      <c r="HBS772" s="14"/>
      <c r="HBT772" s="14"/>
      <c r="HBU772" s="14"/>
      <c r="HBV772" s="14"/>
      <c r="HBW772" s="14"/>
      <c r="HBX772" s="14"/>
      <c r="HBY772" s="14"/>
      <c r="HBZ772" s="14"/>
      <c r="HCA772" s="14"/>
      <c r="HCB772" s="14"/>
      <c r="HCC772" s="14"/>
      <c r="HCD772" s="14"/>
      <c r="HCE772" s="14"/>
      <c r="HCF772" s="14"/>
      <c r="HCG772" s="14"/>
      <c r="HCH772" s="14"/>
      <c r="HCI772" s="14"/>
      <c r="HCJ772" s="14"/>
      <c r="HCK772" s="14"/>
      <c r="HCL772" s="14"/>
      <c r="HCM772" s="14"/>
      <c r="HCN772" s="14"/>
      <c r="HCO772" s="14"/>
      <c r="HCP772" s="14"/>
      <c r="HCQ772" s="14"/>
      <c r="HCR772" s="14"/>
      <c r="HCS772" s="14"/>
      <c r="HCT772" s="14"/>
      <c r="HCU772" s="14"/>
      <c r="HCV772" s="14"/>
      <c r="HCW772" s="14"/>
      <c r="HCX772" s="14"/>
      <c r="HCY772" s="14"/>
      <c r="HCZ772" s="14"/>
      <c r="HDA772" s="14"/>
      <c r="HDB772" s="14"/>
      <c r="HDC772" s="14"/>
      <c r="HDD772" s="14"/>
      <c r="HDE772" s="14"/>
      <c r="HDF772" s="14"/>
      <c r="HDG772" s="14"/>
      <c r="HDH772" s="14"/>
      <c r="HDI772" s="14"/>
      <c r="HDJ772" s="14"/>
      <c r="HDK772" s="14"/>
      <c r="HDL772" s="14"/>
      <c r="HDM772" s="14"/>
      <c r="HDN772" s="14"/>
      <c r="HDO772" s="14"/>
      <c r="HDP772" s="14"/>
      <c r="HDQ772" s="14"/>
      <c r="HDR772" s="14"/>
      <c r="HDS772" s="14"/>
      <c r="HDT772" s="14"/>
      <c r="HDU772" s="14"/>
      <c r="HDV772" s="14"/>
      <c r="HDW772" s="14"/>
      <c r="HDX772" s="14"/>
      <c r="HDY772" s="14"/>
      <c r="HDZ772" s="14"/>
      <c r="HEA772" s="14"/>
      <c r="HEB772" s="14"/>
      <c r="HEC772" s="14"/>
      <c r="HED772" s="14"/>
      <c r="HEE772" s="14"/>
      <c r="HEF772" s="14"/>
      <c r="HEG772" s="14"/>
      <c r="HEH772" s="14"/>
      <c r="HEI772" s="14"/>
      <c r="HEJ772" s="14"/>
      <c r="HEK772" s="14"/>
      <c r="HEL772" s="14"/>
      <c r="HEM772" s="14"/>
      <c r="HEN772" s="14"/>
      <c r="HEO772" s="14"/>
      <c r="HEP772" s="14"/>
      <c r="HEQ772" s="14"/>
      <c r="HER772" s="14"/>
      <c r="HES772" s="14"/>
      <c r="HET772" s="14"/>
      <c r="HEU772" s="14"/>
      <c r="HEV772" s="14"/>
      <c r="HEW772" s="14"/>
      <c r="HEX772" s="14"/>
      <c r="HEY772" s="14"/>
      <c r="HEZ772" s="14"/>
      <c r="HFA772" s="14"/>
      <c r="HFB772" s="14"/>
      <c r="HFC772" s="14"/>
      <c r="HFD772" s="14"/>
      <c r="HFE772" s="14"/>
      <c r="HFF772" s="14"/>
      <c r="HFG772" s="14"/>
      <c r="HFH772" s="14"/>
      <c r="HFI772" s="14"/>
      <c r="HFJ772" s="14"/>
      <c r="HFK772" s="14"/>
      <c r="HFL772" s="14"/>
      <c r="HFM772" s="14"/>
      <c r="HFN772" s="14"/>
      <c r="HFO772" s="14"/>
      <c r="HFP772" s="14"/>
      <c r="HFQ772" s="14"/>
      <c r="HFR772" s="14"/>
      <c r="HFS772" s="14"/>
      <c r="HFT772" s="14"/>
      <c r="HFU772" s="14"/>
      <c r="HFV772" s="14"/>
      <c r="HFW772" s="14"/>
      <c r="HFX772" s="14"/>
      <c r="HFY772" s="14"/>
      <c r="HFZ772" s="14"/>
      <c r="HGA772" s="14"/>
      <c r="HGB772" s="14"/>
      <c r="HGC772" s="14"/>
      <c r="HGD772" s="14"/>
      <c r="HGE772" s="14"/>
      <c r="HGF772" s="14"/>
      <c r="HGG772" s="14"/>
      <c r="HGH772" s="14"/>
      <c r="HGI772" s="14"/>
      <c r="HGJ772" s="14"/>
      <c r="HGK772" s="14"/>
      <c r="HGL772" s="14"/>
      <c r="HGM772" s="14"/>
      <c r="HGN772" s="14"/>
      <c r="HGO772" s="14"/>
      <c r="HGP772" s="14"/>
      <c r="HGQ772" s="14"/>
      <c r="HGR772" s="14"/>
      <c r="HGS772" s="14"/>
      <c r="HGT772" s="14"/>
      <c r="HGU772" s="14"/>
      <c r="HGV772" s="14"/>
      <c r="HGW772" s="14"/>
      <c r="HGX772" s="14"/>
      <c r="HGY772" s="14"/>
      <c r="HGZ772" s="14"/>
      <c r="HHA772" s="14"/>
      <c r="HHB772" s="14"/>
      <c r="HHC772" s="14"/>
      <c r="HHD772" s="14"/>
      <c r="HHE772" s="14"/>
      <c r="HHF772" s="14"/>
      <c r="HHG772" s="14"/>
      <c r="HHH772" s="14"/>
      <c r="HHI772" s="14"/>
      <c r="HHJ772" s="14"/>
      <c r="HHK772" s="14"/>
      <c r="HHL772" s="14"/>
      <c r="HHM772" s="14"/>
      <c r="HHN772" s="14"/>
      <c r="HHO772" s="14"/>
      <c r="HHP772" s="14"/>
      <c r="HHQ772" s="14"/>
      <c r="HHR772" s="14"/>
      <c r="HHS772" s="14"/>
      <c r="HHT772" s="14"/>
      <c r="HHU772" s="14"/>
      <c r="HHV772" s="14"/>
      <c r="HHW772" s="14"/>
      <c r="HHX772" s="14"/>
      <c r="HHY772" s="14"/>
      <c r="HHZ772" s="14"/>
      <c r="HIA772" s="14"/>
      <c r="HIB772" s="14"/>
      <c r="HIC772" s="14"/>
      <c r="HID772" s="14"/>
      <c r="HIE772" s="14"/>
      <c r="HIF772" s="14"/>
      <c r="HIG772" s="14"/>
      <c r="HIH772" s="14"/>
      <c r="HII772" s="14"/>
      <c r="HIJ772" s="14"/>
      <c r="HIK772" s="14"/>
      <c r="HIL772" s="14"/>
      <c r="HIM772" s="14"/>
      <c r="HIN772" s="14"/>
      <c r="HIO772" s="14"/>
      <c r="HIP772" s="14"/>
      <c r="HIQ772" s="14"/>
      <c r="HIR772" s="14"/>
      <c r="HIS772" s="14"/>
      <c r="HIT772" s="14"/>
      <c r="HIU772" s="14"/>
      <c r="HIV772" s="14"/>
      <c r="HIW772" s="14"/>
      <c r="HIX772" s="14"/>
      <c r="HIY772" s="14"/>
      <c r="HIZ772" s="14"/>
      <c r="HJA772" s="14"/>
      <c r="HJB772" s="14"/>
      <c r="HJC772" s="14"/>
      <c r="HJD772" s="14"/>
      <c r="HJE772" s="14"/>
      <c r="HJF772" s="14"/>
      <c r="HJG772" s="14"/>
      <c r="HJH772" s="14"/>
      <c r="HJI772" s="14"/>
      <c r="HJJ772" s="14"/>
      <c r="HJK772" s="14"/>
      <c r="HJL772" s="14"/>
      <c r="HJM772" s="14"/>
      <c r="HJN772" s="14"/>
      <c r="HJO772" s="14"/>
      <c r="HJP772" s="14"/>
      <c r="HJQ772" s="14"/>
      <c r="HJR772" s="14"/>
      <c r="HJS772" s="14"/>
      <c r="HJT772" s="14"/>
      <c r="HJU772" s="14"/>
      <c r="HJV772" s="14"/>
      <c r="HJW772" s="14"/>
      <c r="HJX772" s="14"/>
      <c r="HJY772" s="14"/>
      <c r="HJZ772" s="14"/>
      <c r="HKA772" s="14"/>
      <c r="HKB772" s="14"/>
      <c r="HKC772" s="14"/>
      <c r="HKD772" s="14"/>
      <c r="HKE772" s="14"/>
      <c r="HKF772" s="14"/>
      <c r="HKG772" s="14"/>
      <c r="HKH772" s="14"/>
      <c r="HKI772" s="14"/>
      <c r="HKJ772" s="14"/>
      <c r="HKK772" s="14"/>
      <c r="HKL772" s="14"/>
      <c r="HKM772" s="14"/>
      <c r="HKN772" s="14"/>
      <c r="HKO772" s="14"/>
      <c r="HKP772" s="14"/>
      <c r="HKQ772" s="14"/>
      <c r="HKR772" s="14"/>
      <c r="HKS772" s="14"/>
      <c r="HKT772" s="14"/>
      <c r="HKU772" s="14"/>
      <c r="HKV772" s="14"/>
      <c r="HKW772" s="14"/>
      <c r="HKX772" s="14"/>
      <c r="HKY772" s="14"/>
      <c r="HKZ772" s="14"/>
      <c r="HLA772" s="14"/>
      <c r="HLB772" s="14"/>
      <c r="HLC772" s="14"/>
      <c r="HLD772" s="14"/>
      <c r="HLE772" s="14"/>
      <c r="HLF772" s="14"/>
      <c r="HLG772" s="14"/>
      <c r="HLH772" s="14"/>
      <c r="HLI772" s="14"/>
      <c r="HLJ772" s="14"/>
      <c r="HLK772" s="14"/>
      <c r="HLL772" s="14"/>
      <c r="HLM772" s="14"/>
      <c r="HLN772" s="14"/>
      <c r="HLO772" s="14"/>
      <c r="HLP772" s="14"/>
      <c r="HLQ772" s="14"/>
      <c r="HLR772" s="14"/>
      <c r="HLS772" s="14"/>
      <c r="HLT772" s="14"/>
      <c r="HLU772" s="14"/>
      <c r="HLV772" s="14"/>
      <c r="HLW772" s="14"/>
      <c r="HLX772" s="14"/>
      <c r="HLY772" s="14"/>
      <c r="HLZ772" s="14"/>
      <c r="HMA772" s="14"/>
      <c r="HMB772" s="14"/>
      <c r="HMC772" s="14"/>
      <c r="HMD772" s="14"/>
      <c r="HME772" s="14"/>
      <c r="HMF772" s="14"/>
      <c r="HMG772" s="14"/>
      <c r="HMH772" s="14"/>
      <c r="HMI772" s="14"/>
      <c r="HMJ772" s="14"/>
      <c r="HMK772" s="14"/>
      <c r="HML772" s="14"/>
      <c r="HMM772" s="14"/>
      <c r="HMN772" s="14"/>
      <c r="HMO772" s="14"/>
      <c r="HMP772" s="14"/>
      <c r="HMQ772" s="14"/>
      <c r="HMR772" s="14"/>
      <c r="HMS772" s="14"/>
      <c r="HMT772" s="14"/>
      <c r="HMU772" s="14"/>
      <c r="HMV772" s="14"/>
      <c r="HMW772" s="14"/>
      <c r="HMX772" s="14"/>
      <c r="HMY772" s="14"/>
      <c r="HMZ772" s="14"/>
      <c r="HNA772" s="14"/>
      <c r="HNB772" s="14"/>
      <c r="HNC772" s="14"/>
      <c r="HND772" s="14"/>
      <c r="HNE772" s="14"/>
      <c r="HNF772" s="14"/>
      <c r="HNG772" s="14"/>
      <c r="HNH772" s="14"/>
      <c r="HNI772" s="14"/>
      <c r="HNJ772" s="14"/>
      <c r="HNK772" s="14"/>
      <c r="HNL772" s="14"/>
      <c r="HNM772" s="14"/>
      <c r="HNN772" s="14"/>
      <c r="HNO772" s="14"/>
      <c r="HNP772" s="14"/>
      <c r="HNQ772" s="14"/>
      <c r="HNR772" s="14"/>
      <c r="HNS772" s="14"/>
      <c r="HNT772" s="14"/>
      <c r="HNU772" s="14"/>
      <c r="HNV772" s="14"/>
      <c r="HNW772" s="14"/>
      <c r="HNX772" s="14"/>
      <c r="HNY772" s="14"/>
      <c r="HNZ772" s="14"/>
      <c r="HOA772" s="14"/>
      <c r="HOB772" s="14"/>
      <c r="HOC772" s="14"/>
      <c r="HOD772" s="14"/>
      <c r="HOE772" s="14"/>
      <c r="HOF772" s="14"/>
      <c r="HOG772" s="14"/>
      <c r="HOH772" s="14"/>
      <c r="HOI772" s="14"/>
      <c r="HOJ772" s="14"/>
      <c r="HOK772" s="14"/>
      <c r="HOL772" s="14"/>
      <c r="HOM772" s="14"/>
      <c r="HON772" s="14"/>
      <c r="HOO772" s="14"/>
      <c r="HOP772" s="14"/>
      <c r="HOQ772" s="14"/>
      <c r="HOR772" s="14"/>
      <c r="HOS772" s="14"/>
      <c r="HOT772" s="14"/>
      <c r="HOU772" s="14"/>
      <c r="HOV772" s="14"/>
      <c r="HOW772" s="14"/>
      <c r="HOX772" s="14"/>
      <c r="HOY772" s="14"/>
      <c r="HOZ772" s="14"/>
      <c r="HPA772" s="14"/>
      <c r="HPB772" s="14"/>
      <c r="HPC772" s="14"/>
      <c r="HPD772" s="14"/>
      <c r="HPE772" s="14"/>
      <c r="HPF772" s="14"/>
      <c r="HPG772" s="14"/>
      <c r="HPH772" s="14"/>
      <c r="HPI772" s="14"/>
      <c r="HPJ772" s="14"/>
      <c r="HPK772" s="14"/>
      <c r="HPL772" s="14"/>
      <c r="HPM772" s="14"/>
      <c r="HPN772" s="14"/>
      <c r="HPO772" s="14"/>
      <c r="HPP772" s="14"/>
      <c r="HPQ772" s="14"/>
      <c r="HPR772" s="14"/>
      <c r="HPS772" s="14"/>
      <c r="HPT772" s="14"/>
      <c r="HPU772" s="14"/>
      <c r="HPV772" s="14"/>
      <c r="HPW772" s="14"/>
      <c r="HPX772" s="14"/>
      <c r="HPY772" s="14"/>
      <c r="HPZ772" s="14"/>
      <c r="HQA772" s="14"/>
      <c r="HQB772" s="14"/>
      <c r="HQC772" s="14"/>
      <c r="HQD772" s="14"/>
      <c r="HQE772" s="14"/>
      <c r="HQF772" s="14"/>
      <c r="HQG772" s="14"/>
      <c r="HQH772" s="14"/>
      <c r="HQI772" s="14"/>
      <c r="HQJ772" s="14"/>
      <c r="HQK772" s="14"/>
      <c r="HQL772" s="14"/>
      <c r="HQM772" s="14"/>
      <c r="HQN772" s="14"/>
      <c r="HQO772" s="14"/>
      <c r="HQP772" s="14"/>
      <c r="HQQ772" s="14"/>
      <c r="HQR772" s="14"/>
      <c r="HQS772" s="14"/>
      <c r="HQT772" s="14"/>
      <c r="HQU772" s="14"/>
      <c r="HQV772" s="14"/>
      <c r="HQW772" s="14"/>
      <c r="HQX772" s="14"/>
      <c r="HQY772" s="14"/>
      <c r="HQZ772" s="14"/>
      <c r="HRA772" s="14"/>
      <c r="HRB772" s="14"/>
      <c r="HRC772" s="14"/>
      <c r="HRD772" s="14"/>
      <c r="HRE772" s="14"/>
      <c r="HRF772" s="14"/>
      <c r="HRG772" s="14"/>
      <c r="HRH772" s="14"/>
      <c r="HRI772" s="14"/>
      <c r="HRJ772" s="14"/>
      <c r="HRK772" s="14"/>
      <c r="HRL772" s="14"/>
      <c r="HRM772" s="14"/>
      <c r="HRN772" s="14"/>
      <c r="HRO772" s="14"/>
      <c r="HRP772" s="14"/>
      <c r="HRQ772" s="14"/>
      <c r="HRR772" s="14"/>
      <c r="HRS772" s="14"/>
      <c r="HRT772" s="14"/>
      <c r="HRU772" s="14"/>
      <c r="HRV772" s="14"/>
      <c r="HRW772" s="14"/>
      <c r="HRX772" s="14"/>
      <c r="HRY772" s="14"/>
      <c r="HRZ772" s="14"/>
      <c r="HSA772" s="14"/>
      <c r="HSB772" s="14"/>
      <c r="HSC772" s="14"/>
      <c r="HSD772" s="14"/>
      <c r="HSE772" s="14"/>
      <c r="HSF772" s="14"/>
      <c r="HSG772" s="14"/>
      <c r="HSH772" s="14"/>
      <c r="HSI772" s="14"/>
      <c r="HSJ772" s="14"/>
      <c r="HSK772" s="14"/>
      <c r="HSL772" s="14"/>
      <c r="HSM772" s="14"/>
      <c r="HSN772" s="14"/>
      <c r="HSO772" s="14"/>
      <c r="HSP772" s="14"/>
      <c r="HSQ772" s="14"/>
      <c r="HSR772" s="14"/>
      <c r="HSS772" s="14"/>
      <c r="HST772" s="14"/>
      <c r="HSU772" s="14"/>
      <c r="HSV772" s="14"/>
      <c r="HSW772" s="14"/>
      <c r="HSX772" s="14"/>
      <c r="HSY772" s="14"/>
      <c r="HSZ772" s="14"/>
      <c r="HTA772" s="14"/>
      <c r="HTB772" s="14"/>
      <c r="HTC772" s="14"/>
      <c r="HTD772" s="14"/>
      <c r="HTE772" s="14"/>
      <c r="HTF772" s="14"/>
      <c r="HTG772" s="14"/>
      <c r="HTH772" s="14"/>
      <c r="HTI772" s="14"/>
      <c r="HTJ772" s="14"/>
      <c r="HTK772" s="14"/>
      <c r="HTL772" s="14"/>
      <c r="HTM772" s="14"/>
      <c r="HTN772" s="14"/>
      <c r="HTO772" s="14"/>
      <c r="HTP772" s="14"/>
      <c r="HTQ772" s="14"/>
      <c r="HTR772" s="14"/>
      <c r="HTS772" s="14"/>
      <c r="HTT772" s="14"/>
      <c r="HTU772" s="14"/>
      <c r="HTV772" s="14"/>
      <c r="HTW772" s="14"/>
      <c r="HTX772" s="14"/>
      <c r="HTY772" s="14"/>
      <c r="HTZ772" s="14"/>
      <c r="HUA772" s="14"/>
      <c r="HUB772" s="14"/>
      <c r="HUC772" s="14"/>
      <c r="HUD772" s="14"/>
      <c r="HUE772" s="14"/>
      <c r="HUF772" s="14"/>
      <c r="HUG772" s="14"/>
      <c r="HUH772" s="14"/>
      <c r="HUI772" s="14"/>
      <c r="HUJ772" s="14"/>
      <c r="HUK772" s="14"/>
      <c r="HUL772" s="14"/>
      <c r="HUM772" s="14"/>
      <c r="HUN772" s="14"/>
      <c r="HUO772" s="14"/>
      <c r="HUP772" s="14"/>
      <c r="HUQ772" s="14"/>
      <c r="HUR772" s="14"/>
      <c r="HUS772" s="14"/>
      <c r="HUT772" s="14"/>
      <c r="HUU772" s="14"/>
      <c r="HUV772" s="14"/>
      <c r="HUW772" s="14"/>
      <c r="HUX772" s="14"/>
      <c r="HUY772" s="14"/>
      <c r="HUZ772" s="14"/>
      <c r="HVA772" s="14"/>
      <c r="HVB772" s="14"/>
      <c r="HVC772" s="14"/>
      <c r="HVD772" s="14"/>
      <c r="HVE772" s="14"/>
      <c r="HVF772" s="14"/>
      <c r="HVG772" s="14"/>
      <c r="HVH772" s="14"/>
      <c r="HVI772" s="14"/>
      <c r="HVJ772" s="14"/>
      <c r="HVK772" s="14"/>
      <c r="HVL772" s="14"/>
      <c r="HVM772" s="14"/>
      <c r="HVN772" s="14"/>
      <c r="HVO772" s="14"/>
      <c r="HVP772" s="14"/>
      <c r="HVQ772" s="14"/>
      <c r="HVR772" s="14"/>
      <c r="HVS772" s="14"/>
      <c r="HVT772" s="14"/>
      <c r="HVU772" s="14"/>
      <c r="HVV772" s="14"/>
      <c r="HVW772" s="14"/>
      <c r="HVX772" s="14"/>
      <c r="HVY772" s="14"/>
      <c r="HVZ772" s="14"/>
      <c r="HWA772" s="14"/>
      <c r="HWB772" s="14"/>
      <c r="HWC772" s="14"/>
      <c r="HWD772" s="14"/>
      <c r="HWE772" s="14"/>
      <c r="HWF772" s="14"/>
      <c r="HWG772" s="14"/>
      <c r="HWH772" s="14"/>
      <c r="HWI772" s="14"/>
      <c r="HWJ772" s="14"/>
      <c r="HWK772" s="14"/>
      <c r="HWL772" s="14"/>
      <c r="HWM772" s="14"/>
      <c r="HWN772" s="14"/>
      <c r="HWO772" s="14"/>
      <c r="HWP772" s="14"/>
      <c r="HWQ772" s="14"/>
      <c r="HWR772" s="14"/>
      <c r="HWS772" s="14"/>
      <c r="HWT772" s="14"/>
      <c r="HWU772" s="14"/>
      <c r="HWV772" s="14"/>
      <c r="HWW772" s="14"/>
      <c r="HWX772" s="14"/>
      <c r="HWY772" s="14"/>
      <c r="HWZ772" s="14"/>
      <c r="HXA772" s="14"/>
      <c r="HXB772" s="14"/>
      <c r="HXC772" s="14"/>
      <c r="HXD772" s="14"/>
      <c r="HXE772" s="14"/>
      <c r="HXF772" s="14"/>
      <c r="HXG772" s="14"/>
      <c r="HXH772" s="14"/>
      <c r="HXI772" s="14"/>
      <c r="HXJ772" s="14"/>
      <c r="HXK772" s="14"/>
      <c r="HXL772" s="14"/>
      <c r="HXM772" s="14"/>
      <c r="HXN772" s="14"/>
      <c r="HXO772" s="14"/>
      <c r="HXP772" s="14"/>
      <c r="HXQ772" s="14"/>
      <c r="HXR772" s="14"/>
      <c r="HXS772" s="14"/>
      <c r="HXT772" s="14"/>
      <c r="HXU772" s="14"/>
      <c r="HXV772" s="14"/>
      <c r="HXW772" s="14"/>
      <c r="HXX772" s="14"/>
      <c r="HXY772" s="14"/>
      <c r="HXZ772" s="14"/>
      <c r="HYA772" s="14"/>
      <c r="HYB772" s="14"/>
      <c r="HYC772" s="14"/>
      <c r="HYD772" s="14"/>
      <c r="HYE772" s="14"/>
      <c r="HYF772" s="14"/>
      <c r="HYG772" s="14"/>
      <c r="HYH772" s="14"/>
      <c r="HYI772" s="14"/>
      <c r="HYJ772" s="14"/>
      <c r="HYK772" s="14"/>
      <c r="HYL772" s="14"/>
      <c r="HYM772" s="14"/>
      <c r="HYN772" s="14"/>
      <c r="HYO772" s="14"/>
      <c r="HYP772" s="14"/>
      <c r="HYQ772" s="14"/>
      <c r="HYR772" s="14"/>
      <c r="HYS772" s="14"/>
      <c r="HYT772" s="14"/>
      <c r="HYU772" s="14"/>
      <c r="HYV772" s="14"/>
      <c r="HYW772" s="14"/>
      <c r="HYX772" s="14"/>
      <c r="HYY772" s="14"/>
      <c r="HYZ772" s="14"/>
      <c r="HZA772" s="14"/>
      <c r="HZB772" s="14"/>
      <c r="HZC772" s="14"/>
      <c r="HZD772" s="14"/>
      <c r="HZE772" s="14"/>
      <c r="HZF772" s="14"/>
      <c r="HZG772" s="14"/>
      <c r="HZH772" s="14"/>
      <c r="HZI772" s="14"/>
      <c r="HZJ772" s="14"/>
      <c r="HZK772" s="14"/>
      <c r="HZL772" s="14"/>
      <c r="HZM772" s="14"/>
      <c r="HZN772" s="14"/>
      <c r="HZO772" s="14"/>
      <c r="HZP772" s="14"/>
      <c r="HZQ772" s="14"/>
      <c r="HZR772" s="14"/>
      <c r="HZS772" s="14"/>
      <c r="HZT772" s="14"/>
      <c r="HZU772" s="14"/>
      <c r="HZV772" s="14"/>
      <c r="HZW772" s="14"/>
      <c r="HZX772" s="14"/>
      <c r="HZY772" s="14"/>
      <c r="HZZ772" s="14"/>
      <c r="IAA772" s="14"/>
      <c r="IAB772" s="14"/>
      <c r="IAC772" s="14"/>
      <c r="IAD772" s="14"/>
      <c r="IAE772" s="14"/>
      <c r="IAF772" s="14"/>
      <c r="IAG772" s="14"/>
      <c r="IAH772" s="14"/>
      <c r="IAI772" s="14"/>
      <c r="IAJ772" s="14"/>
      <c r="IAK772" s="14"/>
      <c r="IAL772" s="14"/>
      <c r="IAM772" s="14"/>
      <c r="IAN772" s="14"/>
      <c r="IAO772" s="14"/>
      <c r="IAP772" s="14"/>
      <c r="IAQ772" s="14"/>
      <c r="IAR772" s="14"/>
      <c r="IAS772" s="14"/>
      <c r="IAT772" s="14"/>
      <c r="IAU772" s="14"/>
      <c r="IAV772" s="14"/>
      <c r="IAW772" s="14"/>
      <c r="IAX772" s="14"/>
      <c r="IAY772" s="14"/>
      <c r="IAZ772" s="14"/>
      <c r="IBA772" s="14"/>
      <c r="IBB772" s="14"/>
      <c r="IBC772" s="14"/>
      <c r="IBD772" s="14"/>
      <c r="IBE772" s="14"/>
      <c r="IBF772" s="14"/>
      <c r="IBG772" s="14"/>
      <c r="IBH772" s="14"/>
      <c r="IBI772" s="14"/>
      <c r="IBJ772" s="14"/>
      <c r="IBK772" s="14"/>
      <c r="IBL772" s="14"/>
      <c r="IBM772" s="14"/>
      <c r="IBN772" s="14"/>
      <c r="IBO772" s="14"/>
      <c r="IBP772" s="14"/>
      <c r="IBQ772" s="14"/>
      <c r="IBR772" s="14"/>
      <c r="IBS772" s="14"/>
      <c r="IBT772" s="14"/>
      <c r="IBU772" s="14"/>
      <c r="IBV772" s="14"/>
      <c r="IBW772" s="14"/>
      <c r="IBX772" s="14"/>
      <c r="IBY772" s="14"/>
      <c r="IBZ772" s="14"/>
      <c r="ICA772" s="14"/>
      <c r="ICB772" s="14"/>
      <c r="ICC772" s="14"/>
      <c r="ICD772" s="14"/>
      <c r="ICE772" s="14"/>
      <c r="ICF772" s="14"/>
      <c r="ICG772" s="14"/>
      <c r="ICH772" s="14"/>
      <c r="ICI772" s="14"/>
      <c r="ICJ772" s="14"/>
      <c r="ICK772" s="14"/>
      <c r="ICL772" s="14"/>
      <c r="ICM772" s="14"/>
      <c r="ICN772" s="14"/>
      <c r="ICO772" s="14"/>
      <c r="ICP772" s="14"/>
      <c r="ICQ772" s="14"/>
      <c r="ICR772" s="14"/>
      <c r="ICS772" s="14"/>
      <c r="ICT772" s="14"/>
      <c r="ICU772" s="14"/>
      <c r="ICV772" s="14"/>
      <c r="ICW772" s="14"/>
      <c r="ICX772" s="14"/>
      <c r="ICY772" s="14"/>
      <c r="ICZ772" s="14"/>
      <c r="IDA772" s="14"/>
      <c r="IDB772" s="14"/>
      <c r="IDC772" s="14"/>
      <c r="IDD772" s="14"/>
      <c r="IDE772" s="14"/>
      <c r="IDF772" s="14"/>
      <c r="IDG772" s="14"/>
      <c r="IDH772" s="14"/>
      <c r="IDI772" s="14"/>
      <c r="IDJ772" s="14"/>
      <c r="IDK772" s="14"/>
      <c r="IDL772" s="14"/>
      <c r="IDM772" s="14"/>
      <c r="IDN772" s="14"/>
      <c r="IDO772" s="14"/>
      <c r="IDP772" s="14"/>
      <c r="IDQ772" s="14"/>
      <c r="IDR772" s="14"/>
      <c r="IDS772" s="14"/>
      <c r="IDT772" s="14"/>
      <c r="IDU772" s="14"/>
      <c r="IDV772" s="14"/>
      <c r="IDW772" s="14"/>
      <c r="IDX772" s="14"/>
      <c r="IDY772" s="14"/>
      <c r="IDZ772" s="14"/>
      <c r="IEA772" s="14"/>
      <c r="IEB772" s="14"/>
      <c r="IEC772" s="14"/>
      <c r="IED772" s="14"/>
      <c r="IEE772" s="14"/>
      <c r="IEF772" s="14"/>
      <c r="IEG772" s="14"/>
      <c r="IEH772" s="14"/>
      <c r="IEI772" s="14"/>
      <c r="IEJ772" s="14"/>
      <c r="IEK772" s="14"/>
      <c r="IEL772" s="14"/>
      <c r="IEM772" s="14"/>
      <c r="IEN772" s="14"/>
      <c r="IEO772" s="14"/>
      <c r="IEP772" s="14"/>
      <c r="IEQ772" s="14"/>
      <c r="IER772" s="14"/>
      <c r="IES772" s="14"/>
      <c r="IET772" s="14"/>
      <c r="IEU772" s="14"/>
      <c r="IEV772" s="14"/>
      <c r="IEW772" s="14"/>
      <c r="IEX772" s="14"/>
      <c r="IEY772" s="14"/>
      <c r="IEZ772" s="14"/>
      <c r="IFA772" s="14"/>
      <c r="IFB772" s="14"/>
      <c r="IFC772" s="14"/>
      <c r="IFD772" s="14"/>
      <c r="IFE772" s="14"/>
      <c r="IFF772" s="14"/>
      <c r="IFG772" s="14"/>
      <c r="IFH772" s="14"/>
      <c r="IFI772" s="14"/>
      <c r="IFJ772" s="14"/>
      <c r="IFK772" s="14"/>
      <c r="IFL772" s="14"/>
      <c r="IFM772" s="14"/>
      <c r="IFN772" s="14"/>
      <c r="IFO772" s="14"/>
      <c r="IFP772" s="14"/>
      <c r="IFQ772" s="14"/>
      <c r="IFR772" s="14"/>
      <c r="IFS772" s="14"/>
      <c r="IFT772" s="14"/>
      <c r="IFU772" s="14"/>
      <c r="IFV772" s="14"/>
      <c r="IFW772" s="14"/>
      <c r="IFX772" s="14"/>
      <c r="IFY772" s="14"/>
      <c r="IFZ772" s="14"/>
      <c r="IGA772" s="14"/>
      <c r="IGB772" s="14"/>
      <c r="IGC772" s="14"/>
      <c r="IGD772" s="14"/>
      <c r="IGE772" s="14"/>
      <c r="IGF772" s="14"/>
      <c r="IGG772" s="14"/>
      <c r="IGH772" s="14"/>
      <c r="IGI772" s="14"/>
      <c r="IGJ772" s="14"/>
      <c r="IGK772" s="14"/>
      <c r="IGL772" s="14"/>
      <c r="IGM772" s="14"/>
      <c r="IGN772" s="14"/>
      <c r="IGO772" s="14"/>
      <c r="IGP772" s="14"/>
      <c r="IGQ772" s="14"/>
      <c r="IGR772" s="14"/>
      <c r="IGS772" s="14"/>
      <c r="IGT772" s="14"/>
      <c r="IGU772" s="14"/>
      <c r="IGV772" s="14"/>
      <c r="IGW772" s="14"/>
      <c r="IGX772" s="14"/>
      <c r="IGY772" s="14"/>
      <c r="IGZ772" s="14"/>
      <c r="IHA772" s="14"/>
      <c r="IHB772" s="14"/>
      <c r="IHC772" s="14"/>
      <c r="IHD772" s="14"/>
      <c r="IHE772" s="14"/>
      <c r="IHF772" s="14"/>
      <c r="IHG772" s="14"/>
      <c r="IHH772" s="14"/>
      <c r="IHI772" s="14"/>
      <c r="IHJ772" s="14"/>
      <c r="IHK772" s="14"/>
      <c r="IHL772" s="14"/>
      <c r="IHM772" s="14"/>
      <c r="IHN772" s="14"/>
      <c r="IHO772" s="14"/>
      <c r="IHP772" s="14"/>
      <c r="IHQ772" s="14"/>
      <c r="IHR772" s="14"/>
      <c r="IHS772" s="14"/>
      <c r="IHT772" s="14"/>
      <c r="IHU772" s="14"/>
      <c r="IHV772" s="14"/>
      <c r="IHW772" s="14"/>
      <c r="IHX772" s="14"/>
      <c r="IHY772" s="14"/>
      <c r="IHZ772" s="14"/>
      <c r="IIA772" s="14"/>
      <c r="IIB772" s="14"/>
      <c r="IIC772" s="14"/>
      <c r="IID772" s="14"/>
      <c r="IIE772" s="14"/>
      <c r="IIF772" s="14"/>
      <c r="IIG772" s="14"/>
      <c r="IIH772" s="14"/>
      <c r="III772" s="14"/>
      <c r="IIJ772" s="14"/>
      <c r="IIK772" s="14"/>
      <c r="IIL772" s="14"/>
      <c r="IIM772" s="14"/>
      <c r="IIN772" s="14"/>
      <c r="IIO772" s="14"/>
      <c r="IIP772" s="14"/>
      <c r="IIQ772" s="14"/>
      <c r="IIR772" s="14"/>
      <c r="IIS772" s="14"/>
      <c r="IIT772" s="14"/>
      <c r="IIU772" s="14"/>
      <c r="IIV772" s="14"/>
      <c r="IIW772" s="14"/>
      <c r="IIX772" s="14"/>
      <c r="IIY772" s="14"/>
      <c r="IIZ772" s="14"/>
      <c r="IJA772" s="14"/>
      <c r="IJB772" s="14"/>
      <c r="IJC772" s="14"/>
      <c r="IJD772" s="14"/>
      <c r="IJE772" s="14"/>
      <c r="IJF772" s="14"/>
      <c r="IJG772" s="14"/>
      <c r="IJH772" s="14"/>
      <c r="IJI772" s="14"/>
      <c r="IJJ772" s="14"/>
      <c r="IJK772" s="14"/>
      <c r="IJL772" s="14"/>
      <c r="IJM772" s="14"/>
      <c r="IJN772" s="14"/>
      <c r="IJO772" s="14"/>
      <c r="IJP772" s="14"/>
      <c r="IJQ772" s="14"/>
      <c r="IJR772" s="14"/>
      <c r="IJS772" s="14"/>
      <c r="IJT772" s="14"/>
      <c r="IJU772" s="14"/>
      <c r="IJV772" s="14"/>
      <c r="IJW772" s="14"/>
      <c r="IJX772" s="14"/>
      <c r="IJY772" s="14"/>
      <c r="IJZ772" s="14"/>
      <c r="IKA772" s="14"/>
      <c r="IKB772" s="14"/>
      <c r="IKC772" s="14"/>
      <c r="IKD772" s="14"/>
      <c r="IKE772" s="14"/>
      <c r="IKF772" s="14"/>
      <c r="IKG772" s="14"/>
      <c r="IKH772" s="14"/>
      <c r="IKI772" s="14"/>
      <c r="IKJ772" s="14"/>
      <c r="IKK772" s="14"/>
      <c r="IKL772" s="14"/>
      <c r="IKM772" s="14"/>
      <c r="IKN772" s="14"/>
      <c r="IKO772" s="14"/>
      <c r="IKP772" s="14"/>
      <c r="IKQ772" s="14"/>
      <c r="IKR772" s="14"/>
      <c r="IKS772" s="14"/>
      <c r="IKT772" s="14"/>
      <c r="IKU772" s="14"/>
      <c r="IKV772" s="14"/>
      <c r="IKW772" s="14"/>
      <c r="IKX772" s="14"/>
      <c r="IKY772" s="14"/>
      <c r="IKZ772" s="14"/>
      <c r="ILA772" s="14"/>
      <c r="ILB772" s="14"/>
      <c r="ILC772" s="14"/>
      <c r="ILD772" s="14"/>
      <c r="ILE772" s="14"/>
      <c r="ILF772" s="14"/>
      <c r="ILG772" s="14"/>
      <c r="ILH772" s="14"/>
      <c r="ILI772" s="14"/>
      <c r="ILJ772" s="14"/>
      <c r="ILK772" s="14"/>
      <c r="ILL772" s="14"/>
      <c r="ILM772" s="14"/>
      <c r="ILN772" s="14"/>
      <c r="ILO772" s="14"/>
      <c r="ILP772" s="14"/>
      <c r="ILQ772" s="14"/>
      <c r="ILR772" s="14"/>
      <c r="ILS772" s="14"/>
      <c r="ILT772" s="14"/>
      <c r="ILU772" s="14"/>
      <c r="ILV772" s="14"/>
      <c r="ILW772" s="14"/>
      <c r="ILX772" s="14"/>
      <c r="ILY772" s="14"/>
      <c r="ILZ772" s="14"/>
      <c r="IMA772" s="14"/>
      <c r="IMB772" s="14"/>
      <c r="IMC772" s="14"/>
      <c r="IMD772" s="14"/>
      <c r="IME772" s="14"/>
      <c r="IMF772" s="14"/>
      <c r="IMG772" s="14"/>
      <c r="IMH772" s="14"/>
      <c r="IMI772" s="14"/>
      <c r="IMJ772" s="14"/>
      <c r="IMK772" s="14"/>
      <c r="IML772" s="14"/>
      <c r="IMM772" s="14"/>
      <c r="IMN772" s="14"/>
      <c r="IMO772" s="14"/>
      <c r="IMP772" s="14"/>
      <c r="IMQ772" s="14"/>
      <c r="IMR772" s="14"/>
      <c r="IMS772" s="14"/>
      <c r="IMT772" s="14"/>
      <c r="IMU772" s="14"/>
      <c r="IMV772" s="14"/>
      <c r="IMW772" s="14"/>
      <c r="IMX772" s="14"/>
      <c r="IMY772" s="14"/>
      <c r="IMZ772" s="14"/>
      <c r="INA772" s="14"/>
      <c r="INB772" s="14"/>
      <c r="INC772" s="14"/>
      <c r="IND772" s="14"/>
      <c r="INE772" s="14"/>
      <c r="INF772" s="14"/>
      <c r="ING772" s="14"/>
      <c r="INH772" s="14"/>
      <c r="INI772" s="14"/>
      <c r="INJ772" s="14"/>
      <c r="INK772" s="14"/>
      <c r="INL772" s="14"/>
      <c r="INM772" s="14"/>
      <c r="INN772" s="14"/>
      <c r="INO772" s="14"/>
      <c r="INP772" s="14"/>
      <c r="INQ772" s="14"/>
      <c r="INR772" s="14"/>
      <c r="INS772" s="14"/>
      <c r="INT772" s="14"/>
      <c r="INU772" s="14"/>
      <c r="INV772" s="14"/>
      <c r="INW772" s="14"/>
      <c r="INX772" s="14"/>
      <c r="INY772" s="14"/>
      <c r="INZ772" s="14"/>
      <c r="IOA772" s="14"/>
      <c r="IOB772" s="14"/>
      <c r="IOC772" s="14"/>
      <c r="IOD772" s="14"/>
      <c r="IOE772" s="14"/>
      <c r="IOF772" s="14"/>
      <c r="IOG772" s="14"/>
      <c r="IOH772" s="14"/>
      <c r="IOI772" s="14"/>
      <c r="IOJ772" s="14"/>
      <c r="IOK772" s="14"/>
      <c r="IOL772" s="14"/>
      <c r="IOM772" s="14"/>
      <c r="ION772" s="14"/>
      <c r="IOO772" s="14"/>
      <c r="IOP772" s="14"/>
      <c r="IOQ772" s="14"/>
      <c r="IOR772" s="14"/>
      <c r="IOS772" s="14"/>
      <c r="IOT772" s="14"/>
      <c r="IOU772" s="14"/>
      <c r="IOV772" s="14"/>
      <c r="IOW772" s="14"/>
      <c r="IOX772" s="14"/>
      <c r="IOY772" s="14"/>
      <c r="IOZ772" s="14"/>
      <c r="IPA772" s="14"/>
      <c r="IPB772" s="14"/>
      <c r="IPC772" s="14"/>
      <c r="IPD772" s="14"/>
      <c r="IPE772" s="14"/>
      <c r="IPF772" s="14"/>
      <c r="IPG772" s="14"/>
      <c r="IPH772" s="14"/>
      <c r="IPI772" s="14"/>
      <c r="IPJ772" s="14"/>
      <c r="IPK772" s="14"/>
      <c r="IPL772" s="14"/>
      <c r="IPM772" s="14"/>
      <c r="IPN772" s="14"/>
      <c r="IPO772" s="14"/>
      <c r="IPP772" s="14"/>
      <c r="IPQ772" s="14"/>
      <c r="IPR772" s="14"/>
      <c r="IPS772" s="14"/>
      <c r="IPT772" s="14"/>
      <c r="IPU772" s="14"/>
      <c r="IPV772" s="14"/>
      <c r="IPW772" s="14"/>
      <c r="IPX772" s="14"/>
      <c r="IPY772" s="14"/>
      <c r="IPZ772" s="14"/>
      <c r="IQA772" s="14"/>
      <c r="IQB772" s="14"/>
      <c r="IQC772" s="14"/>
      <c r="IQD772" s="14"/>
      <c r="IQE772" s="14"/>
      <c r="IQF772" s="14"/>
      <c r="IQG772" s="14"/>
      <c r="IQH772" s="14"/>
      <c r="IQI772" s="14"/>
      <c r="IQJ772" s="14"/>
      <c r="IQK772" s="14"/>
      <c r="IQL772" s="14"/>
      <c r="IQM772" s="14"/>
      <c r="IQN772" s="14"/>
      <c r="IQO772" s="14"/>
      <c r="IQP772" s="14"/>
      <c r="IQQ772" s="14"/>
      <c r="IQR772" s="14"/>
      <c r="IQS772" s="14"/>
      <c r="IQT772" s="14"/>
      <c r="IQU772" s="14"/>
      <c r="IQV772" s="14"/>
      <c r="IQW772" s="14"/>
      <c r="IQX772" s="14"/>
      <c r="IQY772" s="14"/>
      <c r="IQZ772" s="14"/>
      <c r="IRA772" s="14"/>
      <c r="IRB772" s="14"/>
      <c r="IRC772" s="14"/>
      <c r="IRD772" s="14"/>
      <c r="IRE772" s="14"/>
      <c r="IRF772" s="14"/>
      <c r="IRG772" s="14"/>
      <c r="IRH772" s="14"/>
      <c r="IRI772" s="14"/>
      <c r="IRJ772" s="14"/>
      <c r="IRK772" s="14"/>
      <c r="IRL772" s="14"/>
      <c r="IRM772" s="14"/>
      <c r="IRN772" s="14"/>
      <c r="IRO772" s="14"/>
      <c r="IRP772" s="14"/>
      <c r="IRQ772" s="14"/>
      <c r="IRR772" s="14"/>
      <c r="IRS772" s="14"/>
      <c r="IRT772" s="14"/>
      <c r="IRU772" s="14"/>
      <c r="IRV772" s="14"/>
      <c r="IRW772" s="14"/>
      <c r="IRX772" s="14"/>
      <c r="IRY772" s="14"/>
      <c r="IRZ772" s="14"/>
      <c r="ISA772" s="14"/>
      <c r="ISB772" s="14"/>
      <c r="ISC772" s="14"/>
      <c r="ISD772" s="14"/>
      <c r="ISE772" s="14"/>
      <c r="ISF772" s="14"/>
      <c r="ISG772" s="14"/>
      <c r="ISH772" s="14"/>
      <c r="ISI772" s="14"/>
      <c r="ISJ772" s="14"/>
      <c r="ISK772" s="14"/>
      <c r="ISL772" s="14"/>
      <c r="ISM772" s="14"/>
      <c r="ISN772" s="14"/>
      <c r="ISO772" s="14"/>
      <c r="ISP772" s="14"/>
      <c r="ISQ772" s="14"/>
      <c r="ISR772" s="14"/>
      <c r="ISS772" s="14"/>
      <c r="IST772" s="14"/>
      <c r="ISU772" s="14"/>
      <c r="ISV772" s="14"/>
      <c r="ISW772" s="14"/>
      <c r="ISX772" s="14"/>
      <c r="ISY772" s="14"/>
      <c r="ISZ772" s="14"/>
      <c r="ITA772" s="14"/>
      <c r="ITB772" s="14"/>
      <c r="ITC772" s="14"/>
      <c r="ITD772" s="14"/>
      <c r="ITE772" s="14"/>
      <c r="ITF772" s="14"/>
      <c r="ITG772" s="14"/>
      <c r="ITH772" s="14"/>
      <c r="ITI772" s="14"/>
      <c r="ITJ772" s="14"/>
      <c r="ITK772" s="14"/>
      <c r="ITL772" s="14"/>
      <c r="ITM772" s="14"/>
      <c r="ITN772" s="14"/>
      <c r="ITO772" s="14"/>
      <c r="ITP772" s="14"/>
      <c r="ITQ772" s="14"/>
      <c r="ITR772" s="14"/>
      <c r="ITS772" s="14"/>
      <c r="ITT772" s="14"/>
      <c r="ITU772" s="14"/>
      <c r="ITV772" s="14"/>
      <c r="ITW772" s="14"/>
      <c r="ITX772" s="14"/>
      <c r="ITY772" s="14"/>
      <c r="ITZ772" s="14"/>
      <c r="IUA772" s="14"/>
      <c r="IUB772" s="14"/>
      <c r="IUC772" s="14"/>
      <c r="IUD772" s="14"/>
      <c r="IUE772" s="14"/>
      <c r="IUF772" s="14"/>
      <c r="IUG772" s="14"/>
      <c r="IUH772" s="14"/>
      <c r="IUI772" s="14"/>
      <c r="IUJ772" s="14"/>
      <c r="IUK772" s="14"/>
      <c r="IUL772" s="14"/>
      <c r="IUM772" s="14"/>
      <c r="IUN772" s="14"/>
      <c r="IUO772" s="14"/>
      <c r="IUP772" s="14"/>
      <c r="IUQ772" s="14"/>
      <c r="IUR772" s="14"/>
      <c r="IUS772" s="14"/>
      <c r="IUT772" s="14"/>
      <c r="IUU772" s="14"/>
      <c r="IUV772" s="14"/>
      <c r="IUW772" s="14"/>
      <c r="IUX772" s="14"/>
      <c r="IUY772" s="14"/>
      <c r="IUZ772" s="14"/>
      <c r="IVA772" s="14"/>
      <c r="IVB772" s="14"/>
      <c r="IVC772" s="14"/>
      <c r="IVD772" s="14"/>
      <c r="IVE772" s="14"/>
      <c r="IVF772" s="14"/>
      <c r="IVG772" s="14"/>
      <c r="IVH772" s="14"/>
      <c r="IVI772" s="14"/>
      <c r="IVJ772" s="14"/>
      <c r="IVK772" s="14"/>
      <c r="IVL772" s="14"/>
      <c r="IVM772" s="14"/>
      <c r="IVN772" s="14"/>
      <c r="IVO772" s="14"/>
      <c r="IVP772" s="14"/>
      <c r="IVQ772" s="14"/>
      <c r="IVR772" s="14"/>
      <c r="IVS772" s="14"/>
      <c r="IVT772" s="14"/>
      <c r="IVU772" s="14"/>
      <c r="IVV772" s="14"/>
      <c r="IVW772" s="14"/>
      <c r="IVX772" s="14"/>
      <c r="IVY772" s="14"/>
      <c r="IVZ772" s="14"/>
      <c r="IWA772" s="14"/>
      <c r="IWB772" s="14"/>
      <c r="IWC772" s="14"/>
      <c r="IWD772" s="14"/>
      <c r="IWE772" s="14"/>
      <c r="IWF772" s="14"/>
      <c r="IWG772" s="14"/>
      <c r="IWH772" s="14"/>
      <c r="IWI772" s="14"/>
      <c r="IWJ772" s="14"/>
      <c r="IWK772" s="14"/>
      <c r="IWL772" s="14"/>
      <c r="IWM772" s="14"/>
      <c r="IWN772" s="14"/>
      <c r="IWO772" s="14"/>
      <c r="IWP772" s="14"/>
      <c r="IWQ772" s="14"/>
      <c r="IWR772" s="14"/>
      <c r="IWS772" s="14"/>
      <c r="IWT772" s="14"/>
      <c r="IWU772" s="14"/>
      <c r="IWV772" s="14"/>
      <c r="IWW772" s="14"/>
      <c r="IWX772" s="14"/>
      <c r="IWY772" s="14"/>
      <c r="IWZ772" s="14"/>
      <c r="IXA772" s="14"/>
      <c r="IXB772" s="14"/>
      <c r="IXC772" s="14"/>
      <c r="IXD772" s="14"/>
      <c r="IXE772" s="14"/>
      <c r="IXF772" s="14"/>
      <c r="IXG772" s="14"/>
      <c r="IXH772" s="14"/>
      <c r="IXI772" s="14"/>
      <c r="IXJ772" s="14"/>
      <c r="IXK772" s="14"/>
      <c r="IXL772" s="14"/>
      <c r="IXM772" s="14"/>
      <c r="IXN772" s="14"/>
      <c r="IXO772" s="14"/>
      <c r="IXP772" s="14"/>
      <c r="IXQ772" s="14"/>
      <c r="IXR772" s="14"/>
      <c r="IXS772" s="14"/>
      <c r="IXT772" s="14"/>
      <c r="IXU772" s="14"/>
      <c r="IXV772" s="14"/>
      <c r="IXW772" s="14"/>
      <c r="IXX772" s="14"/>
      <c r="IXY772" s="14"/>
      <c r="IXZ772" s="14"/>
      <c r="IYA772" s="14"/>
      <c r="IYB772" s="14"/>
      <c r="IYC772" s="14"/>
      <c r="IYD772" s="14"/>
      <c r="IYE772" s="14"/>
      <c r="IYF772" s="14"/>
      <c r="IYG772" s="14"/>
      <c r="IYH772" s="14"/>
      <c r="IYI772" s="14"/>
      <c r="IYJ772" s="14"/>
      <c r="IYK772" s="14"/>
      <c r="IYL772" s="14"/>
      <c r="IYM772" s="14"/>
      <c r="IYN772" s="14"/>
      <c r="IYO772" s="14"/>
      <c r="IYP772" s="14"/>
      <c r="IYQ772" s="14"/>
      <c r="IYR772" s="14"/>
      <c r="IYS772" s="14"/>
      <c r="IYT772" s="14"/>
      <c r="IYU772" s="14"/>
      <c r="IYV772" s="14"/>
      <c r="IYW772" s="14"/>
      <c r="IYX772" s="14"/>
      <c r="IYY772" s="14"/>
      <c r="IYZ772" s="14"/>
      <c r="IZA772" s="14"/>
      <c r="IZB772" s="14"/>
      <c r="IZC772" s="14"/>
      <c r="IZD772" s="14"/>
      <c r="IZE772" s="14"/>
      <c r="IZF772" s="14"/>
      <c r="IZG772" s="14"/>
      <c r="IZH772" s="14"/>
      <c r="IZI772" s="14"/>
      <c r="IZJ772" s="14"/>
      <c r="IZK772" s="14"/>
      <c r="IZL772" s="14"/>
      <c r="IZM772" s="14"/>
      <c r="IZN772" s="14"/>
      <c r="IZO772" s="14"/>
      <c r="IZP772" s="14"/>
      <c r="IZQ772" s="14"/>
      <c r="IZR772" s="14"/>
      <c r="IZS772" s="14"/>
      <c r="IZT772" s="14"/>
      <c r="IZU772" s="14"/>
      <c r="IZV772" s="14"/>
      <c r="IZW772" s="14"/>
      <c r="IZX772" s="14"/>
      <c r="IZY772" s="14"/>
      <c r="IZZ772" s="14"/>
      <c r="JAA772" s="14"/>
      <c r="JAB772" s="14"/>
      <c r="JAC772" s="14"/>
      <c r="JAD772" s="14"/>
      <c r="JAE772" s="14"/>
      <c r="JAF772" s="14"/>
      <c r="JAG772" s="14"/>
      <c r="JAH772" s="14"/>
      <c r="JAI772" s="14"/>
      <c r="JAJ772" s="14"/>
      <c r="JAK772" s="14"/>
      <c r="JAL772" s="14"/>
      <c r="JAM772" s="14"/>
      <c r="JAN772" s="14"/>
      <c r="JAO772" s="14"/>
      <c r="JAP772" s="14"/>
      <c r="JAQ772" s="14"/>
      <c r="JAR772" s="14"/>
      <c r="JAS772" s="14"/>
      <c r="JAT772" s="14"/>
      <c r="JAU772" s="14"/>
      <c r="JAV772" s="14"/>
      <c r="JAW772" s="14"/>
      <c r="JAX772" s="14"/>
      <c r="JAY772" s="14"/>
      <c r="JAZ772" s="14"/>
      <c r="JBA772" s="14"/>
      <c r="JBB772" s="14"/>
      <c r="JBC772" s="14"/>
      <c r="JBD772" s="14"/>
      <c r="JBE772" s="14"/>
      <c r="JBF772" s="14"/>
      <c r="JBG772" s="14"/>
      <c r="JBH772" s="14"/>
      <c r="JBI772" s="14"/>
      <c r="JBJ772" s="14"/>
      <c r="JBK772" s="14"/>
      <c r="JBL772" s="14"/>
      <c r="JBM772" s="14"/>
      <c r="JBN772" s="14"/>
      <c r="JBO772" s="14"/>
      <c r="JBP772" s="14"/>
      <c r="JBQ772" s="14"/>
      <c r="JBR772" s="14"/>
      <c r="JBS772" s="14"/>
      <c r="JBT772" s="14"/>
      <c r="JBU772" s="14"/>
      <c r="JBV772" s="14"/>
      <c r="JBW772" s="14"/>
      <c r="JBX772" s="14"/>
      <c r="JBY772" s="14"/>
      <c r="JBZ772" s="14"/>
      <c r="JCA772" s="14"/>
      <c r="JCB772" s="14"/>
      <c r="JCC772" s="14"/>
      <c r="JCD772" s="14"/>
      <c r="JCE772" s="14"/>
      <c r="JCF772" s="14"/>
      <c r="JCG772" s="14"/>
      <c r="JCH772" s="14"/>
      <c r="JCI772" s="14"/>
      <c r="JCJ772" s="14"/>
      <c r="JCK772" s="14"/>
      <c r="JCL772" s="14"/>
      <c r="JCM772" s="14"/>
      <c r="JCN772" s="14"/>
      <c r="JCO772" s="14"/>
      <c r="JCP772" s="14"/>
      <c r="JCQ772" s="14"/>
      <c r="JCR772" s="14"/>
      <c r="JCS772" s="14"/>
      <c r="JCT772" s="14"/>
      <c r="JCU772" s="14"/>
      <c r="JCV772" s="14"/>
      <c r="JCW772" s="14"/>
      <c r="JCX772" s="14"/>
      <c r="JCY772" s="14"/>
      <c r="JCZ772" s="14"/>
      <c r="JDA772" s="14"/>
      <c r="JDB772" s="14"/>
      <c r="JDC772" s="14"/>
      <c r="JDD772" s="14"/>
      <c r="JDE772" s="14"/>
      <c r="JDF772" s="14"/>
      <c r="JDG772" s="14"/>
      <c r="JDH772" s="14"/>
      <c r="JDI772" s="14"/>
      <c r="JDJ772" s="14"/>
      <c r="JDK772" s="14"/>
      <c r="JDL772" s="14"/>
      <c r="JDM772" s="14"/>
      <c r="JDN772" s="14"/>
      <c r="JDO772" s="14"/>
      <c r="JDP772" s="14"/>
      <c r="JDQ772" s="14"/>
      <c r="JDR772" s="14"/>
      <c r="JDS772" s="14"/>
      <c r="JDT772" s="14"/>
      <c r="JDU772" s="14"/>
      <c r="JDV772" s="14"/>
      <c r="JDW772" s="14"/>
      <c r="JDX772" s="14"/>
      <c r="JDY772" s="14"/>
      <c r="JDZ772" s="14"/>
      <c r="JEA772" s="14"/>
      <c r="JEB772" s="14"/>
      <c r="JEC772" s="14"/>
      <c r="JED772" s="14"/>
      <c r="JEE772" s="14"/>
      <c r="JEF772" s="14"/>
      <c r="JEG772" s="14"/>
      <c r="JEH772" s="14"/>
      <c r="JEI772" s="14"/>
      <c r="JEJ772" s="14"/>
      <c r="JEK772" s="14"/>
      <c r="JEL772" s="14"/>
      <c r="JEM772" s="14"/>
      <c r="JEN772" s="14"/>
      <c r="JEO772" s="14"/>
      <c r="JEP772" s="14"/>
      <c r="JEQ772" s="14"/>
      <c r="JER772" s="14"/>
      <c r="JES772" s="14"/>
      <c r="JET772" s="14"/>
      <c r="JEU772" s="14"/>
      <c r="JEV772" s="14"/>
      <c r="JEW772" s="14"/>
      <c r="JEX772" s="14"/>
      <c r="JEY772" s="14"/>
      <c r="JEZ772" s="14"/>
      <c r="JFA772" s="14"/>
      <c r="JFB772" s="14"/>
      <c r="JFC772" s="14"/>
      <c r="JFD772" s="14"/>
      <c r="JFE772" s="14"/>
      <c r="JFF772" s="14"/>
      <c r="JFG772" s="14"/>
      <c r="JFH772" s="14"/>
      <c r="JFI772" s="14"/>
      <c r="JFJ772" s="14"/>
      <c r="JFK772" s="14"/>
      <c r="JFL772" s="14"/>
      <c r="JFM772" s="14"/>
      <c r="JFN772" s="14"/>
      <c r="JFO772" s="14"/>
      <c r="JFP772" s="14"/>
      <c r="JFQ772" s="14"/>
      <c r="JFR772" s="14"/>
      <c r="JFS772" s="14"/>
      <c r="JFT772" s="14"/>
      <c r="JFU772" s="14"/>
      <c r="JFV772" s="14"/>
      <c r="JFW772" s="14"/>
      <c r="JFX772" s="14"/>
      <c r="JFY772" s="14"/>
      <c r="JFZ772" s="14"/>
      <c r="JGA772" s="14"/>
      <c r="JGB772" s="14"/>
      <c r="JGC772" s="14"/>
      <c r="JGD772" s="14"/>
      <c r="JGE772" s="14"/>
      <c r="JGF772" s="14"/>
      <c r="JGG772" s="14"/>
      <c r="JGH772" s="14"/>
      <c r="JGI772" s="14"/>
      <c r="JGJ772" s="14"/>
      <c r="JGK772" s="14"/>
      <c r="JGL772" s="14"/>
      <c r="JGM772" s="14"/>
      <c r="JGN772" s="14"/>
      <c r="JGO772" s="14"/>
      <c r="JGP772" s="14"/>
      <c r="JGQ772" s="14"/>
      <c r="JGR772" s="14"/>
      <c r="JGS772" s="14"/>
      <c r="JGT772" s="14"/>
      <c r="JGU772" s="14"/>
      <c r="JGV772" s="14"/>
      <c r="JGW772" s="14"/>
      <c r="JGX772" s="14"/>
      <c r="JGY772" s="14"/>
      <c r="JGZ772" s="14"/>
      <c r="JHA772" s="14"/>
      <c r="JHB772" s="14"/>
      <c r="JHC772" s="14"/>
      <c r="JHD772" s="14"/>
      <c r="JHE772" s="14"/>
      <c r="JHF772" s="14"/>
      <c r="JHG772" s="14"/>
      <c r="JHH772" s="14"/>
      <c r="JHI772" s="14"/>
      <c r="JHJ772" s="14"/>
      <c r="JHK772" s="14"/>
      <c r="JHL772" s="14"/>
      <c r="JHM772" s="14"/>
      <c r="JHN772" s="14"/>
      <c r="JHO772" s="14"/>
      <c r="JHP772" s="14"/>
      <c r="JHQ772" s="14"/>
      <c r="JHR772" s="14"/>
      <c r="JHS772" s="14"/>
      <c r="JHT772" s="14"/>
      <c r="JHU772" s="14"/>
      <c r="JHV772" s="14"/>
      <c r="JHW772" s="14"/>
      <c r="JHX772" s="14"/>
      <c r="JHY772" s="14"/>
      <c r="JHZ772" s="14"/>
      <c r="JIA772" s="14"/>
      <c r="JIB772" s="14"/>
      <c r="JIC772" s="14"/>
      <c r="JID772" s="14"/>
      <c r="JIE772" s="14"/>
      <c r="JIF772" s="14"/>
      <c r="JIG772" s="14"/>
      <c r="JIH772" s="14"/>
      <c r="JII772" s="14"/>
      <c r="JIJ772" s="14"/>
      <c r="JIK772" s="14"/>
      <c r="JIL772" s="14"/>
      <c r="JIM772" s="14"/>
      <c r="JIN772" s="14"/>
      <c r="JIO772" s="14"/>
      <c r="JIP772" s="14"/>
      <c r="JIQ772" s="14"/>
      <c r="JIR772" s="14"/>
      <c r="JIS772" s="14"/>
      <c r="JIT772" s="14"/>
      <c r="JIU772" s="14"/>
      <c r="JIV772" s="14"/>
      <c r="JIW772" s="14"/>
      <c r="JIX772" s="14"/>
      <c r="JIY772" s="14"/>
      <c r="JIZ772" s="14"/>
      <c r="JJA772" s="14"/>
      <c r="JJB772" s="14"/>
      <c r="JJC772" s="14"/>
      <c r="JJD772" s="14"/>
      <c r="JJE772" s="14"/>
      <c r="JJF772" s="14"/>
      <c r="JJG772" s="14"/>
      <c r="JJH772" s="14"/>
      <c r="JJI772" s="14"/>
      <c r="JJJ772" s="14"/>
      <c r="JJK772" s="14"/>
      <c r="JJL772" s="14"/>
      <c r="JJM772" s="14"/>
      <c r="JJN772" s="14"/>
      <c r="JJO772" s="14"/>
      <c r="JJP772" s="14"/>
      <c r="JJQ772" s="14"/>
      <c r="JJR772" s="14"/>
      <c r="JJS772" s="14"/>
      <c r="JJT772" s="14"/>
      <c r="JJU772" s="14"/>
      <c r="JJV772" s="14"/>
      <c r="JJW772" s="14"/>
      <c r="JJX772" s="14"/>
      <c r="JJY772" s="14"/>
      <c r="JJZ772" s="14"/>
      <c r="JKA772" s="14"/>
      <c r="JKB772" s="14"/>
      <c r="JKC772" s="14"/>
      <c r="JKD772" s="14"/>
      <c r="JKE772" s="14"/>
      <c r="JKF772" s="14"/>
      <c r="JKG772" s="14"/>
      <c r="JKH772" s="14"/>
      <c r="JKI772" s="14"/>
      <c r="JKJ772" s="14"/>
      <c r="JKK772" s="14"/>
      <c r="JKL772" s="14"/>
      <c r="JKM772" s="14"/>
      <c r="JKN772" s="14"/>
      <c r="JKO772" s="14"/>
      <c r="JKP772" s="14"/>
      <c r="JKQ772" s="14"/>
      <c r="JKR772" s="14"/>
      <c r="JKS772" s="14"/>
      <c r="JKT772" s="14"/>
      <c r="JKU772" s="14"/>
      <c r="JKV772" s="14"/>
      <c r="JKW772" s="14"/>
      <c r="JKX772" s="14"/>
      <c r="JKY772" s="14"/>
      <c r="JKZ772" s="14"/>
      <c r="JLA772" s="14"/>
      <c r="JLB772" s="14"/>
      <c r="JLC772" s="14"/>
      <c r="JLD772" s="14"/>
      <c r="JLE772" s="14"/>
      <c r="JLF772" s="14"/>
      <c r="JLG772" s="14"/>
      <c r="JLH772" s="14"/>
      <c r="JLI772" s="14"/>
      <c r="JLJ772" s="14"/>
      <c r="JLK772" s="14"/>
      <c r="JLL772" s="14"/>
      <c r="JLM772" s="14"/>
      <c r="JLN772" s="14"/>
      <c r="JLO772" s="14"/>
      <c r="JLP772" s="14"/>
      <c r="JLQ772" s="14"/>
      <c r="JLR772" s="14"/>
      <c r="JLS772" s="14"/>
      <c r="JLT772" s="14"/>
      <c r="JLU772" s="14"/>
      <c r="JLV772" s="14"/>
      <c r="JLW772" s="14"/>
      <c r="JLX772" s="14"/>
      <c r="JLY772" s="14"/>
      <c r="JLZ772" s="14"/>
      <c r="JMA772" s="14"/>
      <c r="JMB772" s="14"/>
      <c r="JMC772" s="14"/>
      <c r="JMD772" s="14"/>
      <c r="JME772" s="14"/>
      <c r="JMF772" s="14"/>
      <c r="JMG772" s="14"/>
      <c r="JMH772" s="14"/>
      <c r="JMI772" s="14"/>
      <c r="JMJ772" s="14"/>
      <c r="JMK772" s="14"/>
      <c r="JML772" s="14"/>
      <c r="JMM772" s="14"/>
      <c r="JMN772" s="14"/>
      <c r="JMO772" s="14"/>
      <c r="JMP772" s="14"/>
      <c r="JMQ772" s="14"/>
      <c r="JMR772" s="14"/>
      <c r="JMS772" s="14"/>
      <c r="JMT772" s="14"/>
      <c r="JMU772" s="14"/>
      <c r="JMV772" s="14"/>
      <c r="JMW772" s="14"/>
      <c r="JMX772" s="14"/>
      <c r="JMY772" s="14"/>
      <c r="JMZ772" s="14"/>
      <c r="JNA772" s="14"/>
      <c r="JNB772" s="14"/>
      <c r="JNC772" s="14"/>
      <c r="JND772" s="14"/>
      <c r="JNE772" s="14"/>
      <c r="JNF772" s="14"/>
      <c r="JNG772" s="14"/>
      <c r="JNH772" s="14"/>
      <c r="JNI772" s="14"/>
      <c r="JNJ772" s="14"/>
      <c r="JNK772" s="14"/>
      <c r="JNL772" s="14"/>
      <c r="JNM772" s="14"/>
      <c r="JNN772" s="14"/>
      <c r="JNO772" s="14"/>
      <c r="JNP772" s="14"/>
      <c r="JNQ772" s="14"/>
      <c r="JNR772" s="14"/>
      <c r="JNS772" s="14"/>
      <c r="JNT772" s="14"/>
      <c r="JNU772" s="14"/>
      <c r="JNV772" s="14"/>
      <c r="JNW772" s="14"/>
      <c r="JNX772" s="14"/>
      <c r="JNY772" s="14"/>
      <c r="JNZ772" s="14"/>
      <c r="JOA772" s="14"/>
      <c r="JOB772" s="14"/>
      <c r="JOC772" s="14"/>
      <c r="JOD772" s="14"/>
      <c r="JOE772" s="14"/>
      <c r="JOF772" s="14"/>
      <c r="JOG772" s="14"/>
      <c r="JOH772" s="14"/>
      <c r="JOI772" s="14"/>
      <c r="JOJ772" s="14"/>
      <c r="JOK772" s="14"/>
      <c r="JOL772" s="14"/>
      <c r="JOM772" s="14"/>
      <c r="JON772" s="14"/>
      <c r="JOO772" s="14"/>
      <c r="JOP772" s="14"/>
      <c r="JOQ772" s="14"/>
      <c r="JOR772" s="14"/>
      <c r="JOS772" s="14"/>
      <c r="JOT772" s="14"/>
      <c r="JOU772" s="14"/>
      <c r="JOV772" s="14"/>
      <c r="JOW772" s="14"/>
      <c r="JOX772" s="14"/>
      <c r="JOY772" s="14"/>
      <c r="JOZ772" s="14"/>
      <c r="JPA772" s="14"/>
      <c r="JPB772" s="14"/>
      <c r="JPC772" s="14"/>
      <c r="JPD772" s="14"/>
      <c r="JPE772" s="14"/>
      <c r="JPF772" s="14"/>
      <c r="JPG772" s="14"/>
      <c r="JPH772" s="14"/>
      <c r="JPI772" s="14"/>
      <c r="JPJ772" s="14"/>
      <c r="JPK772" s="14"/>
      <c r="JPL772" s="14"/>
      <c r="JPM772" s="14"/>
      <c r="JPN772" s="14"/>
      <c r="JPO772" s="14"/>
      <c r="JPP772" s="14"/>
      <c r="JPQ772" s="14"/>
      <c r="JPR772" s="14"/>
      <c r="JPS772" s="14"/>
      <c r="JPT772" s="14"/>
      <c r="JPU772" s="14"/>
      <c r="JPV772" s="14"/>
      <c r="JPW772" s="14"/>
      <c r="JPX772" s="14"/>
      <c r="JPY772" s="14"/>
      <c r="JPZ772" s="14"/>
      <c r="JQA772" s="14"/>
      <c r="JQB772" s="14"/>
      <c r="JQC772" s="14"/>
      <c r="JQD772" s="14"/>
      <c r="JQE772" s="14"/>
      <c r="JQF772" s="14"/>
      <c r="JQG772" s="14"/>
      <c r="JQH772" s="14"/>
      <c r="JQI772" s="14"/>
      <c r="JQJ772" s="14"/>
      <c r="JQK772" s="14"/>
      <c r="JQL772" s="14"/>
      <c r="JQM772" s="14"/>
      <c r="JQN772" s="14"/>
      <c r="JQO772" s="14"/>
      <c r="JQP772" s="14"/>
      <c r="JQQ772" s="14"/>
      <c r="JQR772" s="14"/>
      <c r="JQS772" s="14"/>
      <c r="JQT772" s="14"/>
      <c r="JQU772" s="14"/>
      <c r="JQV772" s="14"/>
      <c r="JQW772" s="14"/>
      <c r="JQX772" s="14"/>
      <c r="JQY772" s="14"/>
      <c r="JQZ772" s="14"/>
      <c r="JRA772" s="14"/>
      <c r="JRB772" s="14"/>
      <c r="JRC772" s="14"/>
      <c r="JRD772" s="14"/>
      <c r="JRE772" s="14"/>
      <c r="JRF772" s="14"/>
      <c r="JRG772" s="14"/>
      <c r="JRH772" s="14"/>
      <c r="JRI772" s="14"/>
      <c r="JRJ772" s="14"/>
      <c r="JRK772" s="14"/>
      <c r="JRL772" s="14"/>
      <c r="JRM772" s="14"/>
      <c r="JRN772" s="14"/>
      <c r="JRO772" s="14"/>
      <c r="JRP772" s="14"/>
      <c r="JRQ772" s="14"/>
      <c r="JRR772" s="14"/>
      <c r="JRS772" s="14"/>
      <c r="JRT772" s="14"/>
      <c r="JRU772" s="14"/>
      <c r="JRV772" s="14"/>
      <c r="JRW772" s="14"/>
      <c r="JRX772" s="14"/>
      <c r="JRY772" s="14"/>
      <c r="JRZ772" s="14"/>
      <c r="JSA772" s="14"/>
      <c r="JSB772" s="14"/>
      <c r="JSC772" s="14"/>
      <c r="JSD772" s="14"/>
      <c r="JSE772" s="14"/>
      <c r="JSF772" s="14"/>
      <c r="JSG772" s="14"/>
      <c r="JSH772" s="14"/>
      <c r="JSI772" s="14"/>
      <c r="JSJ772" s="14"/>
      <c r="JSK772" s="14"/>
      <c r="JSL772" s="14"/>
      <c r="JSM772" s="14"/>
      <c r="JSN772" s="14"/>
      <c r="JSO772" s="14"/>
      <c r="JSP772" s="14"/>
      <c r="JSQ772" s="14"/>
      <c r="JSR772" s="14"/>
      <c r="JSS772" s="14"/>
      <c r="JST772" s="14"/>
      <c r="JSU772" s="14"/>
      <c r="JSV772" s="14"/>
      <c r="JSW772" s="14"/>
      <c r="JSX772" s="14"/>
      <c r="JSY772" s="14"/>
      <c r="JSZ772" s="14"/>
      <c r="JTA772" s="14"/>
      <c r="JTB772" s="14"/>
      <c r="JTC772" s="14"/>
      <c r="JTD772" s="14"/>
      <c r="JTE772" s="14"/>
      <c r="JTF772" s="14"/>
      <c r="JTG772" s="14"/>
      <c r="JTH772" s="14"/>
      <c r="JTI772" s="14"/>
      <c r="JTJ772" s="14"/>
      <c r="JTK772" s="14"/>
      <c r="JTL772" s="14"/>
      <c r="JTM772" s="14"/>
      <c r="JTN772" s="14"/>
      <c r="JTO772" s="14"/>
      <c r="JTP772" s="14"/>
      <c r="JTQ772" s="14"/>
      <c r="JTR772" s="14"/>
      <c r="JTS772" s="14"/>
      <c r="JTT772" s="14"/>
      <c r="JTU772" s="14"/>
      <c r="JTV772" s="14"/>
      <c r="JTW772" s="14"/>
      <c r="JTX772" s="14"/>
      <c r="JTY772" s="14"/>
      <c r="JTZ772" s="14"/>
      <c r="JUA772" s="14"/>
      <c r="JUB772" s="14"/>
      <c r="JUC772" s="14"/>
      <c r="JUD772" s="14"/>
      <c r="JUE772" s="14"/>
      <c r="JUF772" s="14"/>
      <c r="JUG772" s="14"/>
      <c r="JUH772" s="14"/>
      <c r="JUI772" s="14"/>
      <c r="JUJ772" s="14"/>
      <c r="JUK772" s="14"/>
      <c r="JUL772" s="14"/>
      <c r="JUM772" s="14"/>
      <c r="JUN772" s="14"/>
      <c r="JUO772" s="14"/>
      <c r="JUP772" s="14"/>
      <c r="JUQ772" s="14"/>
      <c r="JUR772" s="14"/>
      <c r="JUS772" s="14"/>
      <c r="JUT772" s="14"/>
      <c r="JUU772" s="14"/>
      <c r="JUV772" s="14"/>
      <c r="JUW772" s="14"/>
      <c r="JUX772" s="14"/>
      <c r="JUY772" s="14"/>
      <c r="JUZ772" s="14"/>
      <c r="JVA772" s="14"/>
      <c r="JVB772" s="14"/>
      <c r="JVC772" s="14"/>
      <c r="JVD772" s="14"/>
      <c r="JVE772" s="14"/>
      <c r="JVF772" s="14"/>
      <c r="JVG772" s="14"/>
      <c r="JVH772" s="14"/>
      <c r="JVI772" s="14"/>
      <c r="JVJ772" s="14"/>
      <c r="JVK772" s="14"/>
      <c r="JVL772" s="14"/>
      <c r="JVM772" s="14"/>
      <c r="JVN772" s="14"/>
      <c r="JVO772" s="14"/>
      <c r="JVP772" s="14"/>
      <c r="JVQ772" s="14"/>
      <c r="JVR772" s="14"/>
      <c r="JVS772" s="14"/>
      <c r="JVT772" s="14"/>
      <c r="JVU772" s="14"/>
      <c r="JVV772" s="14"/>
      <c r="JVW772" s="14"/>
      <c r="JVX772" s="14"/>
      <c r="JVY772" s="14"/>
      <c r="JVZ772" s="14"/>
      <c r="JWA772" s="14"/>
      <c r="JWB772" s="14"/>
      <c r="JWC772" s="14"/>
      <c r="JWD772" s="14"/>
      <c r="JWE772" s="14"/>
      <c r="JWF772" s="14"/>
      <c r="JWG772" s="14"/>
      <c r="JWH772" s="14"/>
      <c r="JWI772" s="14"/>
      <c r="JWJ772" s="14"/>
      <c r="JWK772" s="14"/>
      <c r="JWL772" s="14"/>
      <c r="JWM772" s="14"/>
      <c r="JWN772" s="14"/>
      <c r="JWO772" s="14"/>
      <c r="JWP772" s="14"/>
      <c r="JWQ772" s="14"/>
      <c r="JWR772" s="14"/>
      <c r="JWS772" s="14"/>
      <c r="JWT772" s="14"/>
      <c r="JWU772" s="14"/>
      <c r="JWV772" s="14"/>
      <c r="JWW772" s="14"/>
      <c r="JWX772" s="14"/>
      <c r="JWY772" s="14"/>
      <c r="JWZ772" s="14"/>
      <c r="JXA772" s="14"/>
      <c r="JXB772" s="14"/>
      <c r="JXC772" s="14"/>
      <c r="JXD772" s="14"/>
      <c r="JXE772" s="14"/>
      <c r="JXF772" s="14"/>
      <c r="JXG772" s="14"/>
      <c r="JXH772" s="14"/>
      <c r="JXI772" s="14"/>
      <c r="JXJ772" s="14"/>
      <c r="JXK772" s="14"/>
      <c r="JXL772" s="14"/>
      <c r="JXM772" s="14"/>
      <c r="JXN772" s="14"/>
      <c r="JXO772" s="14"/>
      <c r="JXP772" s="14"/>
      <c r="JXQ772" s="14"/>
      <c r="JXR772" s="14"/>
      <c r="JXS772" s="14"/>
      <c r="JXT772" s="14"/>
      <c r="JXU772" s="14"/>
      <c r="JXV772" s="14"/>
      <c r="JXW772" s="14"/>
      <c r="JXX772" s="14"/>
      <c r="JXY772" s="14"/>
      <c r="JXZ772" s="14"/>
      <c r="JYA772" s="14"/>
      <c r="JYB772" s="14"/>
      <c r="JYC772" s="14"/>
      <c r="JYD772" s="14"/>
      <c r="JYE772" s="14"/>
      <c r="JYF772" s="14"/>
      <c r="JYG772" s="14"/>
      <c r="JYH772" s="14"/>
      <c r="JYI772" s="14"/>
      <c r="JYJ772" s="14"/>
      <c r="JYK772" s="14"/>
      <c r="JYL772" s="14"/>
      <c r="JYM772" s="14"/>
      <c r="JYN772" s="14"/>
      <c r="JYO772" s="14"/>
      <c r="JYP772" s="14"/>
      <c r="JYQ772" s="14"/>
      <c r="JYR772" s="14"/>
      <c r="JYS772" s="14"/>
      <c r="JYT772" s="14"/>
      <c r="JYU772" s="14"/>
      <c r="JYV772" s="14"/>
      <c r="JYW772" s="14"/>
      <c r="JYX772" s="14"/>
      <c r="JYY772" s="14"/>
      <c r="JYZ772" s="14"/>
      <c r="JZA772" s="14"/>
      <c r="JZB772" s="14"/>
      <c r="JZC772" s="14"/>
      <c r="JZD772" s="14"/>
      <c r="JZE772" s="14"/>
      <c r="JZF772" s="14"/>
      <c r="JZG772" s="14"/>
      <c r="JZH772" s="14"/>
      <c r="JZI772" s="14"/>
      <c r="JZJ772" s="14"/>
      <c r="JZK772" s="14"/>
      <c r="JZL772" s="14"/>
      <c r="JZM772" s="14"/>
      <c r="JZN772" s="14"/>
      <c r="JZO772" s="14"/>
      <c r="JZP772" s="14"/>
      <c r="JZQ772" s="14"/>
      <c r="JZR772" s="14"/>
      <c r="JZS772" s="14"/>
      <c r="JZT772" s="14"/>
      <c r="JZU772" s="14"/>
      <c r="JZV772" s="14"/>
      <c r="JZW772" s="14"/>
      <c r="JZX772" s="14"/>
      <c r="JZY772" s="14"/>
      <c r="JZZ772" s="14"/>
      <c r="KAA772" s="14"/>
      <c r="KAB772" s="14"/>
      <c r="KAC772" s="14"/>
      <c r="KAD772" s="14"/>
      <c r="KAE772" s="14"/>
      <c r="KAF772" s="14"/>
      <c r="KAG772" s="14"/>
      <c r="KAH772" s="14"/>
      <c r="KAI772" s="14"/>
      <c r="KAJ772" s="14"/>
      <c r="KAK772" s="14"/>
      <c r="KAL772" s="14"/>
      <c r="KAM772" s="14"/>
      <c r="KAN772" s="14"/>
      <c r="KAO772" s="14"/>
      <c r="KAP772" s="14"/>
      <c r="KAQ772" s="14"/>
      <c r="KAR772" s="14"/>
      <c r="KAS772" s="14"/>
      <c r="KAT772" s="14"/>
      <c r="KAU772" s="14"/>
      <c r="KAV772" s="14"/>
      <c r="KAW772" s="14"/>
      <c r="KAX772" s="14"/>
      <c r="KAY772" s="14"/>
      <c r="KAZ772" s="14"/>
      <c r="KBA772" s="14"/>
      <c r="KBB772" s="14"/>
      <c r="KBC772" s="14"/>
      <c r="KBD772" s="14"/>
      <c r="KBE772" s="14"/>
      <c r="KBF772" s="14"/>
      <c r="KBG772" s="14"/>
      <c r="KBH772" s="14"/>
      <c r="KBI772" s="14"/>
      <c r="KBJ772" s="14"/>
      <c r="KBK772" s="14"/>
      <c r="KBL772" s="14"/>
      <c r="KBM772" s="14"/>
      <c r="KBN772" s="14"/>
      <c r="KBO772" s="14"/>
      <c r="KBP772" s="14"/>
      <c r="KBQ772" s="14"/>
      <c r="KBR772" s="14"/>
      <c r="KBS772" s="14"/>
      <c r="KBT772" s="14"/>
      <c r="KBU772" s="14"/>
      <c r="KBV772" s="14"/>
      <c r="KBW772" s="14"/>
      <c r="KBX772" s="14"/>
      <c r="KBY772" s="14"/>
      <c r="KBZ772" s="14"/>
      <c r="KCA772" s="14"/>
      <c r="KCB772" s="14"/>
      <c r="KCC772" s="14"/>
      <c r="KCD772" s="14"/>
      <c r="KCE772" s="14"/>
      <c r="KCF772" s="14"/>
      <c r="KCG772" s="14"/>
      <c r="KCH772" s="14"/>
      <c r="KCI772" s="14"/>
      <c r="KCJ772" s="14"/>
      <c r="KCK772" s="14"/>
      <c r="KCL772" s="14"/>
      <c r="KCM772" s="14"/>
      <c r="KCN772" s="14"/>
      <c r="KCO772" s="14"/>
      <c r="KCP772" s="14"/>
      <c r="KCQ772" s="14"/>
      <c r="KCR772" s="14"/>
      <c r="KCS772" s="14"/>
      <c r="KCT772" s="14"/>
      <c r="KCU772" s="14"/>
      <c r="KCV772" s="14"/>
      <c r="KCW772" s="14"/>
      <c r="KCX772" s="14"/>
      <c r="KCY772" s="14"/>
      <c r="KCZ772" s="14"/>
      <c r="KDA772" s="14"/>
      <c r="KDB772" s="14"/>
      <c r="KDC772" s="14"/>
      <c r="KDD772" s="14"/>
      <c r="KDE772" s="14"/>
      <c r="KDF772" s="14"/>
      <c r="KDG772" s="14"/>
      <c r="KDH772" s="14"/>
      <c r="KDI772" s="14"/>
      <c r="KDJ772" s="14"/>
      <c r="KDK772" s="14"/>
      <c r="KDL772" s="14"/>
      <c r="KDM772" s="14"/>
      <c r="KDN772" s="14"/>
      <c r="KDO772" s="14"/>
      <c r="KDP772" s="14"/>
      <c r="KDQ772" s="14"/>
      <c r="KDR772" s="14"/>
      <c r="KDS772" s="14"/>
      <c r="KDT772" s="14"/>
      <c r="KDU772" s="14"/>
      <c r="KDV772" s="14"/>
      <c r="KDW772" s="14"/>
      <c r="KDX772" s="14"/>
      <c r="KDY772" s="14"/>
      <c r="KDZ772" s="14"/>
      <c r="KEA772" s="14"/>
      <c r="KEB772" s="14"/>
      <c r="KEC772" s="14"/>
      <c r="KED772" s="14"/>
      <c r="KEE772" s="14"/>
      <c r="KEF772" s="14"/>
      <c r="KEG772" s="14"/>
      <c r="KEH772" s="14"/>
      <c r="KEI772" s="14"/>
      <c r="KEJ772" s="14"/>
      <c r="KEK772" s="14"/>
      <c r="KEL772" s="14"/>
      <c r="KEM772" s="14"/>
      <c r="KEN772" s="14"/>
      <c r="KEO772" s="14"/>
      <c r="KEP772" s="14"/>
      <c r="KEQ772" s="14"/>
      <c r="KER772" s="14"/>
      <c r="KES772" s="14"/>
      <c r="KET772" s="14"/>
      <c r="KEU772" s="14"/>
      <c r="KEV772" s="14"/>
      <c r="KEW772" s="14"/>
      <c r="KEX772" s="14"/>
      <c r="KEY772" s="14"/>
      <c r="KEZ772" s="14"/>
      <c r="KFA772" s="14"/>
      <c r="KFB772" s="14"/>
      <c r="KFC772" s="14"/>
      <c r="KFD772" s="14"/>
      <c r="KFE772" s="14"/>
      <c r="KFF772" s="14"/>
      <c r="KFG772" s="14"/>
      <c r="KFH772" s="14"/>
      <c r="KFI772" s="14"/>
      <c r="KFJ772" s="14"/>
      <c r="KFK772" s="14"/>
      <c r="KFL772" s="14"/>
      <c r="KFM772" s="14"/>
      <c r="KFN772" s="14"/>
      <c r="KFO772" s="14"/>
      <c r="KFP772" s="14"/>
      <c r="KFQ772" s="14"/>
      <c r="KFR772" s="14"/>
      <c r="KFS772" s="14"/>
      <c r="KFT772" s="14"/>
      <c r="KFU772" s="14"/>
      <c r="KFV772" s="14"/>
      <c r="KFW772" s="14"/>
      <c r="KFX772" s="14"/>
      <c r="KFY772" s="14"/>
      <c r="KFZ772" s="14"/>
      <c r="KGA772" s="14"/>
      <c r="KGB772" s="14"/>
      <c r="KGC772" s="14"/>
      <c r="KGD772" s="14"/>
      <c r="KGE772" s="14"/>
      <c r="KGF772" s="14"/>
      <c r="KGG772" s="14"/>
      <c r="KGH772" s="14"/>
      <c r="KGI772" s="14"/>
      <c r="KGJ772" s="14"/>
      <c r="KGK772" s="14"/>
      <c r="KGL772" s="14"/>
      <c r="KGM772" s="14"/>
      <c r="KGN772" s="14"/>
      <c r="KGO772" s="14"/>
      <c r="KGP772" s="14"/>
      <c r="KGQ772" s="14"/>
      <c r="KGR772" s="14"/>
      <c r="KGS772" s="14"/>
      <c r="KGT772" s="14"/>
      <c r="KGU772" s="14"/>
      <c r="KGV772" s="14"/>
      <c r="KGW772" s="14"/>
      <c r="KGX772" s="14"/>
      <c r="KGY772" s="14"/>
      <c r="KGZ772" s="14"/>
      <c r="KHA772" s="14"/>
      <c r="KHB772" s="14"/>
      <c r="KHC772" s="14"/>
      <c r="KHD772" s="14"/>
      <c r="KHE772" s="14"/>
      <c r="KHF772" s="14"/>
      <c r="KHG772" s="14"/>
      <c r="KHH772" s="14"/>
      <c r="KHI772" s="14"/>
      <c r="KHJ772" s="14"/>
      <c r="KHK772" s="14"/>
      <c r="KHL772" s="14"/>
      <c r="KHM772" s="14"/>
      <c r="KHN772" s="14"/>
      <c r="KHO772" s="14"/>
      <c r="KHP772" s="14"/>
      <c r="KHQ772" s="14"/>
      <c r="KHR772" s="14"/>
      <c r="KHS772" s="14"/>
      <c r="KHT772" s="14"/>
      <c r="KHU772" s="14"/>
      <c r="KHV772" s="14"/>
      <c r="KHW772" s="14"/>
      <c r="KHX772" s="14"/>
      <c r="KHY772" s="14"/>
      <c r="KHZ772" s="14"/>
      <c r="KIA772" s="14"/>
      <c r="KIB772" s="14"/>
      <c r="KIC772" s="14"/>
      <c r="KID772" s="14"/>
      <c r="KIE772" s="14"/>
      <c r="KIF772" s="14"/>
      <c r="KIG772" s="14"/>
      <c r="KIH772" s="14"/>
      <c r="KII772" s="14"/>
      <c r="KIJ772" s="14"/>
      <c r="KIK772" s="14"/>
      <c r="KIL772" s="14"/>
      <c r="KIM772" s="14"/>
      <c r="KIN772" s="14"/>
      <c r="KIO772" s="14"/>
      <c r="KIP772" s="14"/>
      <c r="KIQ772" s="14"/>
      <c r="KIR772" s="14"/>
      <c r="KIS772" s="14"/>
      <c r="KIT772" s="14"/>
      <c r="KIU772" s="14"/>
      <c r="KIV772" s="14"/>
      <c r="KIW772" s="14"/>
      <c r="KIX772" s="14"/>
      <c r="KIY772" s="14"/>
      <c r="KIZ772" s="14"/>
      <c r="KJA772" s="14"/>
      <c r="KJB772" s="14"/>
      <c r="KJC772" s="14"/>
      <c r="KJD772" s="14"/>
      <c r="KJE772" s="14"/>
      <c r="KJF772" s="14"/>
      <c r="KJG772" s="14"/>
      <c r="KJH772" s="14"/>
      <c r="KJI772" s="14"/>
      <c r="KJJ772" s="14"/>
      <c r="KJK772" s="14"/>
      <c r="KJL772" s="14"/>
      <c r="KJM772" s="14"/>
      <c r="KJN772" s="14"/>
      <c r="KJO772" s="14"/>
      <c r="KJP772" s="14"/>
      <c r="KJQ772" s="14"/>
      <c r="KJR772" s="14"/>
      <c r="KJS772" s="14"/>
      <c r="KJT772" s="14"/>
      <c r="KJU772" s="14"/>
      <c r="KJV772" s="14"/>
      <c r="KJW772" s="14"/>
      <c r="KJX772" s="14"/>
      <c r="KJY772" s="14"/>
      <c r="KJZ772" s="14"/>
      <c r="KKA772" s="14"/>
      <c r="KKB772" s="14"/>
      <c r="KKC772" s="14"/>
      <c r="KKD772" s="14"/>
      <c r="KKE772" s="14"/>
      <c r="KKF772" s="14"/>
      <c r="KKG772" s="14"/>
      <c r="KKH772" s="14"/>
      <c r="KKI772" s="14"/>
      <c r="KKJ772" s="14"/>
      <c r="KKK772" s="14"/>
      <c r="KKL772" s="14"/>
      <c r="KKM772" s="14"/>
      <c r="KKN772" s="14"/>
      <c r="KKO772" s="14"/>
      <c r="KKP772" s="14"/>
      <c r="KKQ772" s="14"/>
      <c r="KKR772" s="14"/>
      <c r="KKS772" s="14"/>
      <c r="KKT772" s="14"/>
      <c r="KKU772" s="14"/>
      <c r="KKV772" s="14"/>
      <c r="KKW772" s="14"/>
      <c r="KKX772" s="14"/>
      <c r="KKY772" s="14"/>
      <c r="KKZ772" s="14"/>
      <c r="KLA772" s="14"/>
      <c r="KLB772" s="14"/>
      <c r="KLC772" s="14"/>
      <c r="KLD772" s="14"/>
      <c r="KLE772" s="14"/>
      <c r="KLF772" s="14"/>
      <c r="KLG772" s="14"/>
      <c r="KLH772" s="14"/>
      <c r="KLI772" s="14"/>
      <c r="KLJ772" s="14"/>
      <c r="KLK772" s="14"/>
      <c r="KLL772" s="14"/>
      <c r="KLM772" s="14"/>
      <c r="KLN772" s="14"/>
      <c r="KLO772" s="14"/>
      <c r="KLP772" s="14"/>
      <c r="KLQ772" s="14"/>
      <c r="KLR772" s="14"/>
      <c r="KLS772" s="14"/>
      <c r="KLT772" s="14"/>
      <c r="KLU772" s="14"/>
      <c r="KLV772" s="14"/>
      <c r="KLW772" s="14"/>
      <c r="KLX772" s="14"/>
      <c r="KLY772" s="14"/>
      <c r="KLZ772" s="14"/>
      <c r="KMA772" s="14"/>
      <c r="KMB772" s="14"/>
      <c r="KMC772" s="14"/>
      <c r="KMD772" s="14"/>
      <c r="KME772" s="14"/>
      <c r="KMF772" s="14"/>
      <c r="KMG772" s="14"/>
      <c r="KMH772" s="14"/>
      <c r="KMI772" s="14"/>
      <c r="KMJ772" s="14"/>
      <c r="KMK772" s="14"/>
      <c r="KML772" s="14"/>
      <c r="KMM772" s="14"/>
      <c r="KMN772" s="14"/>
      <c r="KMO772" s="14"/>
      <c r="KMP772" s="14"/>
      <c r="KMQ772" s="14"/>
      <c r="KMR772" s="14"/>
      <c r="KMS772" s="14"/>
      <c r="KMT772" s="14"/>
      <c r="KMU772" s="14"/>
      <c r="KMV772" s="14"/>
      <c r="KMW772" s="14"/>
      <c r="KMX772" s="14"/>
      <c r="KMY772" s="14"/>
      <c r="KMZ772" s="14"/>
      <c r="KNA772" s="14"/>
      <c r="KNB772" s="14"/>
      <c r="KNC772" s="14"/>
      <c r="KND772" s="14"/>
      <c r="KNE772" s="14"/>
      <c r="KNF772" s="14"/>
      <c r="KNG772" s="14"/>
      <c r="KNH772" s="14"/>
      <c r="KNI772" s="14"/>
      <c r="KNJ772" s="14"/>
      <c r="KNK772" s="14"/>
      <c r="KNL772" s="14"/>
      <c r="KNM772" s="14"/>
      <c r="KNN772" s="14"/>
      <c r="KNO772" s="14"/>
      <c r="KNP772" s="14"/>
      <c r="KNQ772" s="14"/>
      <c r="KNR772" s="14"/>
      <c r="KNS772" s="14"/>
      <c r="KNT772" s="14"/>
      <c r="KNU772" s="14"/>
      <c r="KNV772" s="14"/>
      <c r="KNW772" s="14"/>
      <c r="KNX772" s="14"/>
      <c r="KNY772" s="14"/>
      <c r="KNZ772" s="14"/>
      <c r="KOA772" s="14"/>
      <c r="KOB772" s="14"/>
      <c r="KOC772" s="14"/>
      <c r="KOD772" s="14"/>
      <c r="KOE772" s="14"/>
      <c r="KOF772" s="14"/>
      <c r="KOG772" s="14"/>
      <c r="KOH772" s="14"/>
      <c r="KOI772" s="14"/>
      <c r="KOJ772" s="14"/>
      <c r="KOK772" s="14"/>
      <c r="KOL772" s="14"/>
      <c r="KOM772" s="14"/>
      <c r="KON772" s="14"/>
      <c r="KOO772" s="14"/>
      <c r="KOP772" s="14"/>
      <c r="KOQ772" s="14"/>
      <c r="KOR772" s="14"/>
      <c r="KOS772" s="14"/>
      <c r="KOT772" s="14"/>
      <c r="KOU772" s="14"/>
      <c r="KOV772" s="14"/>
      <c r="KOW772" s="14"/>
      <c r="KOX772" s="14"/>
      <c r="KOY772" s="14"/>
      <c r="KOZ772" s="14"/>
      <c r="KPA772" s="14"/>
      <c r="KPB772" s="14"/>
      <c r="KPC772" s="14"/>
      <c r="KPD772" s="14"/>
      <c r="KPE772" s="14"/>
      <c r="KPF772" s="14"/>
      <c r="KPG772" s="14"/>
      <c r="KPH772" s="14"/>
      <c r="KPI772" s="14"/>
      <c r="KPJ772" s="14"/>
      <c r="KPK772" s="14"/>
      <c r="KPL772" s="14"/>
      <c r="KPM772" s="14"/>
      <c r="KPN772" s="14"/>
      <c r="KPO772" s="14"/>
      <c r="KPP772" s="14"/>
      <c r="KPQ772" s="14"/>
      <c r="KPR772" s="14"/>
      <c r="KPS772" s="14"/>
      <c r="KPT772" s="14"/>
      <c r="KPU772" s="14"/>
      <c r="KPV772" s="14"/>
      <c r="KPW772" s="14"/>
      <c r="KPX772" s="14"/>
      <c r="KPY772" s="14"/>
      <c r="KPZ772" s="14"/>
      <c r="KQA772" s="14"/>
      <c r="KQB772" s="14"/>
      <c r="KQC772" s="14"/>
      <c r="KQD772" s="14"/>
      <c r="KQE772" s="14"/>
      <c r="KQF772" s="14"/>
      <c r="KQG772" s="14"/>
      <c r="KQH772" s="14"/>
      <c r="KQI772" s="14"/>
      <c r="KQJ772" s="14"/>
      <c r="KQK772" s="14"/>
      <c r="KQL772" s="14"/>
      <c r="KQM772" s="14"/>
      <c r="KQN772" s="14"/>
      <c r="KQO772" s="14"/>
      <c r="KQP772" s="14"/>
      <c r="KQQ772" s="14"/>
      <c r="KQR772" s="14"/>
      <c r="KQS772" s="14"/>
      <c r="KQT772" s="14"/>
      <c r="KQU772" s="14"/>
      <c r="KQV772" s="14"/>
      <c r="KQW772" s="14"/>
      <c r="KQX772" s="14"/>
      <c r="KQY772" s="14"/>
      <c r="KQZ772" s="14"/>
      <c r="KRA772" s="14"/>
      <c r="KRB772" s="14"/>
      <c r="KRC772" s="14"/>
      <c r="KRD772" s="14"/>
      <c r="KRE772" s="14"/>
      <c r="KRF772" s="14"/>
      <c r="KRG772" s="14"/>
      <c r="KRH772" s="14"/>
      <c r="KRI772" s="14"/>
      <c r="KRJ772" s="14"/>
      <c r="KRK772" s="14"/>
      <c r="KRL772" s="14"/>
      <c r="KRM772" s="14"/>
      <c r="KRN772" s="14"/>
      <c r="KRO772" s="14"/>
      <c r="KRP772" s="14"/>
      <c r="KRQ772" s="14"/>
      <c r="KRR772" s="14"/>
      <c r="KRS772" s="14"/>
      <c r="KRT772" s="14"/>
      <c r="KRU772" s="14"/>
      <c r="KRV772" s="14"/>
      <c r="KRW772" s="14"/>
      <c r="KRX772" s="14"/>
      <c r="KRY772" s="14"/>
      <c r="KRZ772" s="14"/>
      <c r="KSA772" s="14"/>
      <c r="KSB772" s="14"/>
      <c r="KSC772" s="14"/>
      <c r="KSD772" s="14"/>
      <c r="KSE772" s="14"/>
      <c r="KSF772" s="14"/>
      <c r="KSG772" s="14"/>
      <c r="KSH772" s="14"/>
      <c r="KSI772" s="14"/>
      <c r="KSJ772" s="14"/>
      <c r="KSK772" s="14"/>
      <c r="KSL772" s="14"/>
      <c r="KSM772" s="14"/>
      <c r="KSN772" s="14"/>
      <c r="KSO772" s="14"/>
      <c r="KSP772" s="14"/>
      <c r="KSQ772" s="14"/>
      <c r="KSR772" s="14"/>
      <c r="KSS772" s="14"/>
      <c r="KST772" s="14"/>
      <c r="KSU772" s="14"/>
      <c r="KSV772" s="14"/>
      <c r="KSW772" s="14"/>
      <c r="KSX772" s="14"/>
      <c r="KSY772" s="14"/>
      <c r="KSZ772" s="14"/>
      <c r="KTA772" s="14"/>
      <c r="KTB772" s="14"/>
      <c r="KTC772" s="14"/>
      <c r="KTD772" s="14"/>
      <c r="KTE772" s="14"/>
      <c r="KTF772" s="14"/>
      <c r="KTG772" s="14"/>
      <c r="KTH772" s="14"/>
      <c r="KTI772" s="14"/>
      <c r="KTJ772" s="14"/>
      <c r="KTK772" s="14"/>
      <c r="KTL772" s="14"/>
      <c r="KTM772" s="14"/>
      <c r="KTN772" s="14"/>
      <c r="KTO772" s="14"/>
      <c r="KTP772" s="14"/>
      <c r="KTQ772" s="14"/>
      <c r="KTR772" s="14"/>
      <c r="KTS772" s="14"/>
      <c r="KTT772" s="14"/>
      <c r="KTU772" s="14"/>
      <c r="KTV772" s="14"/>
      <c r="KTW772" s="14"/>
      <c r="KTX772" s="14"/>
      <c r="KTY772" s="14"/>
      <c r="KTZ772" s="14"/>
      <c r="KUA772" s="14"/>
      <c r="KUB772" s="14"/>
      <c r="KUC772" s="14"/>
      <c r="KUD772" s="14"/>
      <c r="KUE772" s="14"/>
      <c r="KUF772" s="14"/>
      <c r="KUG772" s="14"/>
      <c r="KUH772" s="14"/>
      <c r="KUI772" s="14"/>
      <c r="KUJ772" s="14"/>
      <c r="KUK772" s="14"/>
      <c r="KUL772" s="14"/>
      <c r="KUM772" s="14"/>
      <c r="KUN772" s="14"/>
      <c r="KUO772" s="14"/>
      <c r="KUP772" s="14"/>
      <c r="KUQ772" s="14"/>
      <c r="KUR772" s="14"/>
      <c r="KUS772" s="14"/>
      <c r="KUT772" s="14"/>
      <c r="KUU772" s="14"/>
      <c r="KUV772" s="14"/>
      <c r="KUW772" s="14"/>
      <c r="KUX772" s="14"/>
      <c r="KUY772" s="14"/>
      <c r="KUZ772" s="14"/>
      <c r="KVA772" s="14"/>
      <c r="KVB772" s="14"/>
      <c r="KVC772" s="14"/>
      <c r="KVD772" s="14"/>
      <c r="KVE772" s="14"/>
      <c r="KVF772" s="14"/>
      <c r="KVG772" s="14"/>
      <c r="KVH772" s="14"/>
      <c r="KVI772" s="14"/>
      <c r="KVJ772" s="14"/>
      <c r="KVK772" s="14"/>
      <c r="KVL772" s="14"/>
      <c r="KVM772" s="14"/>
      <c r="KVN772" s="14"/>
      <c r="KVO772" s="14"/>
      <c r="KVP772" s="14"/>
      <c r="KVQ772" s="14"/>
      <c r="KVR772" s="14"/>
      <c r="KVS772" s="14"/>
      <c r="KVT772" s="14"/>
      <c r="KVU772" s="14"/>
      <c r="KVV772" s="14"/>
      <c r="KVW772" s="14"/>
      <c r="KVX772" s="14"/>
      <c r="KVY772" s="14"/>
      <c r="KVZ772" s="14"/>
      <c r="KWA772" s="14"/>
      <c r="KWB772" s="14"/>
      <c r="KWC772" s="14"/>
      <c r="KWD772" s="14"/>
      <c r="KWE772" s="14"/>
      <c r="KWF772" s="14"/>
      <c r="KWG772" s="14"/>
      <c r="KWH772" s="14"/>
      <c r="KWI772" s="14"/>
      <c r="KWJ772" s="14"/>
      <c r="KWK772" s="14"/>
      <c r="KWL772" s="14"/>
      <c r="KWM772" s="14"/>
      <c r="KWN772" s="14"/>
      <c r="KWO772" s="14"/>
      <c r="KWP772" s="14"/>
      <c r="KWQ772" s="14"/>
      <c r="KWR772" s="14"/>
      <c r="KWS772" s="14"/>
      <c r="KWT772" s="14"/>
      <c r="KWU772" s="14"/>
      <c r="KWV772" s="14"/>
      <c r="KWW772" s="14"/>
      <c r="KWX772" s="14"/>
      <c r="KWY772" s="14"/>
      <c r="KWZ772" s="14"/>
      <c r="KXA772" s="14"/>
      <c r="KXB772" s="14"/>
      <c r="KXC772" s="14"/>
      <c r="KXD772" s="14"/>
      <c r="KXE772" s="14"/>
      <c r="KXF772" s="14"/>
      <c r="KXG772" s="14"/>
      <c r="KXH772" s="14"/>
      <c r="KXI772" s="14"/>
      <c r="KXJ772" s="14"/>
      <c r="KXK772" s="14"/>
      <c r="KXL772" s="14"/>
      <c r="KXM772" s="14"/>
      <c r="KXN772" s="14"/>
      <c r="KXO772" s="14"/>
      <c r="KXP772" s="14"/>
      <c r="KXQ772" s="14"/>
      <c r="KXR772" s="14"/>
      <c r="KXS772" s="14"/>
      <c r="KXT772" s="14"/>
      <c r="KXU772" s="14"/>
      <c r="KXV772" s="14"/>
      <c r="KXW772" s="14"/>
      <c r="KXX772" s="14"/>
      <c r="KXY772" s="14"/>
      <c r="KXZ772" s="14"/>
      <c r="KYA772" s="14"/>
      <c r="KYB772" s="14"/>
      <c r="KYC772" s="14"/>
      <c r="KYD772" s="14"/>
      <c r="KYE772" s="14"/>
      <c r="KYF772" s="14"/>
      <c r="KYG772" s="14"/>
      <c r="KYH772" s="14"/>
      <c r="KYI772" s="14"/>
      <c r="KYJ772" s="14"/>
      <c r="KYK772" s="14"/>
      <c r="KYL772" s="14"/>
      <c r="KYM772" s="14"/>
      <c r="KYN772" s="14"/>
      <c r="KYO772" s="14"/>
      <c r="KYP772" s="14"/>
      <c r="KYQ772" s="14"/>
      <c r="KYR772" s="14"/>
      <c r="KYS772" s="14"/>
      <c r="KYT772" s="14"/>
      <c r="KYU772" s="14"/>
      <c r="KYV772" s="14"/>
      <c r="KYW772" s="14"/>
      <c r="KYX772" s="14"/>
      <c r="KYY772" s="14"/>
      <c r="KYZ772" s="14"/>
      <c r="KZA772" s="14"/>
      <c r="KZB772" s="14"/>
      <c r="KZC772" s="14"/>
      <c r="KZD772" s="14"/>
      <c r="KZE772" s="14"/>
      <c r="KZF772" s="14"/>
      <c r="KZG772" s="14"/>
      <c r="KZH772" s="14"/>
      <c r="KZI772" s="14"/>
      <c r="KZJ772" s="14"/>
      <c r="KZK772" s="14"/>
      <c r="KZL772" s="14"/>
      <c r="KZM772" s="14"/>
      <c r="KZN772" s="14"/>
      <c r="KZO772" s="14"/>
      <c r="KZP772" s="14"/>
      <c r="KZQ772" s="14"/>
      <c r="KZR772" s="14"/>
      <c r="KZS772" s="14"/>
      <c r="KZT772" s="14"/>
      <c r="KZU772" s="14"/>
      <c r="KZV772" s="14"/>
      <c r="KZW772" s="14"/>
      <c r="KZX772" s="14"/>
      <c r="KZY772" s="14"/>
      <c r="KZZ772" s="14"/>
      <c r="LAA772" s="14"/>
      <c r="LAB772" s="14"/>
      <c r="LAC772" s="14"/>
      <c r="LAD772" s="14"/>
      <c r="LAE772" s="14"/>
      <c r="LAF772" s="14"/>
      <c r="LAG772" s="14"/>
      <c r="LAH772" s="14"/>
      <c r="LAI772" s="14"/>
      <c r="LAJ772" s="14"/>
      <c r="LAK772" s="14"/>
      <c r="LAL772" s="14"/>
      <c r="LAM772" s="14"/>
      <c r="LAN772" s="14"/>
      <c r="LAO772" s="14"/>
      <c r="LAP772" s="14"/>
      <c r="LAQ772" s="14"/>
      <c r="LAR772" s="14"/>
      <c r="LAS772" s="14"/>
      <c r="LAT772" s="14"/>
      <c r="LAU772" s="14"/>
      <c r="LAV772" s="14"/>
      <c r="LAW772" s="14"/>
      <c r="LAX772" s="14"/>
      <c r="LAY772" s="14"/>
      <c r="LAZ772" s="14"/>
      <c r="LBA772" s="14"/>
      <c r="LBB772" s="14"/>
      <c r="LBC772" s="14"/>
      <c r="LBD772" s="14"/>
      <c r="LBE772" s="14"/>
      <c r="LBF772" s="14"/>
      <c r="LBG772" s="14"/>
      <c r="LBH772" s="14"/>
      <c r="LBI772" s="14"/>
      <c r="LBJ772" s="14"/>
      <c r="LBK772" s="14"/>
      <c r="LBL772" s="14"/>
      <c r="LBM772" s="14"/>
      <c r="LBN772" s="14"/>
      <c r="LBO772" s="14"/>
      <c r="LBP772" s="14"/>
      <c r="LBQ772" s="14"/>
      <c r="LBR772" s="14"/>
      <c r="LBS772" s="14"/>
      <c r="LBT772" s="14"/>
      <c r="LBU772" s="14"/>
      <c r="LBV772" s="14"/>
      <c r="LBW772" s="14"/>
      <c r="LBX772" s="14"/>
      <c r="LBY772" s="14"/>
      <c r="LBZ772" s="14"/>
      <c r="LCA772" s="14"/>
      <c r="LCB772" s="14"/>
      <c r="LCC772" s="14"/>
      <c r="LCD772" s="14"/>
      <c r="LCE772" s="14"/>
      <c r="LCF772" s="14"/>
      <c r="LCG772" s="14"/>
      <c r="LCH772" s="14"/>
      <c r="LCI772" s="14"/>
      <c r="LCJ772" s="14"/>
      <c r="LCK772" s="14"/>
      <c r="LCL772" s="14"/>
      <c r="LCM772" s="14"/>
      <c r="LCN772" s="14"/>
      <c r="LCO772" s="14"/>
      <c r="LCP772" s="14"/>
      <c r="LCQ772" s="14"/>
      <c r="LCR772" s="14"/>
      <c r="LCS772" s="14"/>
      <c r="LCT772" s="14"/>
      <c r="LCU772" s="14"/>
      <c r="LCV772" s="14"/>
      <c r="LCW772" s="14"/>
      <c r="LCX772" s="14"/>
      <c r="LCY772" s="14"/>
      <c r="LCZ772" s="14"/>
      <c r="LDA772" s="14"/>
      <c r="LDB772" s="14"/>
      <c r="LDC772" s="14"/>
      <c r="LDD772" s="14"/>
      <c r="LDE772" s="14"/>
      <c r="LDF772" s="14"/>
      <c r="LDG772" s="14"/>
      <c r="LDH772" s="14"/>
      <c r="LDI772" s="14"/>
      <c r="LDJ772" s="14"/>
      <c r="LDK772" s="14"/>
      <c r="LDL772" s="14"/>
      <c r="LDM772" s="14"/>
      <c r="LDN772" s="14"/>
      <c r="LDO772" s="14"/>
      <c r="LDP772" s="14"/>
      <c r="LDQ772" s="14"/>
      <c r="LDR772" s="14"/>
      <c r="LDS772" s="14"/>
      <c r="LDT772" s="14"/>
      <c r="LDU772" s="14"/>
      <c r="LDV772" s="14"/>
      <c r="LDW772" s="14"/>
      <c r="LDX772" s="14"/>
      <c r="LDY772" s="14"/>
      <c r="LDZ772" s="14"/>
      <c r="LEA772" s="14"/>
      <c r="LEB772" s="14"/>
      <c r="LEC772" s="14"/>
      <c r="LED772" s="14"/>
      <c r="LEE772" s="14"/>
      <c r="LEF772" s="14"/>
      <c r="LEG772" s="14"/>
      <c r="LEH772" s="14"/>
      <c r="LEI772" s="14"/>
      <c r="LEJ772" s="14"/>
      <c r="LEK772" s="14"/>
      <c r="LEL772" s="14"/>
      <c r="LEM772" s="14"/>
      <c r="LEN772" s="14"/>
      <c r="LEO772" s="14"/>
      <c r="LEP772" s="14"/>
      <c r="LEQ772" s="14"/>
      <c r="LER772" s="14"/>
      <c r="LES772" s="14"/>
      <c r="LET772" s="14"/>
      <c r="LEU772" s="14"/>
      <c r="LEV772" s="14"/>
      <c r="LEW772" s="14"/>
      <c r="LEX772" s="14"/>
      <c r="LEY772" s="14"/>
      <c r="LEZ772" s="14"/>
      <c r="LFA772" s="14"/>
      <c r="LFB772" s="14"/>
      <c r="LFC772" s="14"/>
      <c r="LFD772" s="14"/>
      <c r="LFE772" s="14"/>
      <c r="LFF772" s="14"/>
      <c r="LFG772" s="14"/>
      <c r="LFH772" s="14"/>
      <c r="LFI772" s="14"/>
      <c r="LFJ772" s="14"/>
      <c r="LFK772" s="14"/>
      <c r="LFL772" s="14"/>
      <c r="LFM772" s="14"/>
      <c r="LFN772" s="14"/>
      <c r="LFO772" s="14"/>
      <c r="LFP772" s="14"/>
      <c r="LFQ772" s="14"/>
      <c r="LFR772" s="14"/>
      <c r="LFS772" s="14"/>
      <c r="LFT772" s="14"/>
      <c r="LFU772" s="14"/>
      <c r="LFV772" s="14"/>
      <c r="LFW772" s="14"/>
      <c r="LFX772" s="14"/>
      <c r="LFY772" s="14"/>
      <c r="LFZ772" s="14"/>
      <c r="LGA772" s="14"/>
      <c r="LGB772" s="14"/>
      <c r="LGC772" s="14"/>
      <c r="LGD772" s="14"/>
      <c r="LGE772" s="14"/>
      <c r="LGF772" s="14"/>
      <c r="LGG772" s="14"/>
      <c r="LGH772" s="14"/>
      <c r="LGI772" s="14"/>
      <c r="LGJ772" s="14"/>
      <c r="LGK772" s="14"/>
      <c r="LGL772" s="14"/>
      <c r="LGM772" s="14"/>
      <c r="LGN772" s="14"/>
      <c r="LGO772" s="14"/>
      <c r="LGP772" s="14"/>
      <c r="LGQ772" s="14"/>
      <c r="LGR772" s="14"/>
      <c r="LGS772" s="14"/>
      <c r="LGT772" s="14"/>
      <c r="LGU772" s="14"/>
      <c r="LGV772" s="14"/>
      <c r="LGW772" s="14"/>
      <c r="LGX772" s="14"/>
      <c r="LGY772" s="14"/>
      <c r="LGZ772" s="14"/>
      <c r="LHA772" s="14"/>
      <c r="LHB772" s="14"/>
      <c r="LHC772" s="14"/>
      <c r="LHD772" s="14"/>
      <c r="LHE772" s="14"/>
      <c r="LHF772" s="14"/>
      <c r="LHG772" s="14"/>
      <c r="LHH772" s="14"/>
      <c r="LHI772" s="14"/>
      <c r="LHJ772" s="14"/>
      <c r="LHK772" s="14"/>
      <c r="LHL772" s="14"/>
      <c r="LHM772" s="14"/>
      <c r="LHN772" s="14"/>
      <c r="LHO772" s="14"/>
      <c r="LHP772" s="14"/>
      <c r="LHQ772" s="14"/>
      <c r="LHR772" s="14"/>
      <c r="LHS772" s="14"/>
      <c r="LHT772" s="14"/>
      <c r="LHU772" s="14"/>
      <c r="LHV772" s="14"/>
      <c r="LHW772" s="14"/>
      <c r="LHX772" s="14"/>
      <c r="LHY772" s="14"/>
      <c r="LHZ772" s="14"/>
      <c r="LIA772" s="14"/>
      <c r="LIB772" s="14"/>
      <c r="LIC772" s="14"/>
      <c r="LID772" s="14"/>
      <c r="LIE772" s="14"/>
      <c r="LIF772" s="14"/>
      <c r="LIG772" s="14"/>
      <c r="LIH772" s="14"/>
      <c r="LII772" s="14"/>
      <c r="LIJ772" s="14"/>
      <c r="LIK772" s="14"/>
      <c r="LIL772" s="14"/>
      <c r="LIM772" s="14"/>
      <c r="LIN772" s="14"/>
      <c r="LIO772" s="14"/>
      <c r="LIP772" s="14"/>
      <c r="LIQ772" s="14"/>
      <c r="LIR772" s="14"/>
      <c r="LIS772" s="14"/>
      <c r="LIT772" s="14"/>
      <c r="LIU772" s="14"/>
      <c r="LIV772" s="14"/>
      <c r="LIW772" s="14"/>
      <c r="LIX772" s="14"/>
      <c r="LIY772" s="14"/>
      <c r="LIZ772" s="14"/>
      <c r="LJA772" s="14"/>
      <c r="LJB772" s="14"/>
      <c r="LJC772" s="14"/>
      <c r="LJD772" s="14"/>
      <c r="LJE772" s="14"/>
      <c r="LJF772" s="14"/>
      <c r="LJG772" s="14"/>
      <c r="LJH772" s="14"/>
      <c r="LJI772" s="14"/>
      <c r="LJJ772" s="14"/>
      <c r="LJK772" s="14"/>
      <c r="LJL772" s="14"/>
      <c r="LJM772" s="14"/>
      <c r="LJN772" s="14"/>
      <c r="LJO772" s="14"/>
      <c r="LJP772" s="14"/>
      <c r="LJQ772" s="14"/>
      <c r="LJR772" s="14"/>
      <c r="LJS772" s="14"/>
      <c r="LJT772" s="14"/>
      <c r="LJU772" s="14"/>
      <c r="LJV772" s="14"/>
      <c r="LJW772" s="14"/>
      <c r="LJX772" s="14"/>
      <c r="LJY772" s="14"/>
      <c r="LJZ772" s="14"/>
      <c r="LKA772" s="14"/>
      <c r="LKB772" s="14"/>
      <c r="LKC772" s="14"/>
      <c r="LKD772" s="14"/>
      <c r="LKE772" s="14"/>
      <c r="LKF772" s="14"/>
      <c r="LKG772" s="14"/>
      <c r="LKH772" s="14"/>
      <c r="LKI772" s="14"/>
      <c r="LKJ772" s="14"/>
      <c r="LKK772" s="14"/>
      <c r="LKL772" s="14"/>
      <c r="LKM772" s="14"/>
      <c r="LKN772" s="14"/>
      <c r="LKO772" s="14"/>
      <c r="LKP772" s="14"/>
      <c r="LKQ772" s="14"/>
      <c r="LKR772" s="14"/>
      <c r="LKS772" s="14"/>
      <c r="LKT772" s="14"/>
      <c r="LKU772" s="14"/>
      <c r="LKV772" s="14"/>
      <c r="LKW772" s="14"/>
      <c r="LKX772" s="14"/>
      <c r="LKY772" s="14"/>
      <c r="LKZ772" s="14"/>
      <c r="LLA772" s="14"/>
      <c r="LLB772" s="14"/>
      <c r="LLC772" s="14"/>
      <c r="LLD772" s="14"/>
      <c r="LLE772" s="14"/>
      <c r="LLF772" s="14"/>
      <c r="LLG772" s="14"/>
      <c r="LLH772" s="14"/>
      <c r="LLI772" s="14"/>
      <c r="LLJ772" s="14"/>
      <c r="LLK772" s="14"/>
      <c r="LLL772" s="14"/>
      <c r="LLM772" s="14"/>
      <c r="LLN772" s="14"/>
      <c r="LLO772" s="14"/>
      <c r="LLP772" s="14"/>
      <c r="LLQ772" s="14"/>
      <c r="LLR772" s="14"/>
      <c r="LLS772" s="14"/>
      <c r="LLT772" s="14"/>
      <c r="LLU772" s="14"/>
      <c r="LLV772" s="14"/>
      <c r="LLW772" s="14"/>
      <c r="LLX772" s="14"/>
      <c r="LLY772" s="14"/>
      <c r="LLZ772" s="14"/>
      <c r="LMA772" s="14"/>
      <c r="LMB772" s="14"/>
      <c r="LMC772" s="14"/>
      <c r="LMD772" s="14"/>
      <c r="LME772" s="14"/>
      <c r="LMF772" s="14"/>
      <c r="LMG772" s="14"/>
      <c r="LMH772" s="14"/>
      <c r="LMI772" s="14"/>
      <c r="LMJ772" s="14"/>
      <c r="LMK772" s="14"/>
      <c r="LML772" s="14"/>
      <c r="LMM772" s="14"/>
      <c r="LMN772" s="14"/>
      <c r="LMO772" s="14"/>
      <c r="LMP772" s="14"/>
      <c r="LMQ772" s="14"/>
      <c r="LMR772" s="14"/>
      <c r="LMS772" s="14"/>
      <c r="LMT772" s="14"/>
      <c r="LMU772" s="14"/>
      <c r="LMV772" s="14"/>
      <c r="LMW772" s="14"/>
      <c r="LMX772" s="14"/>
      <c r="LMY772" s="14"/>
      <c r="LMZ772" s="14"/>
      <c r="LNA772" s="14"/>
      <c r="LNB772" s="14"/>
      <c r="LNC772" s="14"/>
      <c r="LND772" s="14"/>
      <c r="LNE772" s="14"/>
      <c r="LNF772" s="14"/>
      <c r="LNG772" s="14"/>
      <c r="LNH772" s="14"/>
      <c r="LNI772" s="14"/>
      <c r="LNJ772" s="14"/>
      <c r="LNK772" s="14"/>
      <c r="LNL772" s="14"/>
      <c r="LNM772" s="14"/>
      <c r="LNN772" s="14"/>
      <c r="LNO772" s="14"/>
      <c r="LNP772" s="14"/>
      <c r="LNQ772" s="14"/>
      <c r="LNR772" s="14"/>
      <c r="LNS772" s="14"/>
      <c r="LNT772" s="14"/>
      <c r="LNU772" s="14"/>
      <c r="LNV772" s="14"/>
      <c r="LNW772" s="14"/>
      <c r="LNX772" s="14"/>
      <c r="LNY772" s="14"/>
      <c r="LNZ772" s="14"/>
      <c r="LOA772" s="14"/>
      <c r="LOB772" s="14"/>
      <c r="LOC772" s="14"/>
      <c r="LOD772" s="14"/>
      <c r="LOE772" s="14"/>
      <c r="LOF772" s="14"/>
      <c r="LOG772" s="14"/>
      <c r="LOH772" s="14"/>
      <c r="LOI772" s="14"/>
      <c r="LOJ772" s="14"/>
      <c r="LOK772" s="14"/>
      <c r="LOL772" s="14"/>
      <c r="LOM772" s="14"/>
      <c r="LON772" s="14"/>
      <c r="LOO772" s="14"/>
      <c r="LOP772" s="14"/>
      <c r="LOQ772" s="14"/>
      <c r="LOR772" s="14"/>
      <c r="LOS772" s="14"/>
      <c r="LOT772" s="14"/>
      <c r="LOU772" s="14"/>
      <c r="LOV772" s="14"/>
      <c r="LOW772" s="14"/>
      <c r="LOX772" s="14"/>
      <c r="LOY772" s="14"/>
      <c r="LOZ772" s="14"/>
      <c r="LPA772" s="14"/>
      <c r="LPB772" s="14"/>
      <c r="LPC772" s="14"/>
      <c r="LPD772" s="14"/>
      <c r="LPE772" s="14"/>
      <c r="LPF772" s="14"/>
      <c r="LPG772" s="14"/>
      <c r="LPH772" s="14"/>
      <c r="LPI772" s="14"/>
      <c r="LPJ772" s="14"/>
      <c r="LPK772" s="14"/>
      <c r="LPL772" s="14"/>
      <c r="LPM772" s="14"/>
      <c r="LPN772" s="14"/>
      <c r="LPO772" s="14"/>
      <c r="LPP772" s="14"/>
      <c r="LPQ772" s="14"/>
      <c r="LPR772" s="14"/>
      <c r="LPS772" s="14"/>
      <c r="LPT772" s="14"/>
      <c r="LPU772" s="14"/>
      <c r="LPV772" s="14"/>
      <c r="LPW772" s="14"/>
      <c r="LPX772" s="14"/>
      <c r="LPY772" s="14"/>
      <c r="LPZ772" s="14"/>
      <c r="LQA772" s="14"/>
      <c r="LQB772" s="14"/>
      <c r="LQC772" s="14"/>
      <c r="LQD772" s="14"/>
      <c r="LQE772" s="14"/>
      <c r="LQF772" s="14"/>
      <c r="LQG772" s="14"/>
      <c r="LQH772" s="14"/>
      <c r="LQI772" s="14"/>
      <c r="LQJ772" s="14"/>
      <c r="LQK772" s="14"/>
      <c r="LQL772" s="14"/>
      <c r="LQM772" s="14"/>
      <c r="LQN772" s="14"/>
      <c r="LQO772" s="14"/>
      <c r="LQP772" s="14"/>
      <c r="LQQ772" s="14"/>
      <c r="LQR772" s="14"/>
      <c r="LQS772" s="14"/>
      <c r="LQT772" s="14"/>
      <c r="LQU772" s="14"/>
      <c r="LQV772" s="14"/>
      <c r="LQW772" s="14"/>
      <c r="LQX772" s="14"/>
      <c r="LQY772" s="14"/>
      <c r="LQZ772" s="14"/>
      <c r="LRA772" s="14"/>
      <c r="LRB772" s="14"/>
      <c r="LRC772" s="14"/>
      <c r="LRD772" s="14"/>
      <c r="LRE772" s="14"/>
      <c r="LRF772" s="14"/>
      <c r="LRG772" s="14"/>
      <c r="LRH772" s="14"/>
      <c r="LRI772" s="14"/>
      <c r="LRJ772" s="14"/>
      <c r="LRK772" s="14"/>
      <c r="LRL772" s="14"/>
      <c r="LRM772" s="14"/>
      <c r="LRN772" s="14"/>
      <c r="LRO772" s="14"/>
      <c r="LRP772" s="14"/>
      <c r="LRQ772" s="14"/>
      <c r="LRR772" s="14"/>
      <c r="LRS772" s="14"/>
      <c r="LRT772" s="14"/>
      <c r="LRU772" s="14"/>
      <c r="LRV772" s="14"/>
      <c r="LRW772" s="14"/>
      <c r="LRX772" s="14"/>
      <c r="LRY772" s="14"/>
      <c r="LRZ772" s="14"/>
      <c r="LSA772" s="14"/>
      <c r="LSB772" s="14"/>
      <c r="LSC772" s="14"/>
      <c r="LSD772" s="14"/>
      <c r="LSE772" s="14"/>
      <c r="LSF772" s="14"/>
      <c r="LSG772" s="14"/>
      <c r="LSH772" s="14"/>
      <c r="LSI772" s="14"/>
      <c r="LSJ772" s="14"/>
      <c r="LSK772" s="14"/>
      <c r="LSL772" s="14"/>
      <c r="LSM772" s="14"/>
      <c r="LSN772" s="14"/>
      <c r="LSO772" s="14"/>
      <c r="LSP772" s="14"/>
      <c r="LSQ772" s="14"/>
      <c r="LSR772" s="14"/>
      <c r="LSS772" s="14"/>
      <c r="LST772" s="14"/>
      <c r="LSU772" s="14"/>
      <c r="LSV772" s="14"/>
      <c r="LSW772" s="14"/>
      <c r="LSX772" s="14"/>
      <c r="LSY772" s="14"/>
      <c r="LSZ772" s="14"/>
      <c r="LTA772" s="14"/>
      <c r="LTB772" s="14"/>
      <c r="LTC772" s="14"/>
      <c r="LTD772" s="14"/>
      <c r="LTE772" s="14"/>
      <c r="LTF772" s="14"/>
      <c r="LTG772" s="14"/>
      <c r="LTH772" s="14"/>
      <c r="LTI772" s="14"/>
      <c r="LTJ772" s="14"/>
      <c r="LTK772" s="14"/>
      <c r="LTL772" s="14"/>
      <c r="LTM772" s="14"/>
      <c r="LTN772" s="14"/>
      <c r="LTO772" s="14"/>
      <c r="LTP772" s="14"/>
      <c r="LTQ772" s="14"/>
      <c r="LTR772" s="14"/>
      <c r="LTS772" s="14"/>
      <c r="LTT772" s="14"/>
      <c r="LTU772" s="14"/>
      <c r="LTV772" s="14"/>
      <c r="LTW772" s="14"/>
      <c r="LTX772" s="14"/>
      <c r="LTY772" s="14"/>
      <c r="LTZ772" s="14"/>
      <c r="LUA772" s="14"/>
      <c r="LUB772" s="14"/>
      <c r="LUC772" s="14"/>
      <c r="LUD772" s="14"/>
      <c r="LUE772" s="14"/>
      <c r="LUF772" s="14"/>
      <c r="LUG772" s="14"/>
      <c r="LUH772" s="14"/>
      <c r="LUI772" s="14"/>
      <c r="LUJ772" s="14"/>
      <c r="LUK772" s="14"/>
      <c r="LUL772" s="14"/>
      <c r="LUM772" s="14"/>
      <c r="LUN772" s="14"/>
      <c r="LUO772" s="14"/>
      <c r="LUP772" s="14"/>
      <c r="LUQ772" s="14"/>
      <c r="LUR772" s="14"/>
      <c r="LUS772" s="14"/>
      <c r="LUT772" s="14"/>
      <c r="LUU772" s="14"/>
      <c r="LUV772" s="14"/>
      <c r="LUW772" s="14"/>
      <c r="LUX772" s="14"/>
      <c r="LUY772" s="14"/>
      <c r="LUZ772" s="14"/>
      <c r="LVA772" s="14"/>
      <c r="LVB772" s="14"/>
      <c r="LVC772" s="14"/>
      <c r="LVD772" s="14"/>
      <c r="LVE772" s="14"/>
      <c r="LVF772" s="14"/>
      <c r="LVG772" s="14"/>
      <c r="LVH772" s="14"/>
      <c r="LVI772" s="14"/>
      <c r="LVJ772" s="14"/>
      <c r="LVK772" s="14"/>
      <c r="LVL772" s="14"/>
      <c r="LVM772" s="14"/>
      <c r="LVN772" s="14"/>
      <c r="LVO772" s="14"/>
      <c r="LVP772" s="14"/>
      <c r="LVQ772" s="14"/>
      <c r="LVR772" s="14"/>
      <c r="LVS772" s="14"/>
      <c r="LVT772" s="14"/>
      <c r="LVU772" s="14"/>
      <c r="LVV772" s="14"/>
      <c r="LVW772" s="14"/>
      <c r="LVX772" s="14"/>
      <c r="LVY772" s="14"/>
      <c r="LVZ772" s="14"/>
      <c r="LWA772" s="14"/>
      <c r="LWB772" s="14"/>
      <c r="LWC772" s="14"/>
      <c r="LWD772" s="14"/>
      <c r="LWE772" s="14"/>
      <c r="LWF772" s="14"/>
      <c r="LWG772" s="14"/>
      <c r="LWH772" s="14"/>
      <c r="LWI772" s="14"/>
      <c r="LWJ772" s="14"/>
      <c r="LWK772" s="14"/>
      <c r="LWL772" s="14"/>
      <c r="LWM772" s="14"/>
      <c r="LWN772" s="14"/>
      <c r="LWO772" s="14"/>
      <c r="LWP772" s="14"/>
      <c r="LWQ772" s="14"/>
      <c r="LWR772" s="14"/>
      <c r="LWS772" s="14"/>
      <c r="LWT772" s="14"/>
      <c r="LWU772" s="14"/>
      <c r="LWV772" s="14"/>
      <c r="LWW772" s="14"/>
      <c r="LWX772" s="14"/>
      <c r="LWY772" s="14"/>
      <c r="LWZ772" s="14"/>
      <c r="LXA772" s="14"/>
      <c r="LXB772" s="14"/>
      <c r="LXC772" s="14"/>
      <c r="LXD772" s="14"/>
      <c r="LXE772" s="14"/>
      <c r="LXF772" s="14"/>
      <c r="LXG772" s="14"/>
      <c r="LXH772" s="14"/>
      <c r="LXI772" s="14"/>
      <c r="LXJ772" s="14"/>
      <c r="LXK772" s="14"/>
      <c r="LXL772" s="14"/>
      <c r="LXM772" s="14"/>
      <c r="LXN772" s="14"/>
      <c r="LXO772" s="14"/>
      <c r="LXP772" s="14"/>
      <c r="LXQ772" s="14"/>
      <c r="LXR772" s="14"/>
      <c r="LXS772" s="14"/>
      <c r="LXT772" s="14"/>
      <c r="LXU772" s="14"/>
      <c r="LXV772" s="14"/>
      <c r="LXW772" s="14"/>
      <c r="LXX772" s="14"/>
      <c r="LXY772" s="14"/>
      <c r="LXZ772" s="14"/>
      <c r="LYA772" s="14"/>
      <c r="LYB772" s="14"/>
      <c r="LYC772" s="14"/>
      <c r="LYD772" s="14"/>
      <c r="LYE772" s="14"/>
      <c r="LYF772" s="14"/>
      <c r="LYG772" s="14"/>
      <c r="LYH772" s="14"/>
      <c r="LYI772" s="14"/>
      <c r="LYJ772" s="14"/>
      <c r="LYK772" s="14"/>
      <c r="LYL772" s="14"/>
      <c r="LYM772" s="14"/>
      <c r="LYN772" s="14"/>
      <c r="LYO772" s="14"/>
      <c r="LYP772" s="14"/>
      <c r="LYQ772" s="14"/>
      <c r="LYR772" s="14"/>
      <c r="LYS772" s="14"/>
      <c r="LYT772" s="14"/>
      <c r="LYU772" s="14"/>
      <c r="LYV772" s="14"/>
      <c r="LYW772" s="14"/>
      <c r="LYX772" s="14"/>
      <c r="LYY772" s="14"/>
      <c r="LYZ772" s="14"/>
      <c r="LZA772" s="14"/>
      <c r="LZB772" s="14"/>
      <c r="LZC772" s="14"/>
      <c r="LZD772" s="14"/>
      <c r="LZE772" s="14"/>
      <c r="LZF772" s="14"/>
      <c r="LZG772" s="14"/>
      <c r="LZH772" s="14"/>
      <c r="LZI772" s="14"/>
      <c r="LZJ772" s="14"/>
      <c r="LZK772" s="14"/>
      <c r="LZL772" s="14"/>
      <c r="LZM772" s="14"/>
      <c r="LZN772" s="14"/>
      <c r="LZO772" s="14"/>
      <c r="LZP772" s="14"/>
      <c r="LZQ772" s="14"/>
      <c r="LZR772" s="14"/>
      <c r="LZS772" s="14"/>
      <c r="LZT772" s="14"/>
      <c r="LZU772" s="14"/>
      <c r="LZV772" s="14"/>
      <c r="LZW772" s="14"/>
      <c r="LZX772" s="14"/>
      <c r="LZY772" s="14"/>
      <c r="LZZ772" s="14"/>
      <c r="MAA772" s="14"/>
      <c r="MAB772" s="14"/>
      <c r="MAC772" s="14"/>
      <c r="MAD772" s="14"/>
      <c r="MAE772" s="14"/>
      <c r="MAF772" s="14"/>
      <c r="MAG772" s="14"/>
      <c r="MAH772" s="14"/>
      <c r="MAI772" s="14"/>
      <c r="MAJ772" s="14"/>
      <c r="MAK772" s="14"/>
      <c r="MAL772" s="14"/>
      <c r="MAM772" s="14"/>
      <c r="MAN772" s="14"/>
      <c r="MAO772" s="14"/>
      <c r="MAP772" s="14"/>
      <c r="MAQ772" s="14"/>
      <c r="MAR772" s="14"/>
      <c r="MAS772" s="14"/>
      <c r="MAT772" s="14"/>
      <c r="MAU772" s="14"/>
      <c r="MAV772" s="14"/>
      <c r="MAW772" s="14"/>
      <c r="MAX772" s="14"/>
      <c r="MAY772" s="14"/>
      <c r="MAZ772" s="14"/>
      <c r="MBA772" s="14"/>
      <c r="MBB772" s="14"/>
      <c r="MBC772" s="14"/>
      <c r="MBD772" s="14"/>
      <c r="MBE772" s="14"/>
      <c r="MBF772" s="14"/>
      <c r="MBG772" s="14"/>
      <c r="MBH772" s="14"/>
      <c r="MBI772" s="14"/>
      <c r="MBJ772" s="14"/>
      <c r="MBK772" s="14"/>
      <c r="MBL772" s="14"/>
      <c r="MBM772" s="14"/>
      <c r="MBN772" s="14"/>
      <c r="MBO772" s="14"/>
      <c r="MBP772" s="14"/>
      <c r="MBQ772" s="14"/>
      <c r="MBR772" s="14"/>
      <c r="MBS772" s="14"/>
      <c r="MBT772" s="14"/>
      <c r="MBU772" s="14"/>
      <c r="MBV772" s="14"/>
      <c r="MBW772" s="14"/>
      <c r="MBX772" s="14"/>
      <c r="MBY772" s="14"/>
      <c r="MBZ772" s="14"/>
      <c r="MCA772" s="14"/>
      <c r="MCB772" s="14"/>
      <c r="MCC772" s="14"/>
      <c r="MCD772" s="14"/>
      <c r="MCE772" s="14"/>
      <c r="MCF772" s="14"/>
      <c r="MCG772" s="14"/>
      <c r="MCH772" s="14"/>
      <c r="MCI772" s="14"/>
      <c r="MCJ772" s="14"/>
      <c r="MCK772" s="14"/>
      <c r="MCL772" s="14"/>
      <c r="MCM772" s="14"/>
      <c r="MCN772" s="14"/>
      <c r="MCO772" s="14"/>
      <c r="MCP772" s="14"/>
      <c r="MCQ772" s="14"/>
      <c r="MCR772" s="14"/>
      <c r="MCS772" s="14"/>
      <c r="MCT772" s="14"/>
      <c r="MCU772" s="14"/>
      <c r="MCV772" s="14"/>
      <c r="MCW772" s="14"/>
      <c r="MCX772" s="14"/>
      <c r="MCY772" s="14"/>
      <c r="MCZ772" s="14"/>
      <c r="MDA772" s="14"/>
      <c r="MDB772" s="14"/>
      <c r="MDC772" s="14"/>
      <c r="MDD772" s="14"/>
      <c r="MDE772" s="14"/>
      <c r="MDF772" s="14"/>
      <c r="MDG772" s="14"/>
      <c r="MDH772" s="14"/>
      <c r="MDI772" s="14"/>
      <c r="MDJ772" s="14"/>
      <c r="MDK772" s="14"/>
      <c r="MDL772" s="14"/>
      <c r="MDM772" s="14"/>
      <c r="MDN772" s="14"/>
      <c r="MDO772" s="14"/>
      <c r="MDP772" s="14"/>
      <c r="MDQ772" s="14"/>
      <c r="MDR772" s="14"/>
      <c r="MDS772" s="14"/>
      <c r="MDT772" s="14"/>
      <c r="MDU772" s="14"/>
      <c r="MDV772" s="14"/>
      <c r="MDW772" s="14"/>
      <c r="MDX772" s="14"/>
      <c r="MDY772" s="14"/>
      <c r="MDZ772" s="14"/>
      <c r="MEA772" s="14"/>
      <c r="MEB772" s="14"/>
      <c r="MEC772" s="14"/>
      <c r="MED772" s="14"/>
      <c r="MEE772" s="14"/>
      <c r="MEF772" s="14"/>
      <c r="MEG772" s="14"/>
      <c r="MEH772" s="14"/>
      <c r="MEI772" s="14"/>
      <c r="MEJ772" s="14"/>
      <c r="MEK772" s="14"/>
      <c r="MEL772" s="14"/>
      <c r="MEM772" s="14"/>
      <c r="MEN772" s="14"/>
      <c r="MEO772" s="14"/>
      <c r="MEP772" s="14"/>
      <c r="MEQ772" s="14"/>
      <c r="MER772" s="14"/>
      <c r="MES772" s="14"/>
      <c r="MET772" s="14"/>
      <c r="MEU772" s="14"/>
      <c r="MEV772" s="14"/>
      <c r="MEW772" s="14"/>
      <c r="MEX772" s="14"/>
      <c r="MEY772" s="14"/>
      <c r="MEZ772" s="14"/>
      <c r="MFA772" s="14"/>
      <c r="MFB772" s="14"/>
      <c r="MFC772" s="14"/>
      <c r="MFD772" s="14"/>
      <c r="MFE772" s="14"/>
      <c r="MFF772" s="14"/>
      <c r="MFG772" s="14"/>
      <c r="MFH772" s="14"/>
      <c r="MFI772" s="14"/>
      <c r="MFJ772" s="14"/>
      <c r="MFK772" s="14"/>
      <c r="MFL772" s="14"/>
      <c r="MFM772" s="14"/>
      <c r="MFN772" s="14"/>
      <c r="MFO772" s="14"/>
      <c r="MFP772" s="14"/>
      <c r="MFQ772" s="14"/>
      <c r="MFR772" s="14"/>
      <c r="MFS772" s="14"/>
      <c r="MFT772" s="14"/>
      <c r="MFU772" s="14"/>
      <c r="MFV772" s="14"/>
      <c r="MFW772" s="14"/>
      <c r="MFX772" s="14"/>
      <c r="MFY772" s="14"/>
      <c r="MFZ772" s="14"/>
      <c r="MGA772" s="14"/>
      <c r="MGB772" s="14"/>
      <c r="MGC772" s="14"/>
      <c r="MGD772" s="14"/>
      <c r="MGE772" s="14"/>
      <c r="MGF772" s="14"/>
      <c r="MGG772" s="14"/>
      <c r="MGH772" s="14"/>
      <c r="MGI772" s="14"/>
      <c r="MGJ772" s="14"/>
      <c r="MGK772" s="14"/>
      <c r="MGL772" s="14"/>
      <c r="MGM772" s="14"/>
      <c r="MGN772" s="14"/>
      <c r="MGO772" s="14"/>
      <c r="MGP772" s="14"/>
      <c r="MGQ772" s="14"/>
      <c r="MGR772" s="14"/>
      <c r="MGS772" s="14"/>
      <c r="MGT772" s="14"/>
      <c r="MGU772" s="14"/>
      <c r="MGV772" s="14"/>
      <c r="MGW772" s="14"/>
      <c r="MGX772" s="14"/>
      <c r="MGY772" s="14"/>
      <c r="MGZ772" s="14"/>
      <c r="MHA772" s="14"/>
      <c r="MHB772" s="14"/>
      <c r="MHC772" s="14"/>
      <c r="MHD772" s="14"/>
      <c r="MHE772" s="14"/>
      <c r="MHF772" s="14"/>
      <c r="MHG772" s="14"/>
      <c r="MHH772" s="14"/>
      <c r="MHI772" s="14"/>
      <c r="MHJ772" s="14"/>
      <c r="MHK772" s="14"/>
      <c r="MHL772" s="14"/>
      <c r="MHM772" s="14"/>
      <c r="MHN772" s="14"/>
      <c r="MHO772" s="14"/>
      <c r="MHP772" s="14"/>
      <c r="MHQ772" s="14"/>
      <c r="MHR772" s="14"/>
      <c r="MHS772" s="14"/>
      <c r="MHT772" s="14"/>
      <c r="MHU772" s="14"/>
      <c r="MHV772" s="14"/>
      <c r="MHW772" s="14"/>
      <c r="MHX772" s="14"/>
      <c r="MHY772" s="14"/>
      <c r="MHZ772" s="14"/>
      <c r="MIA772" s="14"/>
      <c r="MIB772" s="14"/>
      <c r="MIC772" s="14"/>
      <c r="MID772" s="14"/>
      <c r="MIE772" s="14"/>
      <c r="MIF772" s="14"/>
      <c r="MIG772" s="14"/>
      <c r="MIH772" s="14"/>
      <c r="MII772" s="14"/>
      <c r="MIJ772" s="14"/>
      <c r="MIK772" s="14"/>
      <c r="MIL772" s="14"/>
      <c r="MIM772" s="14"/>
      <c r="MIN772" s="14"/>
      <c r="MIO772" s="14"/>
      <c r="MIP772" s="14"/>
      <c r="MIQ772" s="14"/>
      <c r="MIR772" s="14"/>
      <c r="MIS772" s="14"/>
      <c r="MIT772" s="14"/>
      <c r="MIU772" s="14"/>
      <c r="MIV772" s="14"/>
      <c r="MIW772" s="14"/>
      <c r="MIX772" s="14"/>
      <c r="MIY772" s="14"/>
      <c r="MIZ772" s="14"/>
      <c r="MJA772" s="14"/>
      <c r="MJB772" s="14"/>
      <c r="MJC772" s="14"/>
      <c r="MJD772" s="14"/>
      <c r="MJE772" s="14"/>
      <c r="MJF772" s="14"/>
      <c r="MJG772" s="14"/>
      <c r="MJH772" s="14"/>
      <c r="MJI772" s="14"/>
      <c r="MJJ772" s="14"/>
      <c r="MJK772" s="14"/>
      <c r="MJL772" s="14"/>
      <c r="MJM772" s="14"/>
      <c r="MJN772" s="14"/>
      <c r="MJO772" s="14"/>
      <c r="MJP772" s="14"/>
      <c r="MJQ772" s="14"/>
      <c r="MJR772" s="14"/>
      <c r="MJS772" s="14"/>
      <c r="MJT772" s="14"/>
      <c r="MJU772" s="14"/>
      <c r="MJV772" s="14"/>
      <c r="MJW772" s="14"/>
      <c r="MJX772" s="14"/>
      <c r="MJY772" s="14"/>
      <c r="MJZ772" s="14"/>
      <c r="MKA772" s="14"/>
      <c r="MKB772" s="14"/>
      <c r="MKC772" s="14"/>
      <c r="MKD772" s="14"/>
      <c r="MKE772" s="14"/>
      <c r="MKF772" s="14"/>
      <c r="MKG772" s="14"/>
      <c r="MKH772" s="14"/>
      <c r="MKI772" s="14"/>
      <c r="MKJ772" s="14"/>
      <c r="MKK772" s="14"/>
      <c r="MKL772" s="14"/>
      <c r="MKM772" s="14"/>
      <c r="MKN772" s="14"/>
      <c r="MKO772" s="14"/>
      <c r="MKP772" s="14"/>
      <c r="MKQ772" s="14"/>
      <c r="MKR772" s="14"/>
      <c r="MKS772" s="14"/>
      <c r="MKT772" s="14"/>
      <c r="MKU772" s="14"/>
      <c r="MKV772" s="14"/>
      <c r="MKW772" s="14"/>
      <c r="MKX772" s="14"/>
      <c r="MKY772" s="14"/>
      <c r="MKZ772" s="14"/>
      <c r="MLA772" s="14"/>
      <c r="MLB772" s="14"/>
      <c r="MLC772" s="14"/>
      <c r="MLD772" s="14"/>
      <c r="MLE772" s="14"/>
      <c r="MLF772" s="14"/>
      <c r="MLG772" s="14"/>
      <c r="MLH772" s="14"/>
      <c r="MLI772" s="14"/>
      <c r="MLJ772" s="14"/>
      <c r="MLK772" s="14"/>
      <c r="MLL772" s="14"/>
      <c r="MLM772" s="14"/>
      <c r="MLN772" s="14"/>
      <c r="MLO772" s="14"/>
      <c r="MLP772" s="14"/>
      <c r="MLQ772" s="14"/>
      <c r="MLR772" s="14"/>
      <c r="MLS772" s="14"/>
      <c r="MLT772" s="14"/>
      <c r="MLU772" s="14"/>
      <c r="MLV772" s="14"/>
      <c r="MLW772" s="14"/>
      <c r="MLX772" s="14"/>
      <c r="MLY772" s="14"/>
      <c r="MLZ772" s="14"/>
      <c r="MMA772" s="14"/>
      <c r="MMB772" s="14"/>
      <c r="MMC772" s="14"/>
      <c r="MMD772" s="14"/>
      <c r="MME772" s="14"/>
      <c r="MMF772" s="14"/>
      <c r="MMG772" s="14"/>
      <c r="MMH772" s="14"/>
      <c r="MMI772" s="14"/>
      <c r="MMJ772" s="14"/>
      <c r="MMK772" s="14"/>
      <c r="MML772" s="14"/>
      <c r="MMM772" s="14"/>
      <c r="MMN772" s="14"/>
      <c r="MMO772" s="14"/>
      <c r="MMP772" s="14"/>
      <c r="MMQ772" s="14"/>
      <c r="MMR772" s="14"/>
      <c r="MMS772" s="14"/>
      <c r="MMT772" s="14"/>
      <c r="MMU772" s="14"/>
      <c r="MMV772" s="14"/>
      <c r="MMW772" s="14"/>
      <c r="MMX772" s="14"/>
      <c r="MMY772" s="14"/>
      <c r="MMZ772" s="14"/>
      <c r="MNA772" s="14"/>
      <c r="MNB772" s="14"/>
      <c r="MNC772" s="14"/>
      <c r="MND772" s="14"/>
      <c r="MNE772" s="14"/>
      <c r="MNF772" s="14"/>
      <c r="MNG772" s="14"/>
      <c r="MNH772" s="14"/>
      <c r="MNI772" s="14"/>
      <c r="MNJ772" s="14"/>
      <c r="MNK772" s="14"/>
      <c r="MNL772" s="14"/>
      <c r="MNM772" s="14"/>
      <c r="MNN772" s="14"/>
      <c r="MNO772" s="14"/>
      <c r="MNP772" s="14"/>
      <c r="MNQ772" s="14"/>
      <c r="MNR772" s="14"/>
      <c r="MNS772" s="14"/>
      <c r="MNT772" s="14"/>
      <c r="MNU772" s="14"/>
      <c r="MNV772" s="14"/>
      <c r="MNW772" s="14"/>
      <c r="MNX772" s="14"/>
      <c r="MNY772" s="14"/>
      <c r="MNZ772" s="14"/>
      <c r="MOA772" s="14"/>
      <c r="MOB772" s="14"/>
      <c r="MOC772" s="14"/>
      <c r="MOD772" s="14"/>
      <c r="MOE772" s="14"/>
      <c r="MOF772" s="14"/>
      <c r="MOG772" s="14"/>
      <c r="MOH772" s="14"/>
      <c r="MOI772" s="14"/>
      <c r="MOJ772" s="14"/>
      <c r="MOK772" s="14"/>
      <c r="MOL772" s="14"/>
      <c r="MOM772" s="14"/>
      <c r="MON772" s="14"/>
      <c r="MOO772" s="14"/>
      <c r="MOP772" s="14"/>
      <c r="MOQ772" s="14"/>
      <c r="MOR772" s="14"/>
      <c r="MOS772" s="14"/>
      <c r="MOT772" s="14"/>
      <c r="MOU772" s="14"/>
      <c r="MOV772" s="14"/>
      <c r="MOW772" s="14"/>
      <c r="MOX772" s="14"/>
      <c r="MOY772" s="14"/>
      <c r="MOZ772" s="14"/>
      <c r="MPA772" s="14"/>
      <c r="MPB772" s="14"/>
      <c r="MPC772" s="14"/>
      <c r="MPD772" s="14"/>
      <c r="MPE772" s="14"/>
      <c r="MPF772" s="14"/>
      <c r="MPG772" s="14"/>
      <c r="MPH772" s="14"/>
      <c r="MPI772" s="14"/>
      <c r="MPJ772" s="14"/>
      <c r="MPK772" s="14"/>
      <c r="MPL772" s="14"/>
      <c r="MPM772" s="14"/>
      <c r="MPN772" s="14"/>
      <c r="MPO772" s="14"/>
      <c r="MPP772" s="14"/>
      <c r="MPQ772" s="14"/>
      <c r="MPR772" s="14"/>
      <c r="MPS772" s="14"/>
      <c r="MPT772" s="14"/>
      <c r="MPU772" s="14"/>
      <c r="MPV772" s="14"/>
      <c r="MPW772" s="14"/>
      <c r="MPX772" s="14"/>
      <c r="MPY772" s="14"/>
      <c r="MPZ772" s="14"/>
      <c r="MQA772" s="14"/>
      <c r="MQB772" s="14"/>
      <c r="MQC772" s="14"/>
      <c r="MQD772" s="14"/>
      <c r="MQE772" s="14"/>
      <c r="MQF772" s="14"/>
      <c r="MQG772" s="14"/>
      <c r="MQH772" s="14"/>
      <c r="MQI772" s="14"/>
      <c r="MQJ772" s="14"/>
      <c r="MQK772" s="14"/>
      <c r="MQL772" s="14"/>
      <c r="MQM772" s="14"/>
      <c r="MQN772" s="14"/>
      <c r="MQO772" s="14"/>
      <c r="MQP772" s="14"/>
      <c r="MQQ772" s="14"/>
      <c r="MQR772" s="14"/>
      <c r="MQS772" s="14"/>
      <c r="MQT772" s="14"/>
      <c r="MQU772" s="14"/>
      <c r="MQV772" s="14"/>
      <c r="MQW772" s="14"/>
      <c r="MQX772" s="14"/>
      <c r="MQY772" s="14"/>
      <c r="MQZ772" s="14"/>
      <c r="MRA772" s="14"/>
      <c r="MRB772" s="14"/>
      <c r="MRC772" s="14"/>
      <c r="MRD772" s="14"/>
      <c r="MRE772" s="14"/>
      <c r="MRF772" s="14"/>
      <c r="MRG772" s="14"/>
      <c r="MRH772" s="14"/>
      <c r="MRI772" s="14"/>
      <c r="MRJ772" s="14"/>
      <c r="MRK772" s="14"/>
      <c r="MRL772" s="14"/>
      <c r="MRM772" s="14"/>
      <c r="MRN772" s="14"/>
      <c r="MRO772" s="14"/>
      <c r="MRP772" s="14"/>
      <c r="MRQ772" s="14"/>
      <c r="MRR772" s="14"/>
      <c r="MRS772" s="14"/>
      <c r="MRT772" s="14"/>
      <c r="MRU772" s="14"/>
      <c r="MRV772" s="14"/>
      <c r="MRW772" s="14"/>
      <c r="MRX772" s="14"/>
      <c r="MRY772" s="14"/>
      <c r="MRZ772" s="14"/>
      <c r="MSA772" s="14"/>
      <c r="MSB772" s="14"/>
      <c r="MSC772" s="14"/>
      <c r="MSD772" s="14"/>
      <c r="MSE772" s="14"/>
      <c r="MSF772" s="14"/>
      <c r="MSG772" s="14"/>
      <c r="MSH772" s="14"/>
      <c r="MSI772" s="14"/>
      <c r="MSJ772" s="14"/>
      <c r="MSK772" s="14"/>
      <c r="MSL772" s="14"/>
      <c r="MSM772" s="14"/>
      <c r="MSN772" s="14"/>
      <c r="MSO772" s="14"/>
      <c r="MSP772" s="14"/>
      <c r="MSQ772" s="14"/>
      <c r="MSR772" s="14"/>
      <c r="MSS772" s="14"/>
      <c r="MST772" s="14"/>
      <c r="MSU772" s="14"/>
      <c r="MSV772" s="14"/>
      <c r="MSW772" s="14"/>
      <c r="MSX772" s="14"/>
      <c r="MSY772" s="14"/>
      <c r="MSZ772" s="14"/>
      <c r="MTA772" s="14"/>
      <c r="MTB772" s="14"/>
      <c r="MTC772" s="14"/>
      <c r="MTD772" s="14"/>
      <c r="MTE772" s="14"/>
      <c r="MTF772" s="14"/>
      <c r="MTG772" s="14"/>
      <c r="MTH772" s="14"/>
      <c r="MTI772" s="14"/>
      <c r="MTJ772" s="14"/>
      <c r="MTK772" s="14"/>
      <c r="MTL772" s="14"/>
      <c r="MTM772" s="14"/>
      <c r="MTN772" s="14"/>
      <c r="MTO772" s="14"/>
      <c r="MTP772" s="14"/>
      <c r="MTQ772" s="14"/>
      <c r="MTR772" s="14"/>
      <c r="MTS772" s="14"/>
      <c r="MTT772" s="14"/>
      <c r="MTU772" s="14"/>
      <c r="MTV772" s="14"/>
      <c r="MTW772" s="14"/>
      <c r="MTX772" s="14"/>
      <c r="MTY772" s="14"/>
      <c r="MTZ772" s="14"/>
      <c r="MUA772" s="14"/>
      <c r="MUB772" s="14"/>
      <c r="MUC772" s="14"/>
      <c r="MUD772" s="14"/>
      <c r="MUE772" s="14"/>
      <c r="MUF772" s="14"/>
      <c r="MUG772" s="14"/>
      <c r="MUH772" s="14"/>
      <c r="MUI772" s="14"/>
      <c r="MUJ772" s="14"/>
      <c r="MUK772" s="14"/>
      <c r="MUL772" s="14"/>
      <c r="MUM772" s="14"/>
      <c r="MUN772" s="14"/>
      <c r="MUO772" s="14"/>
      <c r="MUP772" s="14"/>
      <c r="MUQ772" s="14"/>
      <c r="MUR772" s="14"/>
      <c r="MUS772" s="14"/>
      <c r="MUT772" s="14"/>
      <c r="MUU772" s="14"/>
      <c r="MUV772" s="14"/>
      <c r="MUW772" s="14"/>
      <c r="MUX772" s="14"/>
      <c r="MUY772" s="14"/>
      <c r="MUZ772" s="14"/>
      <c r="MVA772" s="14"/>
      <c r="MVB772" s="14"/>
      <c r="MVC772" s="14"/>
      <c r="MVD772" s="14"/>
      <c r="MVE772" s="14"/>
      <c r="MVF772" s="14"/>
      <c r="MVG772" s="14"/>
      <c r="MVH772" s="14"/>
      <c r="MVI772" s="14"/>
      <c r="MVJ772" s="14"/>
      <c r="MVK772" s="14"/>
      <c r="MVL772" s="14"/>
      <c r="MVM772" s="14"/>
      <c r="MVN772" s="14"/>
      <c r="MVO772" s="14"/>
      <c r="MVP772" s="14"/>
      <c r="MVQ772" s="14"/>
      <c r="MVR772" s="14"/>
      <c r="MVS772" s="14"/>
      <c r="MVT772" s="14"/>
      <c r="MVU772" s="14"/>
      <c r="MVV772" s="14"/>
      <c r="MVW772" s="14"/>
      <c r="MVX772" s="14"/>
      <c r="MVY772" s="14"/>
      <c r="MVZ772" s="14"/>
      <c r="MWA772" s="14"/>
      <c r="MWB772" s="14"/>
      <c r="MWC772" s="14"/>
      <c r="MWD772" s="14"/>
      <c r="MWE772" s="14"/>
      <c r="MWF772" s="14"/>
      <c r="MWG772" s="14"/>
      <c r="MWH772" s="14"/>
      <c r="MWI772" s="14"/>
      <c r="MWJ772" s="14"/>
      <c r="MWK772" s="14"/>
      <c r="MWL772" s="14"/>
      <c r="MWM772" s="14"/>
      <c r="MWN772" s="14"/>
      <c r="MWO772" s="14"/>
      <c r="MWP772" s="14"/>
      <c r="MWQ772" s="14"/>
      <c r="MWR772" s="14"/>
      <c r="MWS772" s="14"/>
      <c r="MWT772" s="14"/>
      <c r="MWU772" s="14"/>
      <c r="MWV772" s="14"/>
      <c r="MWW772" s="14"/>
      <c r="MWX772" s="14"/>
      <c r="MWY772" s="14"/>
      <c r="MWZ772" s="14"/>
      <c r="MXA772" s="14"/>
      <c r="MXB772" s="14"/>
      <c r="MXC772" s="14"/>
      <c r="MXD772" s="14"/>
      <c r="MXE772" s="14"/>
      <c r="MXF772" s="14"/>
      <c r="MXG772" s="14"/>
      <c r="MXH772" s="14"/>
      <c r="MXI772" s="14"/>
      <c r="MXJ772" s="14"/>
      <c r="MXK772" s="14"/>
      <c r="MXL772" s="14"/>
      <c r="MXM772" s="14"/>
      <c r="MXN772" s="14"/>
      <c r="MXO772" s="14"/>
      <c r="MXP772" s="14"/>
      <c r="MXQ772" s="14"/>
      <c r="MXR772" s="14"/>
      <c r="MXS772" s="14"/>
      <c r="MXT772" s="14"/>
      <c r="MXU772" s="14"/>
      <c r="MXV772" s="14"/>
      <c r="MXW772" s="14"/>
      <c r="MXX772" s="14"/>
      <c r="MXY772" s="14"/>
      <c r="MXZ772" s="14"/>
      <c r="MYA772" s="14"/>
      <c r="MYB772" s="14"/>
      <c r="MYC772" s="14"/>
      <c r="MYD772" s="14"/>
      <c r="MYE772" s="14"/>
      <c r="MYF772" s="14"/>
      <c r="MYG772" s="14"/>
      <c r="MYH772" s="14"/>
      <c r="MYI772" s="14"/>
      <c r="MYJ772" s="14"/>
      <c r="MYK772" s="14"/>
      <c r="MYL772" s="14"/>
      <c r="MYM772" s="14"/>
      <c r="MYN772" s="14"/>
      <c r="MYO772" s="14"/>
      <c r="MYP772" s="14"/>
      <c r="MYQ772" s="14"/>
      <c r="MYR772" s="14"/>
      <c r="MYS772" s="14"/>
      <c r="MYT772" s="14"/>
      <c r="MYU772" s="14"/>
      <c r="MYV772" s="14"/>
      <c r="MYW772" s="14"/>
      <c r="MYX772" s="14"/>
      <c r="MYY772" s="14"/>
      <c r="MYZ772" s="14"/>
      <c r="MZA772" s="14"/>
      <c r="MZB772" s="14"/>
      <c r="MZC772" s="14"/>
      <c r="MZD772" s="14"/>
      <c r="MZE772" s="14"/>
      <c r="MZF772" s="14"/>
      <c r="MZG772" s="14"/>
      <c r="MZH772" s="14"/>
      <c r="MZI772" s="14"/>
      <c r="MZJ772" s="14"/>
      <c r="MZK772" s="14"/>
      <c r="MZL772" s="14"/>
      <c r="MZM772" s="14"/>
      <c r="MZN772" s="14"/>
      <c r="MZO772" s="14"/>
      <c r="MZP772" s="14"/>
      <c r="MZQ772" s="14"/>
      <c r="MZR772" s="14"/>
      <c r="MZS772" s="14"/>
      <c r="MZT772" s="14"/>
      <c r="MZU772" s="14"/>
      <c r="MZV772" s="14"/>
      <c r="MZW772" s="14"/>
      <c r="MZX772" s="14"/>
      <c r="MZY772" s="14"/>
      <c r="MZZ772" s="14"/>
      <c r="NAA772" s="14"/>
      <c r="NAB772" s="14"/>
      <c r="NAC772" s="14"/>
      <c r="NAD772" s="14"/>
      <c r="NAE772" s="14"/>
      <c r="NAF772" s="14"/>
      <c r="NAG772" s="14"/>
      <c r="NAH772" s="14"/>
      <c r="NAI772" s="14"/>
      <c r="NAJ772" s="14"/>
      <c r="NAK772" s="14"/>
      <c r="NAL772" s="14"/>
      <c r="NAM772" s="14"/>
      <c r="NAN772" s="14"/>
      <c r="NAO772" s="14"/>
      <c r="NAP772" s="14"/>
      <c r="NAQ772" s="14"/>
      <c r="NAR772" s="14"/>
      <c r="NAS772" s="14"/>
      <c r="NAT772" s="14"/>
      <c r="NAU772" s="14"/>
      <c r="NAV772" s="14"/>
      <c r="NAW772" s="14"/>
      <c r="NAX772" s="14"/>
      <c r="NAY772" s="14"/>
      <c r="NAZ772" s="14"/>
      <c r="NBA772" s="14"/>
      <c r="NBB772" s="14"/>
      <c r="NBC772" s="14"/>
      <c r="NBD772" s="14"/>
      <c r="NBE772" s="14"/>
      <c r="NBF772" s="14"/>
      <c r="NBG772" s="14"/>
      <c r="NBH772" s="14"/>
      <c r="NBI772" s="14"/>
      <c r="NBJ772" s="14"/>
      <c r="NBK772" s="14"/>
      <c r="NBL772" s="14"/>
      <c r="NBM772" s="14"/>
      <c r="NBN772" s="14"/>
      <c r="NBO772" s="14"/>
      <c r="NBP772" s="14"/>
      <c r="NBQ772" s="14"/>
      <c r="NBR772" s="14"/>
      <c r="NBS772" s="14"/>
      <c r="NBT772" s="14"/>
      <c r="NBU772" s="14"/>
      <c r="NBV772" s="14"/>
      <c r="NBW772" s="14"/>
      <c r="NBX772" s="14"/>
      <c r="NBY772" s="14"/>
      <c r="NBZ772" s="14"/>
      <c r="NCA772" s="14"/>
      <c r="NCB772" s="14"/>
      <c r="NCC772" s="14"/>
      <c r="NCD772" s="14"/>
      <c r="NCE772" s="14"/>
      <c r="NCF772" s="14"/>
      <c r="NCG772" s="14"/>
      <c r="NCH772" s="14"/>
      <c r="NCI772" s="14"/>
      <c r="NCJ772" s="14"/>
      <c r="NCK772" s="14"/>
      <c r="NCL772" s="14"/>
      <c r="NCM772" s="14"/>
      <c r="NCN772" s="14"/>
      <c r="NCO772" s="14"/>
      <c r="NCP772" s="14"/>
      <c r="NCQ772" s="14"/>
      <c r="NCR772" s="14"/>
      <c r="NCS772" s="14"/>
      <c r="NCT772" s="14"/>
      <c r="NCU772" s="14"/>
      <c r="NCV772" s="14"/>
      <c r="NCW772" s="14"/>
      <c r="NCX772" s="14"/>
      <c r="NCY772" s="14"/>
      <c r="NCZ772" s="14"/>
      <c r="NDA772" s="14"/>
      <c r="NDB772" s="14"/>
      <c r="NDC772" s="14"/>
      <c r="NDD772" s="14"/>
      <c r="NDE772" s="14"/>
      <c r="NDF772" s="14"/>
      <c r="NDG772" s="14"/>
      <c r="NDH772" s="14"/>
      <c r="NDI772" s="14"/>
      <c r="NDJ772" s="14"/>
      <c r="NDK772" s="14"/>
      <c r="NDL772" s="14"/>
      <c r="NDM772" s="14"/>
      <c r="NDN772" s="14"/>
      <c r="NDO772" s="14"/>
      <c r="NDP772" s="14"/>
      <c r="NDQ772" s="14"/>
      <c r="NDR772" s="14"/>
      <c r="NDS772" s="14"/>
      <c r="NDT772" s="14"/>
      <c r="NDU772" s="14"/>
      <c r="NDV772" s="14"/>
      <c r="NDW772" s="14"/>
      <c r="NDX772" s="14"/>
      <c r="NDY772" s="14"/>
      <c r="NDZ772" s="14"/>
      <c r="NEA772" s="14"/>
      <c r="NEB772" s="14"/>
      <c r="NEC772" s="14"/>
      <c r="NED772" s="14"/>
      <c r="NEE772" s="14"/>
      <c r="NEF772" s="14"/>
      <c r="NEG772" s="14"/>
      <c r="NEH772" s="14"/>
      <c r="NEI772" s="14"/>
      <c r="NEJ772" s="14"/>
      <c r="NEK772" s="14"/>
      <c r="NEL772" s="14"/>
      <c r="NEM772" s="14"/>
      <c r="NEN772" s="14"/>
      <c r="NEO772" s="14"/>
      <c r="NEP772" s="14"/>
      <c r="NEQ772" s="14"/>
      <c r="NER772" s="14"/>
      <c r="NES772" s="14"/>
      <c r="NET772" s="14"/>
      <c r="NEU772" s="14"/>
      <c r="NEV772" s="14"/>
      <c r="NEW772" s="14"/>
      <c r="NEX772" s="14"/>
      <c r="NEY772" s="14"/>
      <c r="NEZ772" s="14"/>
      <c r="NFA772" s="14"/>
      <c r="NFB772" s="14"/>
      <c r="NFC772" s="14"/>
      <c r="NFD772" s="14"/>
      <c r="NFE772" s="14"/>
      <c r="NFF772" s="14"/>
      <c r="NFG772" s="14"/>
      <c r="NFH772" s="14"/>
      <c r="NFI772" s="14"/>
      <c r="NFJ772" s="14"/>
      <c r="NFK772" s="14"/>
      <c r="NFL772" s="14"/>
      <c r="NFM772" s="14"/>
      <c r="NFN772" s="14"/>
      <c r="NFO772" s="14"/>
      <c r="NFP772" s="14"/>
      <c r="NFQ772" s="14"/>
      <c r="NFR772" s="14"/>
      <c r="NFS772" s="14"/>
      <c r="NFT772" s="14"/>
      <c r="NFU772" s="14"/>
      <c r="NFV772" s="14"/>
      <c r="NFW772" s="14"/>
      <c r="NFX772" s="14"/>
      <c r="NFY772" s="14"/>
      <c r="NFZ772" s="14"/>
      <c r="NGA772" s="14"/>
      <c r="NGB772" s="14"/>
      <c r="NGC772" s="14"/>
      <c r="NGD772" s="14"/>
      <c r="NGE772" s="14"/>
      <c r="NGF772" s="14"/>
      <c r="NGG772" s="14"/>
      <c r="NGH772" s="14"/>
      <c r="NGI772" s="14"/>
      <c r="NGJ772" s="14"/>
      <c r="NGK772" s="14"/>
      <c r="NGL772" s="14"/>
      <c r="NGM772" s="14"/>
      <c r="NGN772" s="14"/>
      <c r="NGO772" s="14"/>
      <c r="NGP772" s="14"/>
      <c r="NGQ772" s="14"/>
      <c r="NGR772" s="14"/>
      <c r="NGS772" s="14"/>
      <c r="NGT772" s="14"/>
      <c r="NGU772" s="14"/>
      <c r="NGV772" s="14"/>
      <c r="NGW772" s="14"/>
      <c r="NGX772" s="14"/>
      <c r="NGY772" s="14"/>
      <c r="NGZ772" s="14"/>
      <c r="NHA772" s="14"/>
      <c r="NHB772" s="14"/>
      <c r="NHC772" s="14"/>
      <c r="NHD772" s="14"/>
      <c r="NHE772" s="14"/>
      <c r="NHF772" s="14"/>
      <c r="NHG772" s="14"/>
      <c r="NHH772" s="14"/>
      <c r="NHI772" s="14"/>
      <c r="NHJ772" s="14"/>
      <c r="NHK772" s="14"/>
      <c r="NHL772" s="14"/>
      <c r="NHM772" s="14"/>
      <c r="NHN772" s="14"/>
      <c r="NHO772" s="14"/>
      <c r="NHP772" s="14"/>
      <c r="NHQ772" s="14"/>
      <c r="NHR772" s="14"/>
      <c r="NHS772" s="14"/>
      <c r="NHT772" s="14"/>
      <c r="NHU772" s="14"/>
      <c r="NHV772" s="14"/>
      <c r="NHW772" s="14"/>
      <c r="NHX772" s="14"/>
      <c r="NHY772" s="14"/>
      <c r="NHZ772" s="14"/>
      <c r="NIA772" s="14"/>
      <c r="NIB772" s="14"/>
      <c r="NIC772" s="14"/>
      <c r="NID772" s="14"/>
      <c r="NIE772" s="14"/>
      <c r="NIF772" s="14"/>
      <c r="NIG772" s="14"/>
      <c r="NIH772" s="14"/>
      <c r="NII772" s="14"/>
      <c r="NIJ772" s="14"/>
      <c r="NIK772" s="14"/>
      <c r="NIL772" s="14"/>
      <c r="NIM772" s="14"/>
      <c r="NIN772" s="14"/>
      <c r="NIO772" s="14"/>
      <c r="NIP772" s="14"/>
      <c r="NIQ772" s="14"/>
      <c r="NIR772" s="14"/>
      <c r="NIS772" s="14"/>
      <c r="NIT772" s="14"/>
      <c r="NIU772" s="14"/>
      <c r="NIV772" s="14"/>
      <c r="NIW772" s="14"/>
      <c r="NIX772" s="14"/>
      <c r="NIY772" s="14"/>
      <c r="NIZ772" s="14"/>
      <c r="NJA772" s="14"/>
      <c r="NJB772" s="14"/>
      <c r="NJC772" s="14"/>
      <c r="NJD772" s="14"/>
      <c r="NJE772" s="14"/>
      <c r="NJF772" s="14"/>
      <c r="NJG772" s="14"/>
      <c r="NJH772" s="14"/>
      <c r="NJI772" s="14"/>
      <c r="NJJ772" s="14"/>
      <c r="NJK772" s="14"/>
      <c r="NJL772" s="14"/>
      <c r="NJM772" s="14"/>
      <c r="NJN772" s="14"/>
      <c r="NJO772" s="14"/>
      <c r="NJP772" s="14"/>
      <c r="NJQ772" s="14"/>
      <c r="NJR772" s="14"/>
      <c r="NJS772" s="14"/>
      <c r="NJT772" s="14"/>
      <c r="NJU772" s="14"/>
      <c r="NJV772" s="14"/>
      <c r="NJW772" s="14"/>
      <c r="NJX772" s="14"/>
      <c r="NJY772" s="14"/>
      <c r="NJZ772" s="14"/>
      <c r="NKA772" s="14"/>
      <c r="NKB772" s="14"/>
      <c r="NKC772" s="14"/>
      <c r="NKD772" s="14"/>
      <c r="NKE772" s="14"/>
      <c r="NKF772" s="14"/>
      <c r="NKG772" s="14"/>
      <c r="NKH772" s="14"/>
      <c r="NKI772" s="14"/>
      <c r="NKJ772" s="14"/>
      <c r="NKK772" s="14"/>
      <c r="NKL772" s="14"/>
      <c r="NKM772" s="14"/>
      <c r="NKN772" s="14"/>
      <c r="NKO772" s="14"/>
      <c r="NKP772" s="14"/>
      <c r="NKQ772" s="14"/>
      <c r="NKR772" s="14"/>
      <c r="NKS772" s="14"/>
      <c r="NKT772" s="14"/>
      <c r="NKU772" s="14"/>
      <c r="NKV772" s="14"/>
      <c r="NKW772" s="14"/>
      <c r="NKX772" s="14"/>
      <c r="NKY772" s="14"/>
      <c r="NKZ772" s="14"/>
      <c r="NLA772" s="14"/>
      <c r="NLB772" s="14"/>
      <c r="NLC772" s="14"/>
      <c r="NLD772" s="14"/>
      <c r="NLE772" s="14"/>
      <c r="NLF772" s="14"/>
      <c r="NLG772" s="14"/>
      <c r="NLH772" s="14"/>
      <c r="NLI772" s="14"/>
      <c r="NLJ772" s="14"/>
      <c r="NLK772" s="14"/>
      <c r="NLL772" s="14"/>
      <c r="NLM772" s="14"/>
      <c r="NLN772" s="14"/>
      <c r="NLO772" s="14"/>
      <c r="NLP772" s="14"/>
      <c r="NLQ772" s="14"/>
      <c r="NLR772" s="14"/>
      <c r="NLS772" s="14"/>
      <c r="NLT772" s="14"/>
      <c r="NLU772" s="14"/>
      <c r="NLV772" s="14"/>
      <c r="NLW772" s="14"/>
      <c r="NLX772" s="14"/>
      <c r="NLY772" s="14"/>
      <c r="NLZ772" s="14"/>
      <c r="NMA772" s="14"/>
      <c r="NMB772" s="14"/>
      <c r="NMC772" s="14"/>
      <c r="NMD772" s="14"/>
      <c r="NME772" s="14"/>
      <c r="NMF772" s="14"/>
      <c r="NMG772" s="14"/>
      <c r="NMH772" s="14"/>
      <c r="NMI772" s="14"/>
      <c r="NMJ772" s="14"/>
      <c r="NMK772" s="14"/>
      <c r="NML772" s="14"/>
      <c r="NMM772" s="14"/>
      <c r="NMN772" s="14"/>
      <c r="NMO772" s="14"/>
      <c r="NMP772" s="14"/>
      <c r="NMQ772" s="14"/>
      <c r="NMR772" s="14"/>
      <c r="NMS772" s="14"/>
      <c r="NMT772" s="14"/>
      <c r="NMU772" s="14"/>
      <c r="NMV772" s="14"/>
      <c r="NMW772" s="14"/>
      <c r="NMX772" s="14"/>
      <c r="NMY772" s="14"/>
      <c r="NMZ772" s="14"/>
      <c r="NNA772" s="14"/>
      <c r="NNB772" s="14"/>
      <c r="NNC772" s="14"/>
      <c r="NND772" s="14"/>
      <c r="NNE772" s="14"/>
      <c r="NNF772" s="14"/>
      <c r="NNG772" s="14"/>
      <c r="NNH772" s="14"/>
      <c r="NNI772" s="14"/>
      <c r="NNJ772" s="14"/>
      <c r="NNK772" s="14"/>
      <c r="NNL772" s="14"/>
      <c r="NNM772" s="14"/>
      <c r="NNN772" s="14"/>
      <c r="NNO772" s="14"/>
      <c r="NNP772" s="14"/>
      <c r="NNQ772" s="14"/>
      <c r="NNR772" s="14"/>
      <c r="NNS772" s="14"/>
      <c r="NNT772" s="14"/>
      <c r="NNU772" s="14"/>
      <c r="NNV772" s="14"/>
      <c r="NNW772" s="14"/>
      <c r="NNX772" s="14"/>
      <c r="NNY772" s="14"/>
      <c r="NNZ772" s="14"/>
      <c r="NOA772" s="14"/>
      <c r="NOB772" s="14"/>
      <c r="NOC772" s="14"/>
      <c r="NOD772" s="14"/>
      <c r="NOE772" s="14"/>
      <c r="NOF772" s="14"/>
      <c r="NOG772" s="14"/>
      <c r="NOH772" s="14"/>
      <c r="NOI772" s="14"/>
      <c r="NOJ772" s="14"/>
      <c r="NOK772" s="14"/>
      <c r="NOL772" s="14"/>
      <c r="NOM772" s="14"/>
      <c r="NON772" s="14"/>
      <c r="NOO772" s="14"/>
      <c r="NOP772" s="14"/>
      <c r="NOQ772" s="14"/>
      <c r="NOR772" s="14"/>
      <c r="NOS772" s="14"/>
      <c r="NOT772" s="14"/>
      <c r="NOU772" s="14"/>
      <c r="NOV772" s="14"/>
      <c r="NOW772" s="14"/>
      <c r="NOX772" s="14"/>
      <c r="NOY772" s="14"/>
      <c r="NOZ772" s="14"/>
      <c r="NPA772" s="14"/>
      <c r="NPB772" s="14"/>
      <c r="NPC772" s="14"/>
      <c r="NPD772" s="14"/>
      <c r="NPE772" s="14"/>
      <c r="NPF772" s="14"/>
      <c r="NPG772" s="14"/>
      <c r="NPH772" s="14"/>
      <c r="NPI772" s="14"/>
      <c r="NPJ772" s="14"/>
      <c r="NPK772" s="14"/>
      <c r="NPL772" s="14"/>
      <c r="NPM772" s="14"/>
      <c r="NPN772" s="14"/>
      <c r="NPO772" s="14"/>
      <c r="NPP772" s="14"/>
      <c r="NPQ772" s="14"/>
      <c r="NPR772" s="14"/>
      <c r="NPS772" s="14"/>
      <c r="NPT772" s="14"/>
      <c r="NPU772" s="14"/>
      <c r="NPV772" s="14"/>
      <c r="NPW772" s="14"/>
      <c r="NPX772" s="14"/>
      <c r="NPY772" s="14"/>
      <c r="NPZ772" s="14"/>
      <c r="NQA772" s="14"/>
      <c r="NQB772" s="14"/>
      <c r="NQC772" s="14"/>
      <c r="NQD772" s="14"/>
      <c r="NQE772" s="14"/>
      <c r="NQF772" s="14"/>
      <c r="NQG772" s="14"/>
      <c r="NQH772" s="14"/>
      <c r="NQI772" s="14"/>
      <c r="NQJ772" s="14"/>
      <c r="NQK772" s="14"/>
      <c r="NQL772" s="14"/>
      <c r="NQM772" s="14"/>
      <c r="NQN772" s="14"/>
      <c r="NQO772" s="14"/>
      <c r="NQP772" s="14"/>
      <c r="NQQ772" s="14"/>
      <c r="NQR772" s="14"/>
      <c r="NQS772" s="14"/>
      <c r="NQT772" s="14"/>
      <c r="NQU772" s="14"/>
      <c r="NQV772" s="14"/>
      <c r="NQW772" s="14"/>
      <c r="NQX772" s="14"/>
      <c r="NQY772" s="14"/>
      <c r="NQZ772" s="14"/>
      <c r="NRA772" s="14"/>
      <c r="NRB772" s="14"/>
      <c r="NRC772" s="14"/>
      <c r="NRD772" s="14"/>
      <c r="NRE772" s="14"/>
      <c r="NRF772" s="14"/>
      <c r="NRG772" s="14"/>
      <c r="NRH772" s="14"/>
      <c r="NRI772" s="14"/>
      <c r="NRJ772" s="14"/>
      <c r="NRK772" s="14"/>
      <c r="NRL772" s="14"/>
      <c r="NRM772" s="14"/>
      <c r="NRN772" s="14"/>
      <c r="NRO772" s="14"/>
      <c r="NRP772" s="14"/>
      <c r="NRQ772" s="14"/>
      <c r="NRR772" s="14"/>
      <c r="NRS772" s="14"/>
      <c r="NRT772" s="14"/>
      <c r="NRU772" s="14"/>
      <c r="NRV772" s="14"/>
      <c r="NRW772" s="14"/>
      <c r="NRX772" s="14"/>
      <c r="NRY772" s="14"/>
      <c r="NRZ772" s="14"/>
      <c r="NSA772" s="14"/>
      <c r="NSB772" s="14"/>
      <c r="NSC772" s="14"/>
      <c r="NSD772" s="14"/>
      <c r="NSE772" s="14"/>
      <c r="NSF772" s="14"/>
      <c r="NSG772" s="14"/>
      <c r="NSH772" s="14"/>
      <c r="NSI772" s="14"/>
      <c r="NSJ772" s="14"/>
      <c r="NSK772" s="14"/>
      <c r="NSL772" s="14"/>
      <c r="NSM772" s="14"/>
      <c r="NSN772" s="14"/>
      <c r="NSO772" s="14"/>
      <c r="NSP772" s="14"/>
      <c r="NSQ772" s="14"/>
      <c r="NSR772" s="14"/>
      <c r="NSS772" s="14"/>
      <c r="NST772" s="14"/>
      <c r="NSU772" s="14"/>
      <c r="NSV772" s="14"/>
      <c r="NSW772" s="14"/>
      <c r="NSX772" s="14"/>
      <c r="NSY772" s="14"/>
      <c r="NSZ772" s="14"/>
      <c r="NTA772" s="14"/>
      <c r="NTB772" s="14"/>
      <c r="NTC772" s="14"/>
      <c r="NTD772" s="14"/>
      <c r="NTE772" s="14"/>
      <c r="NTF772" s="14"/>
      <c r="NTG772" s="14"/>
      <c r="NTH772" s="14"/>
      <c r="NTI772" s="14"/>
      <c r="NTJ772" s="14"/>
      <c r="NTK772" s="14"/>
      <c r="NTL772" s="14"/>
      <c r="NTM772" s="14"/>
      <c r="NTN772" s="14"/>
      <c r="NTO772" s="14"/>
      <c r="NTP772" s="14"/>
      <c r="NTQ772" s="14"/>
      <c r="NTR772" s="14"/>
      <c r="NTS772" s="14"/>
      <c r="NTT772" s="14"/>
      <c r="NTU772" s="14"/>
      <c r="NTV772" s="14"/>
      <c r="NTW772" s="14"/>
      <c r="NTX772" s="14"/>
      <c r="NTY772" s="14"/>
      <c r="NTZ772" s="14"/>
      <c r="NUA772" s="14"/>
      <c r="NUB772" s="14"/>
      <c r="NUC772" s="14"/>
      <c r="NUD772" s="14"/>
      <c r="NUE772" s="14"/>
      <c r="NUF772" s="14"/>
      <c r="NUG772" s="14"/>
      <c r="NUH772" s="14"/>
      <c r="NUI772" s="14"/>
      <c r="NUJ772" s="14"/>
      <c r="NUK772" s="14"/>
      <c r="NUL772" s="14"/>
      <c r="NUM772" s="14"/>
      <c r="NUN772" s="14"/>
      <c r="NUO772" s="14"/>
      <c r="NUP772" s="14"/>
      <c r="NUQ772" s="14"/>
      <c r="NUR772" s="14"/>
      <c r="NUS772" s="14"/>
      <c r="NUT772" s="14"/>
      <c r="NUU772" s="14"/>
      <c r="NUV772" s="14"/>
      <c r="NUW772" s="14"/>
      <c r="NUX772" s="14"/>
      <c r="NUY772" s="14"/>
      <c r="NUZ772" s="14"/>
      <c r="NVA772" s="14"/>
      <c r="NVB772" s="14"/>
      <c r="NVC772" s="14"/>
      <c r="NVD772" s="14"/>
      <c r="NVE772" s="14"/>
      <c r="NVF772" s="14"/>
      <c r="NVG772" s="14"/>
      <c r="NVH772" s="14"/>
      <c r="NVI772" s="14"/>
      <c r="NVJ772" s="14"/>
      <c r="NVK772" s="14"/>
      <c r="NVL772" s="14"/>
      <c r="NVM772" s="14"/>
      <c r="NVN772" s="14"/>
      <c r="NVO772" s="14"/>
      <c r="NVP772" s="14"/>
      <c r="NVQ772" s="14"/>
      <c r="NVR772" s="14"/>
      <c r="NVS772" s="14"/>
      <c r="NVT772" s="14"/>
      <c r="NVU772" s="14"/>
      <c r="NVV772" s="14"/>
      <c r="NVW772" s="14"/>
      <c r="NVX772" s="14"/>
      <c r="NVY772" s="14"/>
      <c r="NVZ772" s="14"/>
      <c r="NWA772" s="14"/>
      <c r="NWB772" s="14"/>
      <c r="NWC772" s="14"/>
      <c r="NWD772" s="14"/>
      <c r="NWE772" s="14"/>
      <c r="NWF772" s="14"/>
      <c r="NWG772" s="14"/>
      <c r="NWH772" s="14"/>
      <c r="NWI772" s="14"/>
      <c r="NWJ772" s="14"/>
      <c r="NWK772" s="14"/>
      <c r="NWL772" s="14"/>
      <c r="NWM772" s="14"/>
      <c r="NWN772" s="14"/>
      <c r="NWO772" s="14"/>
      <c r="NWP772" s="14"/>
      <c r="NWQ772" s="14"/>
      <c r="NWR772" s="14"/>
      <c r="NWS772" s="14"/>
      <c r="NWT772" s="14"/>
      <c r="NWU772" s="14"/>
      <c r="NWV772" s="14"/>
      <c r="NWW772" s="14"/>
      <c r="NWX772" s="14"/>
      <c r="NWY772" s="14"/>
      <c r="NWZ772" s="14"/>
      <c r="NXA772" s="14"/>
      <c r="NXB772" s="14"/>
      <c r="NXC772" s="14"/>
      <c r="NXD772" s="14"/>
      <c r="NXE772" s="14"/>
      <c r="NXF772" s="14"/>
      <c r="NXG772" s="14"/>
      <c r="NXH772" s="14"/>
      <c r="NXI772" s="14"/>
      <c r="NXJ772" s="14"/>
      <c r="NXK772" s="14"/>
      <c r="NXL772" s="14"/>
      <c r="NXM772" s="14"/>
      <c r="NXN772" s="14"/>
      <c r="NXO772" s="14"/>
      <c r="NXP772" s="14"/>
      <c r="NXQ772" s="14"/>
      <c r="NXR772" s="14"/>
      <c r="NXS772" s="14"/>
      <c r="NXT772" s="14"/>
      <c r="NXU772" s="14"/>
      <c r="NXV772" s="14"/>
      <c r="NXW772" s="14"/>
      <c r="NXX772" s="14"/>
      <c r="NXY772" s="14"/>
      <c r="NXZ772" s="14"/>
      <c r="NYA772" s="14"/>
      <c r="NYB772" s="14"/>
      <c r="NYC772" s="14"/>
      <c r="NYD772" s="14"/>
      <c r="NYE772" s="14"/>
      <c r="NYF772" s="14"/>
      <c r="NYG772" s="14"/>
      <c r="NYH772" s="14"/>
      <c r="NYI772" s="14"/>
      <c r="NYJ772" s="14"/>
      <c r="NYK772" s="14"/>
      <c r="NYL772" s="14"/>
      <c r="NYM772" s="14"/>
      <c r="NYN772" s="14"/>
      <c r="NYO772" s="14"/>
      <c r="NYP772" s="14"/>
      <c r="NYQ772" s="14"/>
      <c r="NYR772" s="14"/>
      <c r="NYS772" s="14"/>
      <c r="NYT772" s="14"/>
      <c r="NYU772" s="14"/>
      <c r="NYV772" s="14"/>
      <c r="NYW772" s="14"/>
      <c r="NYX772" s="14"/>
      <c r="NYY772" s="14"/>
      <c r="NYZ772" s="14"/>
      <c r="NZA772" s="14"/>
      <c r="NZB772" s="14"/>
      <c r="NZC772" s="14"/>
      <c r="NZD772" s="14"/>
      <c r="NZE772" s="14"/>
      <c r="NZF772" s="14"/>
      <c r="NZG772" s="14"/>
      <c r="NZH772" s="14"/>
      <c r="NZI772" s="14"/>
      <c r="NZJ772" s="14"/>
      <c r="NZK772" s="14"/>
      <c r="NZL772" s="14"/>
      <c r="NZM772" s="14"/>
      <c r="NZN772" s="14"/>
      <c r="NZO772" s="14"/>
      <c r="NZP772" s="14"/>
      <c r="NZQ772" s="14"/>
      <c r="NZR772" s="14"/>
      <c r="NZS772" s="14"/>
      <c r="NZT772" s="14"/>
      <c r="NZU772" s="14"/>
      <c r="NZV772" s="14"/>
      <c r="NZW772" s="14"/>
      <c r="NZX772" s="14"/>
      <c r="NZY772" s="14"/>
      <c r="NZZ772" s="14"/>
      <c r="OAA772" s="14"/>
      <c r="OAB772" s="14"/>
      <c r="OAC772" s="14"/>
      <c r="OAD772" s="14"/>
      <c r="OAE772" s="14"/>
      <c r="OAF772" s="14"/>
      <c r="OAG772" s="14"/>
      <c r="OAH772" s="14"/>
      <c r="OAI772" s="14"/>
      <c r="OAJ772" s="14"/>
      <c r="OAK772" s="14"/>
      <c r="OAL772" s="14"/>
      <c r="OAM772" s="14"/>
      <c r="OAN772" s="14"/>
      <c r="OAO772" s="14"/>
      <c r="OAP772" s="14"/>
      <c r="OAQ772" s="14"/>
      <c r="OAR772" s="14"/>
      <c r="OAS772" s="14"/>
      <c r="OAT772" s="14"/>
      <c r="OAU772" s="14"/>
      <c r="OAV772" s="14"/>
      <c r="OAW772" s="14"/>
      <c r="OAX772" s="14"/>
      <c r="OAY772" s="14"/>
      <c r="OAZ772" s="14"/>
      <c r="OBA772" s="14"/>
      <c r="OBB772" s="14"/>
      <c r="OBC772" s="14"/>
      <c r="OBD772" s="14"/>
      <c r="OBE772" s="14"/>
      <c r="OBF772" s="14"/>
      <c r="OBG772" s="14"/>
      <c r="OBH772" s="14"/>
      <c r="OBI772" s="14"/>
      <c r="OBJ772" s="14"/>
      <c r="OBK772" s="14"/>
      <c r="OBL772" s="14"/>
      <c r="OBM772" s="14"/>
      <c r="OBN772" s="14"/>
      <c r="OBO772" s="14"/>
      <c r="OBP772" s="14"/>
      <c r="OBQ772" s="14"/>
      <c r="OBR772" s="14"/>
      <c r="OBS772" s="14"/>
      <c r="OBT772" s="14"/>
      <c r="OBU772" s="14"/>
      <c r="OBV772" s="14"/>
      <c r="OBW772" s="14"/>
      <c r="OBX772" s="14"/>
      <c r="OBY772" s="14"/>
      <c r="OBZ772" s="14"/>
      <c r="OCA772" s="14"/>
      <c r="OCB772" s="14"/>
      <c r="OCC772" s="14"/>
      <c r="OCD772" s="14"/>
      <c r="OCE772" s="14"/>
      <c r="OCF772" s="14"/>
      <c r="OCG772" s="14"/>
      <c r="OCH772" s="14"/>
      <c r="OCI772" s="14"/>
      <c r="OCJ772" s="14"/>
      <c r="OCK772" s="14"/>
      <c r="OCL772" s="14"/>
      <c r="OCM772" s="14"/>
      <c r="OCN772" s="14"/>
      <c r="OCO772" s="14"/>
      <c r="OCP772" s="14"/>
      <c r="OCQ772" s="14"/>
      <c r="OCR772" s="14"/>
      <c r="OCS772" s="14"/>
      <c r="OCT772" s="14"/>
      <c r="OCU772" s="14"/>
      <c r="OCV772" s="14"/>
      <c r="OCW772" s="14"/>
      <c r="OCX772" s="14"/>
      <c r="OCY772" s="14"/>
      <c r="OCZ772" s="14"/>
      <c r="ODA772" s="14"/>
      <c r="ODB772" s="14"/>
      <c r="ODC772" s="14"/>
      <c r="ODD772" s="14"/>
      <c r="ODE772" s="14"/>
      <c r="ODF772" s="14"/>
      <c r="ODG772" s="14"/>
      <c r="ODH772" s="14"/>
      <c r="ODI772" s="14"/>
      <c r="ODJ772" s="14"/>
      <c r="ODK772" s="14"/>
      <c r="ODL772" s="14"/>
      <c r="ODM772" s="14"/>
      <c r="ODN772" s="14"/>
      <c r="ODO772" s="14"/>
      <c r="ODP772" s="14"/>
      <c r="ODQ772" s="14"/>
      <c r="ODR772" s="14"/>
      <c r="ODS772" s="14"/>
      <c r="ODT772" s="14"/>
      <c r="ODU772" s="14"/>
      <c r="ODV772" s="14"/>
      <c r="ODW772" s="14"/>
      <c r="ODX772" s="14"/>
      <c r="ODY772" s="14"/>
      <c r="ODZ772" s="14"/>
      <c r="OEA772" s="14"/>
      <c r="OEB772" s="14"/>
      <c r="OEC772" s="14"/>
      <c r="OED772" s="14"/>
      <c r="OEE772" s="14"/>
      <c r="OEF772" s="14"/>
      <c r="OEG772" s="14"/>
      <c r="OEH772" s="14"/>
      <c r="OEI772" s="14"/>
      <c r="OEJ772" s="14"/>
      <c r="OEK772" s="14"/>
      <c r="OEL772" s="14"/>
      <c r="OEM772" s="14"/>
      <c r="OEN772" s="14"/>
      <c r="OEO772" s="14"/>
      <c r="OEP772" s="14"/>
      <c r="OEQ772" s="14"/>
      <c r="OER772" s="14"/>
      <c r="OES772" s="14"/>
      <c r="OET772" s="14"/>
      <c r="OEU772" s="14"/>
      <c r="OEV772" s="14"/>
      <c r="OEW772" s="14"/>
      <c r="OEX772" s="14"/>
      <c r="OEY772" s="14"/>
      <c r="OEZ772" s="14"/>
      <c r="OFA772" s="14"/>
      <c r="OFB772" s="14"/>
      <c r="OFC772" s="14"/>
      <c r="OFD772" s="14"/>
      <c r="OFE772" s="14"/>
      <c r="OFF772" s="14"/>
      <c r="OFG772" s="14"/>
      <c r="OFH772" s="14"/>
      <c r="OFI772" s="14"/>
      <c r="OFJ772" s="14"/>
      <c r="OFK772" s="14"/>
      <c r="OFL772" s="14"/>
      <c r="OFM772" s="14"/>
      <c r="OFN772" s="14"/>
      <c r="OFO772" s="14"/>
      <c r="OFP772" s="14"/>
      <c r="OFQ772" s="14"/>
      <c r="OFR772" s="14"/>
      <c r="OFS772" s="14"/>
      <c r="OFT772" s="14"/>
      <c r="OFU772" s="14"/>
      <c r="OFV772" s="14"/>
      <c r="OFW772" s="14"/>
      <c r="OFX772" s="14"/>
      <c r="OFY772" s="14"/>
      <c r="OFZ772" s="14"/>
      <c r="OGA772" s="14"/>
      <c r="OGB772" s="14"/>
      <c r="OGC772" s="14"/>
      <c r="OGD772" s="14"/>
      <c r="OGE772" s="14"/>
      <c r="OGF772" s="14"/>
      <c r="OGG772" s="14"/>
      <c r="OGH772" s="14"/>
      <c r="OGI772" s="14"/>
      <c r="OGJ772" s="14"/>
      <c r="OGK772" s="14"/>
      <c r="OGL772" s="14"/>
      <c r="OGM772" s="14"/>
      <c r="OGN772" s="14"/>
      <c r="OGO772" s="14"/>
      <c r="OGP772" s="14"/>
      <c r="OGQ772" s="14"/>
      <c r="OGR772" s="14"/>
      <c r="OGS772" s="14"/>
      <c r="OGT772" s="14"/>
      <c r="OGU772" s="14"/>
      <c r="OGV772" s="14"/>
      <c r="OGW772" s="14"/>
      <c r="OGX772" s="14"/>
      <c r="OGY772" s="14"/>
      <c r="OGZ772" s="14"/>
      <c r="OHA772" s="14"/>
      <c r="OHB772" s="14"/>
      <c r="OHC772" s="14"/>
      <c r="OHD772" s="14"/>
      <c r="OHE772" s="14"/>
      <c r="OHF772" s="14"/>
      <c r="OHG772" s="14"/>
      <c r="OHH772" s="14"/>
      <c r="OHI772" s="14"/>
      <c r="OHJ772" s="14"/>
      <c r="OHK772" s="14"/>
      <c r="OHL772" s="14"/>
      <c r="OHM772" s="14"/>
      <c r="OHN772" s="14"/>
      <c r="OHO772" s="14"/>
      <c r="OHP772" s="14"/>
      <c r="OHQ772" s="14"/>
      <c r="OHR772" s="14"/>
      <c r="OHS772" s="14"/>
      <c r="OHT772" s="14"/>
      <c r="OHU772" s="14"/>
      <c r="OHV772" s="14"/>
      <c r="OHW772" s="14"/>
      <c r="OHX772" s="14"/>
      <c r="OHY772" s="14"/>
      <c r="OHZ772" s="14"/>
      <c r="OIA772" s="14"/>
      <c r="OIB772" s="14"/>
      <c r="OIC772" s="14"/>
      <c r="OID772" s="14"/>
      <c r="OIE772" s="14"/>
      <c r="OIF772" s="14"/>
      <c r="OIG772" s="14"/>
      <c r="OIH772" s="14"/>
      <c r="OII772" s="14"/>
      <c r="OIJ772" s="14"/>
      <c r="OIK772" s="14"/>
      <c r="OIL772" s="14"/>
      <c r="OIM772" s="14"/>
      <c r="OIN772" s="14"/>
      <c r="OIO772" s="14"/>
      <c r="OIP772" s="14"/>
      <c r="OIQ772" s="14"/>
      <c r="OIR772" s="14"/>
      <c r="OIS772" s="14"/>
      <c r="OIT772" s="14"/>
      <c r="OIU772" s="14"/>
      <c r="OIV772" s="14"/>
      <c r="OIW772" s="14"/>
      <c r="OIX772" s="14"/>
      <c r="OIY772" s="14"/>
      <c r="OIZ772" s="14"/>
      <c r="OJA772" s="14"/>
      <c r="OJB772" s="14"/>
      <c r="OJC772" s="14"/>
      <c r="OJD772" s="14"/>
      <c r="OJE772" s="14"/>
      <c r="OJF772" s="14"/>
      <c r="OJG772" s="14"/>
      <c r="OJH772" s="14"/>
      <c r="OJI772" s="14"/>
      <c r="OJJ772" s="14"/>
      <c r="OJK772" s="14"/>
      <c r="OJL772" s="14"/>
      <c r="OJM772" s="14"/>
      <c r="OJN772" s="14"/>
      <c r="OJO772" s="14"/>
      <c r="OJP772" s="14"/>
      <c r="OJQ772" s="14"/>
      <c r="OJR772" s="14"/>
      <c r="OJS772" s="14"/>
      <c r="OJT772" s="14"/>
      <c r="OJU772" s="14"/>
      <c r="OJV772" s="14"/>
      <c r="OJW772" s="14"/>
      <c r="OJX772" s="14"/>
      <c r="OJY772" s="14"/>
      <c r="OJZ772" s="14"/>
      <c r="OKA772" s="14"/>
      <c r="OKB772" s="14"/>
      <c r="OKC772" s="14"/>
      <c r="OKD772" s="14"/>
      <c r="OKE772" s="14"/>
      <c r="OKF772" s="14"/>
      <c r="OKG772" s="14"/>
      <c r="OKH772" s="14"/>
      <c r="OKI772" s="14"/>
      <c r="OKJ772" s="14"/>
      <c r="OKK772" s="14"/>
      <c r="OKL772" s="14"/>
      <c r="OKM772" s="14"/>
      <c r="OKN772" s="14"/>
      <c r="OKO772" s="14"/>
      <c r="OKP772" s="14"/>
      <c r="OKQ772" s="14"/>
      <c r="OKR772" s="14"/>
      <c r="OKS772" s="14"/>
      <c r="OKT772" s="14"/>
      <c r="OKU772" s="14"/>
      <c r="OKV772" s="14"/>
      <c r="OKW772" s="14"/>
      <c r="OKX772" s="14"/>
      <c r="OKY772" s="14"/>
      <c r="OKZ772" s="14"/>
      <c r="OLA772" s="14"/>
      <c r="OLB772" s="14"/>
      <c r="OLC772" s="14"/>
      <c r="OLD772" s="14"/>
      <c r="OLE772" s="14"/>
      <c r="OLF772" s="14"/>
      <c r="OLG772" s="14"/>
      <c r="OLH772" s="14"/>
      <c r="OLI772" s="14"/>
      <c r="OLJ772" s="14"/>
      <c r="OLK772" s="14"/>
      <c r="OLL772" s="14"/>
      <c r="OLM772" s="14"/>
      <c r="OLN772" s="14"/>
      <c r="OLO772" s="14"/>
      <c r="OLP772" s="14"/>
      <c r="OLQ772" s="14"/>
      <c r="OLR772" s="14"/>
      <c r="OLS772" s="14"/>
      <c r="OLT772" s="14"/>
      <c r="OLU772" s="14"/>
      <c r="OLV772" s="14"/>
      <c r="OLW772" s="14"/>
      <c r="OLX772" s="14"/>
      <c r="OLY772" s="14"/>
      <c r="OLZ772" s="14"/>
      <c r="OMA772" s="14"/>
      <c r="OMB772" s="14"/>
      <c r="OMC772" s="14"/>
      <c r="OMD772" s="14"/>
      <c r="OME772" s="14"/>
      <c r="OMF772" s="14"/>
      <c r="OMG772" s="14"/>
      <c r="OMH772" s="14"/>
      <c r="OMI772" s="14"/>
      <c r="OMJ772" s="14"/>
      <c r="OMK772" s="14"/>
      <c r="OML772" s="14"/>
      <c r="OMM772" s="14"/>
      <c r="OMN772" s="14"/>
      <c r="OMO772" s="14"/>
      <c r="OMP772" s="14"/>
      <c r="OMQ772" s="14"/>
      <c r="OMR772" s="14"/>
      <c r="OMS772" s="14"/>
      <c r="OMT772" s="14"/>
      <c r="OMU772" s="14"/>
      <c r="OMV772" s="14"/>
      <c r="OMW772" s="14"/>
      <c r="OMX772" s="14"/>
      <c r="OMY772" s="14"/>
      <c r="OMZ772" s="14"/>
      <c r="ONA772" s="14"/>
      <c r="ONB772" s="14"/>
      <c r="ONC772" s="14"/>
      <c r="OND772" s="14"/>
      <c r="ONE772" s="14"/>
      <c r="ONF772" s="14"/>
      <c r="ONG772" s="14"/>
      <c r="ONH772" s="14"/>
      <c r="ONI772" s="14"/>
      <c r="ONJ772" s="14"/>
      <c r="ONK772" s="14"/>
      <c r="ONL772" s="14"/>
      <c r="ONM772" s="14"/>
      <c r="ONN772" s="14"/>
      <c r="ONO772" s="14"/>
      <c r="ONP772" s="14"/>
      <c r="ONQ772" s="14"/>
      <c r="ONR772" s="14"/>
      <c r="ONS772" s="14"/>
      <c r="ONT772" s="14"/>
      <c r="ONU772" s="14"/>
      <c r="ONV772" s="14"/>
      <c r="ONW772" s="14"/>
      <c r="ONX772" s="14"/>
      <c r="ONY772" s="14"/>
      <c r="ONZ772" s="14"/>
      <c r="OOA772" s="14"/>
      <c r="OOB772" s="14"/>
      <c r="OOC772" s="14"/>
      <c r="OOD772" s="14"/>
      <c r="OOE772" s="14"/>
      <c r="OOF772" s="14"/>
      <c r="OOG772" s="14"/>
      <c r="OOH772" s="14"/>
      <c r="OOI772" s="14"/>
      <c r="OOJ772" s="14"/>
      <c r="OOK772" s="14"/>
      <c r="OOL772" s="14"/>
      <c r="OOM772" s="14"/>
      <c r="OON772" s="14"/>
      <c r="OOO772" s="14"/>
      <c r="OOP772" s="14"/>
      <c r="OOQ772" s="14"/>
      <c r="OOR772" s="14"/>
      <c r="OOS772" s="14"/>
      <c r="OOT772" s="14"/>
      <c r="OOU772" s="14"/>
      <c r="OOV772" s="14"/>
      <c r="OOW772" s="14"/>
      <c r="OOX772" s="14"/>
      <c r="OOY772" s="14"/>
      <c r="OOZ772" s="14"/>
      <c r="OPA772" s="14"/>
      <c r="OPB772" s="14"/>
      <c r="OPC772" s="14"/>
      <c r="OPD772" s="14"/>
      <c r="OPE772" s="14"/>
      <c r="OPF772" s="14"/>
      <c r="OPG772" s="14"/>
      <c r="OPH772" s="14"/>
      <c r="OPI772" s="14"/>
      <c r="OPJ772" s="14"/>
      <c r="OPK772" s="14"/>
      <c r="OPL772" s="14"/>
      <c r="OPM772" s="14"/>
      <c r="OPN772" s="14"/>
      <c r="OPO772" s="14"/>
      <c r="OPP772" s="14"/>
      <c r="OPQ772" s="14"/>
      <c r="OPR772" s="14"/>
      <c r="OPS772" s="14"/>
      <c r="OPT772" s="14"/>
      <c r="OPU772" s="14"/>
      <c r="OPV772" s="14"/>
      <c r="OPW772" s="14"/>
      <c r="OPX772" s="14"/>
      <c r="OPY772" s="14"/>
      <c r="OPZ772" s="14"/>
      <c r="OQA772" s="14"/>
      <c r="OQB772" s="14"/>
      <c r="OQC772" s="14"/>
      <c r="OQD772" s="14"/>
      <c r="OQE772" s="14"/>
      <c r="OQF772" s="14"/>
      <c r="OQG772" s="14"/>
      <c r="OQH772" s="14"/>
      <c r="OQI772" s="14"/>
      <c r="OQJ772" s="14"/>
      <c r="OQK772" s="14"/>
      <c r="OQL772" s="14"/>
      <c r="OQM772" s="14"/>
      <c r="OQN772" s="14"/>
      <c r="OQO772" s="14"/>
      <c r="OQP772" s="14"/>
      <c r="OQQ772" s="14"/>
      <c r="OQR772" s="14"/>
      <c r="OQS772" s="14"/>
      <c r="OQT772" s="14"/>
      <c r="OQU772" s="14"/>
      <c r="OQV772" s="14"/>
      <c r="OQW772" s="14"/>
      <c r="OQX772" s="14"/>
      <c r="OQY772" s="14"/>
      <c r="OQZ772" s="14"/>
      <c r="ORA772" s="14"/>
      <c r="ORB772" s="14"/>
      <c r="ORC772" s="14"/>
      <c r="ORD772" s="14"/>
      <c r="ORE772" s="14"/>
      <c r="ORF772" s="14"/>
      <c r="ORG772" s="14"/>
      <c r="ORH772" s="14"/>
      <c r="ORI772" s="14"/>
      <c r="ORJ772" s="14"/>
      <c r="ORK772" s="14"/>
      <c r="ORL772" s="14"/>
      <c r="ORM772" s="14"/>
      <c r="ORN772" s="14"/>
      <c r="ORO772" s="14"/>
      <c r="ORP772" s="14"/>
      <c r="ORQ772" s="14"/>
      <c r="ORR772" s="14"/>
      <c r="ORS772" s="14"/>
      <c r="ORT772" s="14"/>
      <c r="ORU772" s="14"/>
      <c r="ORV772" s="14"/>
      <c r="ORW772" s="14"/>
      <c r="ORX772" s="14"/>
      <c r="ORY772" s="14"/>
      <c r="ORZ772" s="14"/>
      <c r="OSA772" s="14"/>
      <c r="OSB772" s="14"/>
      <c r="OSC772" s="14"/>
      <c r="OSD772" s="14"/>
      <c r="OSE772" s="14"/>
      <c r="OSF772" s="14"/>
      <c r="OSG772" s="14"/>
      <c r="OSH772" s="14"/>
      <c r="OSI772" s="14"/>
      <c r="OSJ772" s="14"/>
      <c r="OSK772" s="14"/>
      <c r="OSL772" s="14"/>
      <c r="OSM772" s="14"/>
      <c r="OSN772" s="14"/>
      <c r="OSO772" s="14"/>
      <c r="OSP772" s="14"/>
      <c r="OSQ772" s="14"/>
      <c r="OSR772" s="14"/>
      <c r="OSS772" s="14"/>
      <c r="OST772" s="14"/>
      <c r="OSU772" s="14"/>
      <c r="OSV772" s="14"/>
      <c r="OSW772" s="14"/>
      <c r="OSX772" s="14"/>
      <c r="OSY772" s="14"/>
      <c r="OSZ772" s="14"/>
      <c r="OTA772" s="14"/>
      <c r="OTB772" s="14"/>
      <c r="OTC772" s="14"/>
      <c r="OTD772" s="14"/>
      <c r="OTE772" s="14"/>
      <c r="OTF772" s="14"/>
      <c r="OTG772" s="14"/>
      <c r="OTH772" s="14"/>
      <c r="OTI772" s="14"/>
      <c r="OTJ772" s="14"/>
      <c r="OTK772" s="14"/>
      <c r="OTL772" s="14"/>
      <c r="OTM772" s="14"/>
      <c r="OTN772" s="14"/>
      <c r="OTO772" s="14"/>
      <c r="OTP772" s="14"/>
      <c r="OTQ772" s="14"/>
      <c r="OTR772" s="14"/>
      <c r="OTS772" s="14"/>
      <c r="OTT772" s="14"/>
      <c r="OTU772" s="14"/>
      <c r="OTV772" s="14"/>
      <c r="OTW772" s="14"/>
      <c r="OTX772" s="14"/>
      <c r="OTY772" s="14"/>
      <c r="OTZ772" s="14"/>
      <c r="OUA772" s="14"/>
      <c r="OUB772" s="14"/>
      <c r="OUC772" s="14"/>
      <c r="OUD772" s="14"/>
      <c r="OUE772" s="14"/>
      <c r="OUF772" s="14"/>
      <c r="OUG772" s="14"/>
      <c r="OUH772" s="14"/>
      <c r="OUI772" s="14"/>
      <c r="OUJ772" s="14"/>
      <c r="OUK772" s="14"/>
      <c r="OUL772" s="14"/>
      <c r="OUM772" s="14"/>
      <c r="OUN772" s="14"/>
      <c r="OUO772" s="14"/>
      <c r="OUP772" s="14"/>
      <c r="OUQ772" s="14"/>
      <c r="OUR772" s="14"/>
      <c r="OUS772" s="14"/>
      <c r="OUT772" s="14"/>
      <c r="OUU772" s="14"/>
      <c r="OUV772" s="14"/>
      <c r="OUW772" s="14"/>
      <c r="OUX772" s="14"/>
      <c r="OUY772" s="14"/>
      <c r="OUZ772" s="14"/>
      <c r="OVA772" s="14"/>
      <c r="OVB772" s="14"/>
      <c r="OVC772" s="14"/>
      <c r="OVD772" s="14"/>
      <c r="OVE772" s="14"/>
      <c r="OVF772" s="14"/>
      <c r="OVG772" s="14"/>
      <c r="OVH772" s="14"/>
      <c r="OVI772" s="14"/>
      <c r="OVJ772" s="14"/>
      <c r="OVK772" s="14"/>
      <c r="OVL772" s="14"/>
      <c r="OVM772" s="14"/>
      <c r="OVN772" s="14"/>
      <c r="OVO772" s="14"/>
      <c r="OVP772" s="14"/>
      <c r="OVQ772" s="14"/>
      <c r="OVR772" s="14"/>
      <c r="OVS772" s="14"/>
      <c r="OVT772" s="14"/>
      <c r="OVU772" s="14"/>
      <c r="OVV772" s="14"/>
      <c r="OVW772" s="14"/>
      <c r="OVX772" s="14"/>
      <c r="OVY772" s="14"/>
      <c r="OVZ772" s="14"/>
      <c r="OWA772" s="14"/>
      <c r="OWB772" s="14"/>
      <c r="OWC772" s="14"/>
      <c r="OWD772" s="14"/>
      <c r="OWE772" s="14"/>
      <c r="OWF772" s="14"/>
      <c r="OWG772" s="14"/>
      <c r="OWH772" s="14"/>
      <c r="OWI772" s="14"/>
      <c r="OWJ772" s="14"/>
      <c r="OWK772" s="14"/>
      <c r="OWL772" s="14"/>
      <c r="OWM772" s="14"/>
      <c r="OWN772" s="14"/>
      <c r="OWO772" s="14"/>
      <c r="OWP772" s="14"/>
      <c r="OWQ772" s="14"/>
      <c r="OWR772" s="14"/>
      <c r="OWS772" s="14"/>
      <c r="OWT772" s="14"/>
      <c r="OWU772" s="14"/>
      <c r="OWV772" s="14"/>
      <c r="OWW772" s="14"/>
      <c r="OWX772" s="14"/>
      <c r="OWY772" s="14"/>
      <c r="OWZ772" s="14"/>
      <c r="OXA772" s="14"/>
      <c r="OXB772" s="14"/>
      <c r="OXC772" s="14"/>
      <c r="OXD772" s="14"/>
      <c r="OXE772" s="14"/>
      <c r="OXF772" s="14"/>
      <c r="OXG772" s="14"/>
      <c r="OXH772" s="14"/>
      <c r="OXI772" s="14"/>
      <c r="OXJ772" s="14"/>
      <c r="OXK772" s="14"/>
      <c r="OXL772" s="14"/>
      <c r="OXM772" s="14"/>
      <c r="OXN772" s="14"/>
      <c r="OXO772" s="14"/>
      <c r="OXP772" s="14"/>
      <c r="OXQ772" s="14"/>
      <c r="OXR772" s="14"/>
      <c r="OXS772" s="14"/>
      <c r="OXT772" s="14"/>
      <c r="OXU772" s="14"/>
      <c r="OXV772" s="14"/>
      <c r="OXW772" s="14"/>
      <c r="OXX772" s="14"/>
      <c r="OXY772" s="14"/>
      <c r="OXZ772" s="14"/>
      <c r="OYA772" s="14"/>
      <c r="OYB772" s="14"/>
      <c r="OYC772" s="14"/>
      <c r="OYD772" s="14"/>
      <c r="OYE772" s="14"/>
      <c r="OYF772" s="14"/>
      <c r="OYG772" s="14"/>
      <c r="OYH772" s="14"/>
      <c r="OYI772" s="14"/>
      <c r="OYJ772" s="14"/>
      <c r="OYK772" s="14"/>
      <c r="OYL772" s="14"/>
      <c r="OYM772" s="14"/>
      <c r="OYN772" s="14"/>
      <c r="OYO772" s="14"/>
      <c r="OYP772" s="14"/>
      <c r="OYQ772" s="14"/>
      <c r="OYR772" s="14"/>
      <c r="OYS772" s="14"/>
      <c r="OYT772" s="14"/>
      <c r="OYU772" s="14"/>
      <c r="OYV772" s="14"/>
      <c r="OYW772" s="14"/>
      <c r="OYX772" s="14"/>
      <c r="OYY772" s="14"/>
      <c r="OYZ772" s="14"/>
      <c r="OZA772" s="14"/>
      <c r="OZB772" s="14"/>
      <c r="OZC772" s="14"/>
      <c r="OZD772" s="14"/>
      <c r="OZE772" s="14"/>
      <c r="OZF772" s="14"/>
      <c r="OZG772" s="14"/>
      <c r="OZH772" s="14"/>
      <c r="OZI772" s="14"/>
      <c r="OZJ772" s="14"/>
      <c r="OZK772" s="14"/>
      <c r="OZL772" s="14"/>
      <c r="OZM772" s="14"/>
      <c r="OZN772" s="14"/>
      <c r="OZO772" s="14"/>
      <c r="OZP772" s="14"/>
      <c r="OZQ772" s="14"/>
      <c r="OZR772" s="14"/>
      <c r="OZS772" s="14"/>
      <c r="OZT772" s="14"/>
      <c r="OZU772" s="14"/>
      <c r="OZV772" s="14"/>
      <c r="OZW772" s="14"/>
      <c r="OZX772" s="14"/>
      <c r="OZY772" s="14"/>
      <c r="OZZ772" s="14"/>
      <c r="PAA772" s="14"/>
      <c r="PAB772" s="14"/>
      <c r="PAC772" s="14"/>
      <c r="PAD772" s="14"/>
      <c r="PAE772" s="14"/>
      <c r="PAF772" s="14"/>
      <c r="PAG772" s="14"/>
      <c r="PAH772" s="14"/>
      <c r="PAI772" s="14"/>
      <c r="PAJ772" s="14"/>
      <c r="PAK772" s="14"/>
      <c r="PAL772" s="14"/>
      <c r="PAM772" s="14"/>
      <c r="PAN772" s="14"/>
      <c r="PAO772" s="14"/>
      <c r="PAP772" s="14"/>
      <c r="PAQ772" s="14"/>
      <c r="PAR772" s="14"/>
      <c r="PAS772" s="14"/>
      <c r="PAT772" s="14"/>
      <c r="PAU772" s="14"/>
      <c r="PAV772" s="14"/>
      <c r="PAW772" s="14"/>
      <c r="PAX772" s="14"/>
      <c r="PAY772" s="14"/>
      <c r="PAZ772" s="14"/>
      <c r="PBA772" s="14"/>
      <c r="PBB772" s="14"/>
      <c r="PBC772" s="14"/>
      <c r="PBD772" s="14"/>
      <c r="PBE772" s="14"/>
      <c r="PBF772" s="14"/>
      <c r="PBG772" s="14"/>
      <c r="PBH772" s="14"/>
      <c r="PBI772" s="14"/>
      <c r="PBJ772" s="14"/>
      <c r="PBK772" s="14"/>
      <c r="PBL772" s="14"/>
      <c r="PBM772" s="14"/>
      <c r="PBN772" s="14"/>
      <c r="PBO772" s="14"/>
      <c r="PBP772" s="14"/>
      <c r="PBQ772" s="14"/>
      <c r="PBR772" s="14"/>
      <c r="PBS772" s="14"/>
      <c r="PBT772" s="14"/>
      <c r="PBU772" s="14"/>
      <c r="PBV772" s="14"/>
      <c r="PBW772" s="14"/>
      <c r="PBX772" s="14"/>
      <c r="PBY772" s="14"/>
      <c r="PBZ772" s="14"/>
      <c r="PCA772" s="14"/>
      <c r="PCB772" s="14"/>
      <c r="PCC772" s="14"/>
      <c r="PCD772" s="14"/>
      <c r="PCE772" s="14"/>
      <c r="PCF772" s="14"/>
      <c r="PCG772" s="14"/>
      <c r="PCH772" s="14"/>
      <c r="PCI772" s="14"/>
      <c r="PCJ772" s="14"/>
      <c r="PCK772" s="14"/>
      <c r="PCL772" s="14"/>
      <c r="PCM772" s="14"/>
      <c r="PCN772" s="14"/>
      <c r="PCO772" s="14"/>
      <c r="PCP772" s="14"/>
      <c r="PCQ772" s="14"/>
      <c r="PCR772" s="14"/>
      <c r="PCS772" s="14"/>
      <c r="PCT772" s="14"/>
      <c r="PCU772" s="14"/>
      <c r="PCV772" s="14"/>
      <c r="PCW772" s="14"/>
      <c r="PCX772" s="14"/>
      <c r="PCY772" s="14"/>
      <c r="PCZ772" s="14"/>
      <c r="PDA772" s="14"/>
      <c r="PDB772" s="14"/>
      <c r="PDC772" s="14"/>
      <c r="PDD772" s="14"/>
      <c r="PDE772" s="14"/>
      <c r="PDF772" s="14"/>
      <c r="PDG772" s="14"/>
      <c r="PDH772" s="14"/>
      <c r="PDI772" s="14"/>
      <c r="PDJ772" s="14"/>
      <c r="PDK772" s="14"/>
      <c r="PDL772" s="14"/>
      <c r="PDM772" s="14"/>
      <c r="PDN772" s="14"/>
      <c r="PDO772" s="14"/>
      <c r="PDP772" s="14"/>
      <c r="PDQ772" s="14"/>
      <c r="PDR772" s="14"/>
      <c r="PDS772" s="14"/>
      <c r="PDT772" s="14"/>
      <c r="PDU772" s="14"/>
      <c r="PDV772" s="14"/>
      <c r="PDW772" s="14"/>
      <c r="PDX772" s="14"/>
      <c r="PDY772" s="14"/>
      <c r="PDZ772" s="14"/>
      <c r="PEA772" s="14"/>
      <c r="PEB772" s="14"/>
      <c r="PEC772" s="14"/>
      <c r="PED772" s="14"/>
      <c r="PEE772" s="14"/>
      <c r="PEF772" s="14"/>
      <c r="PEG772" s="14"/>
      <c r="PEH772" s="14"/>
      <c r="PEI772" s="14"/>
      <c r="PEJ772" s="14"/>
      <c r="PEK772" s="14"/>
      <c r="PEL772" s="14"/>
      <c r="PEM772" s="14"/>
      <c r="PEN772" s="14"/>
      <c r="PEO772" s="14"/>
      <c r="PEP772" s="14"/>
      <c r="PEQ772" s="14"/>
      <c r="PER772" s="14"/>
      <c r="PES772" s="14"/>
      <c r="PET772" s="14"/>
      <c r="PEU772" s="14"/>
      <c r="PEV772" s="14"/>
      <c r="PEW772" s="14"/>
      <c r="PEX772" s="14"/>
      <c r="PEY772" s="14"/>
      <c r="PEZ772" s="14"/>
      <c r="PFA772" s="14"/>
      <c r="PFB772" s="14"/>
      <c r="PFC772" s="14"/>
      <c r="PFD772" s="14"/>
      <c r="PFE772" s="14"/>
      <c r="PFF772" s="14"/>
      <c r="PFG772" s="14"/>
      <c r="PFH772" s="14"/>
      <c r="PFI772" s="14"/>
      <c r="PFJ772" s="14"/>
      <c r="PFK772" s="14"/>
      <c r="PFL772" s="14"/>
      <c r="PFM772" s="14"/>
      <c r="PFN772" s="14"/>
      <c r="PFO772" s="14"/>
      <c r="PFP772" s="14"/>
      <c r="PFQ772" s="14"/>
      <c r="PFR772" s="14"/>
      <c r="PFS772" s="14"/>
      <c r="PFT772" s="14"/>
      <c r="PFU772" s="14"/>
      <c r="PFV772" s="14"/>
      <c r="PFW772" s="14"/>
      <c r="PFX772" s="14"/>
      <c r="PFY772" s="14"/>
      <c r="PFZ772" s="14"/>
      <c r="PGA772" s="14"/>
      <c r="PGB772" s="14"/>
      <c r="PGC772" s="14"/>
      <c r="PGD772" s="14"/>
      <c r="PGE772" s="14"/>
      <c r="PGF772" s="14"/>
      <c r="PGG772" s="14"/>
      <c r="PGH772" s="14"/>
      <c r="PGI772" s="14"/>
      <c r="PGJ772" s="14"/>
      <c r="PGK772" s="14"/>
      <c r="PGL772" s="14"/>
      <c r="PGM772" s="14"/>
      <c r="PGN772" s="14"/>
      <c r="PGO772" s="14"/>
      <c r="PGP772" s="14"/>
      <c r="PGQ772" s="14"/>
      <c r="PGR772" s="14"/>
      <c r="PGS772" s="14"/>
      <c r="PGT772" s="14"/>
      <c r="PGU772" s="14"/>
      <c r="PGV772" s="14"/>
      <c r="PGW772" s="14"/>
      <c r="PGX772" s="14"/>
      <c r="PGY772" s="14"/>
      <c r="PGZ772" s="14"/>
      <c r="PHA772" s="14"/>
      <c r="PHB772" s="14"/>
      <c r="PHC772" s="14"/>
      <c r="PHD772" s="14"/>
      <c r="PHE772" s="14"/>
      <c r="PHF772" s="14"/>
      <c r="PHG772" s="14"/>
      <c r="PHH772" s="14"/>
      <c r="PHI772" s="14"/>
      <c r="PHJ772" s="14"/>
      <c r="PHK772" s="14"/>
      <c r="PHL772" s="14"/>
      <c r="PHM772" s="14"/>
      <c r="PHN772" s="14"/>
      <c r="PHO772" s="14"/>
      <c r="PHP772" s="14"/>
      <c r="PHQ772" s="14"/>
      <c r="PHR772" s="14"/>
      <c r="PHS772" s="14"/>
      <c r="PHT772" s="14"/>
      <c r="PHU772" s="14"/>
      <c r="PHV772" s="14"/>
      <c r="PHW772" s="14"/>
      <c r="PHX772" s="14"/>
      <c r="PHY772" s="14"/>
      <c r="PHZ772" s="14"/>
      <c r="PIA772" s="14"/>
      <c r="PIB772" s="14"/>
      <c r="PIC772" s="14"/>
      <c r="PID772" s="14"/>
      <c r="PIE772" s="14"/>
      <c r="PIF772" s="14"/>
      <c r="PIG772" s="14"/>
      <c r="PIH772" s="14"/>
      <c r="PII772" s="14"/>
      <c r="PIJ772" s="14"/>
      <c r="PIK772" s="14"/>
      <c r="PIL772" s="14"/>
      <c r="PIM772" s="14"/>
      <c r="PIN772" s="14"/>
      <c r="PIO772" s="14"/>
      <c r="PIP772" s="14"/>
      <c r="PIQ772" s="14"/>
      <c r="PIR772" s="14"/>
      <c r="PIS772" s="14"/>
      <c r="PIT772" s="14"/>
      <c r="PIU772" s="14"/>
      <c r="PIV772" s="14"/>
      <c r="PIW772" s="14"/>
      <c r="PIX772" s="14"/>
      <c r="PIY772" s="14"/>
      <c r="PIZ772" s="14"/>
      <c r="PJA772" s="14"/>
      <c r="PJB772" s="14"/>
      <c r="PJC772" s="14"/>
      <c r="PJD772" s="14"/>
      <c r="PJE772" s="14"/>
      <c r="PJF772" s="14"/>
      <c r="PJG772" s="14"/>
      <c r="PJH772" s="14"/>
      <c r="PJI772" s="14"/>
      <c r="PJJ772" s="14"/>
      <c r="PJK772" s="14"/>
      <c r="PJL772" s="14"/>
      <c r="PJM772" s="14"/>
      <c r="PJN772" s="14"/>
      <c r="PJO772" s="14"/>
      <c r="PJP772" s="14"/>
      <c r="PJQ772" s="14"/>
      <c r="PJR772" s="14"/>
      <c r="PJS772" s="14"/>
      <c r="PJT772" s="14"/>
      <c r="PJU772" s="14"/>
      <c r="PJV772" s="14"/>
      <c r="PJW772" s="14"/>
      <c r="PJX772" s="14"/>
      <c r="PJY772" s="14"/>
      <c r="PJZ772" s="14"/>
      <c r="PKA772" s="14"/>
      <c r="PKB772" s="14"/>
      <c r="PKC772" s="14"/>
      <c r="PKD772" s="14"/>
      <c r="PKE772" s="14"/>
      <c r="PKF772" s="14"/>
      <c r="PKG772" s="14"/>
      <c r="PKH772" s="14"/>
      <c r="PKI772" s="14"/>
      <c r="PKJ772" s="14"/>
      <c r="PKK772" s="14"/>
      <c r="PKL772" s="14"/>
      <c r="PKM772" s="14"/>
      <c r="PKN772" s="14"/>
      <c r="PKO772" s="14"/>
      <c r="PKP772" s="14"/>
      <c r="PKQ772" s="14"/>
      <c r="PKR772" s="14"/>
      <c r="PKS772" s="14"/>
      <c r="PKT772" s="14"/>
      <c r="PKU772" s="14"/>
      <c r="PKV772" s="14"/>
      <c r="PKW772" s="14"/>
      <c r="PKX772" s="14"/>
      <c r="PKY772" s="14"/>
      <c r="PKZ772" s="14"/>
      <c r="PLA772" s="14"/>
      <c r="PLB772" s="14"/>
      <c r="PLC772" s="14"/>
      <c r="PLD772" s="14"/>
      <c r="PLE772" s="14"/>
      <c r="PLF772" s="14"/>
      <c r="PLG772" s="14"/>
      <c r="PLH772" s="14"/>
      <c r="PLI772" s="14"/>
      <c r="PLJ772" s="14"/>
      <c r="PLK772" s="14"/>
      <c r="PLL772" s="14"/>
      <c r="PLM772" s="14"/>
      <c r="PLN772" s="14"/>
      <c r="PLO772" s="14"/>
      <c r="PLP772" s="14"/>
      <c r="PLQ772" s="14"/>
      <c r="PLR772" s="14"/>
      <c r="PLS772" s="14"/>
      <c r="PLT772" s="14"/>
      <c r="PLU772" s="14"/>
      <c r="PLV772" s="14"/>
      <c r="PLW772" s="14"/>
      <c r="PLX772" s="14"/>
      <c r="PLY772" s="14"/>
      <c r="PLZ772" s="14"/>
      <c r="PMA772" s="14"/>
      <c r="PMB772" s="14"/>
      <c r="PMC772" s="14"/>
      <c r="PMD772" s="14"/>
      <c r="PME772" s="14"/>
      <c r="PMF772" s="14"/>
      <c r="PMG772" s="14"/>
      <c r="PMH772" s="14"/>
      <c r="PMI772" s="14"/>
      <c r="PMJ772" s="14"/>
      <c r="PMK772" s="14"/>
      <c r="PML772" s="14"/>
      <c r="PMM772" s="14"/>
      <c r="PMN772" s="14"/>
      <c r="PMO772" s="14"/>
      <c r="PMP772" s="14"/>
      <c r="PMQ772" s="14"/>
      <c r="PMR772" s="14"/>
      <c r="PMS772" s="14"/>
      <c r="PMT772" s="14"/>
      <c r="PMU772" s="14"/>
      <c r="PMV772" s="14"/>
      <c r="PMW772" s="14"/>
      <c r="PMX772" s="14"/>
      <c r="PMY772" s="14"/>
      <c r="PMZ772" s="14"/>
      <c r="PNA772" s="14"/>
      <c r="PNB772" s="14"/>
      <c r="PNC772" s="14"/>
      <c r="PND772" s="14"/>
      <c r="PNE772" s="14"/>
      <c r="PNF772" s="14"/>
      <c r="PNG772" s="14"/>
      <c r="PNH772" s="14"/>
      <c r="PNI772" s="14"/>
      <c r="PNJ772" s="14"/>
      <c r="PNK772" s="14"/>
      <c r="PNL772" s="14"/>
      <c r="PNM772" s="14"/>
      <c r="PNN772" s="14"/>
      <c r="PNO772" s="14"/>
      <c r="PNP772" s="14"/>
      <c r="PNQ772" s="14"/>
      <c r="PNR772" s="14"/>
      <c r="PNS772" s="14"/>
      <c r="PNT772" s="14"/>
      <c r="PNU772" s="14"/>
      <c r="PNV772" s="14"/>
      <c r="PNW772" s="14"/>
      <c r="PNX772" s="14"/>
      <c r="PNY772" s="14"/>
      <c r="PNZ772" s="14"/>
      <c r="POA772" s="14"/>
      <c r="POB772" s="14"/>
      <c r="POC772" s="14"/>
      <c r="POD772" s="14"/>
      <c r="POE772" s="14"/>
      <c r="POF772" s="14"/>
      <c r="POG772" s="14"/>
      <c r="POH772" s="14"/>
      <c r="POI772" s="14"/>
      <c r="POJ772" s="14"/>
      <c r="POK772" s="14"/>
      <c r="POL772" s="14"/>
      <c r="POM772" s="14"/>
      <c r="PON772" s="14"/>
      <c r="POO772" s="14"/>
      <c r="POP772" s="14"/>
      <c r="POQ772" s="14"/>
      <c r="POR772" s="14"/>
      <c r="POS772" s="14"/>
      <c r="POT772" s="14"/>
      <c r="POU772" s="14"/>
      <c r="POV772" s="14"/>
      <c r="POW772" s="14"/>
      <c r="POX772" s="14"/>
      <c r="POY772" s="14"/>
      <c r="POZ772" s="14"/>
      <c r="PPA772" s="14"/>
      <c r="PPB772" s="14"/>
      <c r="PPC772" s="14"/>
      <c r="PPD772" s="14"/>
      <c r="PPE772" s="14"/>
      <c r="PPF772" s="14"/>
      <c r="PPG772" s="14"/>
      <c r="PPH772" s="14"/>
      <c r="PPI772" s="14"/>
      <c r="PPJ772" s="14"/>
      <c r="PPK772" s="14"/>
      <c r="PPL772" s="14"/>
      <c r="PPM772" s="14"/>
      <c r="PPN772" s="14"/>
      <c r="PPO772" s="14"/>
      <c r="PPP772" s="14"/>
      <c r="PPQ772" s="14"/>
      <c r="PPR772" s="14"/>
      <c r="PPS772" s="14"/>
      <c r="PPT772" s="14"/>
      <c r="PPU772" s="14"/>
      <c r="PPV772" s="14"/>
      <c r="PPW772" s="14"/>
      <c r="PPX772" s="14"/>
      <c r="PPY772" s="14"/>
      <c r="PPZ772" s="14"/>
      <c r="PQA772" s="14"/>
      <c r="PQB772" s="14"/>
      <c r="PQC772" s="14"/>
      <c r="PQD772" s="14"/>
      <c r="PQE772" s="14"/>
      <c r="PQF772" s="14"/>
      <c r="PQG772" s="14"/>
      <c r="PQH772" s="14"/>
      <c r="PQI772" s="14"/>
      <c r="PQJ772" s="14"/>
      <c r="PQK772" s="14"/>
      <c r="PQL772" s="14"/>
      <c r="PQM772" s="14"/>
      <c r="PQN772" s="14"/>
      <c r="PQO772" s="14"/>
      <c r="PQP772" s="14"/>
      <c r="PQQ772" s="14"/>
      <c r="PQR772" s="14"/>
      <c r="PQS772" s="14"/>
      <c r="PQT772" s="14"/>
      <c r="PQU772" s="14"/>
      <c r="PQV772" s="14"/>
      <c r="PQW772" s="14"/>
      <c r="PQX772" s="14"/>
      <c r="PQY772" s="14"/>
      <c r="PQZ772" s="14"/>
      <c r="PRA772" s="14"/>
      <c r="PRB772" s="14"/>
      <c r="PRC772" s="14"/>
      <c r="PRD772" s="14"/>
      <c r="PRE772" s="14"/>
      <c r="PRF772" s="14"/>
      <c r="PRG772" s="14"/>
      <c r="PRH772" s="14"/>
      <c r="PRI772" s="14"/>
      <c r="PRJ772" s="14"/>
      <c r="PRK772" s="14"/>
      <c r="PRL772" s="14"/>
      <c r="PRM772" s="14"/>
      <c r="PRN772" s="14"/>
      <c r="PRO772" s="14"/>
      <c r="PRP772" s="14"/>
      <c r="PRQ772" s="14"/>
      <c r="PRR772" s="14"/>
      <c r="PRS772" s="14"/>
      <c r="PRT772" s="14"/>
      <c r="PRU772" s="14"/>
      <c r="PRV772" s="14"/>
      <c r="PRW772" s="14"/>
      <c r="PRX772" s="14"/>
      <c r="PRY772" s="14"/>
      <c r="PRZ772" s="14"/>
      <c r="PSA772" s="14"/>
      <c r="PSB772" s="14"/>
      <c r="PSC772" s="14"/>
      <c r="PSD772" s="14"/>
      <c r="PSE772" s="14"/>
      <c r="PSF772" s="14"/>
      <c r="PSG772" s="14"/>
      <c r="PSH772" s="14"/>
      <c r="PSI772" s="14"/>
      <c r="PSJ772" s="14"/>
      <c r="PSK772" s="14"/>
      <c r="PSL772" s="14"/>
      <c r="PSM772" s="14"/>
      <c r="PSN772" s="14"/>
      <c r="PSO772" s="14"/>
      <c r="PSP772" s="14"/>
      <c r="PSQ772" s="14"/>
      <c r="PSR772" s="14"/>
      <c r="PSS772" s="14"/>
      <c r="PST772" s="14"/>
      <c r="PSU772" s="14"/>
      <c r="PSV772" s="14"/>
      <c r="PSW772" s="14"/>
      <c r="PSX772" s="14"/>
      <c r="PSY772" s="14"/>
      <c r="PSZ772" s="14"/>
      <c r="PTA772" s="14"/>
      <c r="PTB772" s="14"/>
      <c r="PTC772" s="14"/>
      <c r="PTD772" s="14"/>
      <c r="PTE772" s="14"/>
      <c r="PTF772" s="14"/>
      <c r="PTG772" s="14"/>
      <c r="PTH772" s="14"/>
      <c r="PTI772" s="14"/>
      <c r="PTJ772" s="14"/>
      <c r="PTK772" s="14"/>
      <c r="PTL772" s="14"/>
      <c r="PTM772" s="14"/>
      <c r="PTN772" s="14"/>
      <c r="PTO772" s="14"/>
      <c r="PTP772" s="14"/>
      <c r="PTQ772" s="14"/>
      <c r="PTR772" s="14"/>
      <c r="PTS772" s="14"/>
      <c r="PTT772" s="14"/>
      <c r="PTU772" s="14"/>
      <c r="PTV772" s="14"/>
      <c r="PTW772" s="14"/>
      <c r="PTX772" s="14"/>
      <c r="PTY772" s="14"/>
      <c r="PTZ772" s="14"/>
      <c r="PUA772" s="14"/>
      <c r="PUB772" s="14"/>
      <c r="PUC772" s="14"/>
      <c r="PUD772" s="14"/>
      <c r="PUE772" s="14"/>
      <c r="PUF772" s="14"/>
      <c r="PUG772" s="14"/>
      <c r="PUH772" s="14"/>
      <c r="PUI772" s="14"/>
      <c r="PUJ772" s="14"/>
      <c r="PUK772" s="14"/>
      <c r="PUL772" s="14"/>
      <c r="PUM772" s="14"/>
      <c r="PUN772" s="14"/>
      <c r="PUO772" s="14"/>
      <c r="PUP772" s="14"/>
      <c r="PUQ772" s="14"/>
      <c r="PUR772" s="14"/>
      <c r="PUS772" s="14"/>
      <c r="PUT772" s="14"/>
      <c r="PUU772" s="14"/>
      <c r="PUV772" s="14"/>
      <c r="PUW772" s="14"/>
      <c r="PUX772" s="14"/>
      <c r="PUY772" s="14"/>
      <c r="PUZ772" s="14"/>
      <c r="PVA772" s="14"/>
      <c r="PVB772" s="14"/>
      <c r="PVC772" s="14"/>
      <c r="PVD772" s="14"/>
      <c r="PVE772" s="14"/>
      <c r="PVF772" s="14"/>
      <c r="PVG772" s="14"/>
      <c r="PVH772" s="14"/>
      <c r="PVI772" s="14"/>
      <c r="PVJ772" s="14"/>
      <c r="PVK772" s="14"/>
      <c r="PVL772" s="14"/>
      <c r="PVM772" s="14"/>
      <c r="PVN772" s="14"/>
      <c r="PVO772" s="14"/>
      <c r="PVP772" s="14"/>
      <c r="PVQ772" s="14"/>
      <c r="PVR772" s="14"/>
      <c r="PVS772" s="14"/>
      <c r="PVT772" s="14"/>
      <c r="PVU772" s="14"/>
      <c r="PVV772" s="14"/>
      <c r="PVW772" s="14"/>
      <c r="PVX772" s="14"/>
      <c r="PVY772" s="14"/>
      <c r="PVZ772" s="14"/>
      <c r="PWA772" s="14"/>
      <c r="PWB772" s="14"/>
      <c r="PWC772" s="14"/>
      <c r="PWD772" s="14"/>
      <c r="PWE772" s="14"/>
      <c r="PWF772" s="14"/>
      <c r="PWG772" s="14"/>
      <c r="PWH772" s="14"/>
      <c r="PWI772" s="14"/>
      <c r="PWJ772" s="14"/>
      <c r="PWK772" s="14"/>
      <c r="PWL772" s="14"/>
      <c r="PWM772" s="14"/>
      <c r="PWN772" s="14"/>
      <c r="PWO772" s="14"/>
      <c r="PWP772" s="14"/>
      <c r="PWQ772" s="14"/>
      <c r="PWR772" s="14"/>
      <c r="PWS772" s="14"/>
      <c r="PWT772" s="14"/>
      <c r="PWU772" s="14"/>
      <c r="PWV772" s="14"/>
      <c r="PWW772" s="14"/>
      <c r="PWX772" s="14"/>
      <c r="PWY772" s="14"/>
      <c r="PWZ772" s="14"/>
      <c r="PXA772" s="14"/>
      <c r="PXB772" s="14"/>
      <c r="PXC772" s="14"/>
      <c r="PXD772" s="14"/>
      <c r="PXE772" s="14"/>
      <c r="PXF772" s="14"/>
      <c r="PXG772" s="14"/>
      <c r="PXH772" s="14"/>
      <c r="PXI772" s="14"/>
      <c r="PXJ772" s="14"/>
      <c r="PXK772" s="14"/>
      <c r="PXL772" s="14"/>
      <c r="PXM772" s="14"/>
      <c r="PXN772" s="14"/>
      <c r="PXO772" s="14"/>
      <c r="PXP772" s="14"/>
      <c r="PXQ772" s="14"/>
      <c r="PXR772" s="14"/>
      <c r="PXS772" s="14"/>
      <c r="PXT772" s="14"/>
      <c r="PXU772" s="14"/>
      <c r="PXV772" s="14"/>
      <c r="PXW772" s="14"/>
      <c r="PXX772" s="14"/>
      <c r="PXY772" s="14"/>
      <c r="PXZ772" s="14"/>
      <c r="PYA772" s="14"/>
      <c r="PYB772" s="14"/>
      <c r="PYC772" s="14"/>
      <c r="PYD772" s="14"/>
      <c r="PYE772" s="14"/>
      <c r="PYF772" s="14"/>
      <c r="PYG772" s="14"/>
      <c r="PYH772" s="14"/>
      <c r="PYI772" s="14"/>
      <c r="PYJ772" s="14"/>
      <c r="PYK772" s="14"/>
      <c r="PYL772" s="14"/>
      <c r="PYM772" s="14"/>
      <c r="PYN772" s="14"/>
      <c r="PYO772" s="14"/>
      <c r="PYP772" s="14"/>
      <c r="PYQ772" s="14"/>
      <c r="PYR772" s="14"/>
      <c r="PYS772" s="14"/>
      <c r="PYT772" s="14"/>
      <c r="PYU772" s="14"/>
      <c r="PYV772" s="14"/>
      <c r="PYW772" s="14"/>
      <c r="PYX772" s="14"/>
      <c r="PYY772" s="14"/>
      <c r="PYZ772" s="14"/>
      <c r="PZA772" s="14"/>
      <c r="PZB772" s="14"/>
      <c r="PZC772" s="14"/>
      <c r="PZD772" s="14"/>
      <c r="PZE772" s="14"/>
      <c r="PZF772" s="14"/>
      <c r="PZG772" s="14"/>
      <c r="PZH772" s="14"/>
      <c r="PZI772" s="14"/>
      <c r="PZJ772" s="14"/>
      <c r="PZK772" s="14"/>
      <c r="PZL772" s="14"/>
      <c r="PZM772" s="14"/>
      <c r="PZN772" s="14"/>
      <c r="PZO772" s="14"/>
      <c r="PZP772" s="14"/>
      <c r="PZQ772" s="14"/>
      <c r="PZR772" s="14"/>
      <c r="PZS772" s="14"/>
      <c r="PZT772" s="14"/>
      <c r="PZU772" s="14"/>
      <c r="PZV772" s="14"/>
      <c r="PZW772" s="14"/>
      <c r="PZX772" s="14"/>
      <c r="PZY772" s="14"/>
      <c r="PZZ772" s="14"/>
      <c r="QAA772" s="14"/>
      <c r="QAB772" s="14"/>
      <c r="QAC772" s="14"/>
      <c r="QAD772" s="14"/>
      <c r="QAE772" s="14"/>
      <c r="QAF772" s="14"/>
      <c r="QAG772" s="14"/>
      <c r="QAH772" s="14"/>
      <c r="QAI772" s="14"/>
      <c r="QAJ772" s="14"/>
      <c r="QAK772" s="14"/>
      <c r="QAL772" s="14"/>
      <c r="QAM772" s="14"/>
      <c r="QAN772" s="14"/>
      <c r="QAO772" s="14"/>
      <c r="QAP772" s="14"/>
      <c r="QAQ772" s="14"/>
      <c r="QAR772" s="14"/>
      <c r="QAS772" s="14"/>
      <c r="QAT772" s="14"/>
      <c r="QAU772" s="14"/>
      <c r="QAV772" s="14"/>
      <c r="QAW772" s="14"/>
      <c r="QAX772" s="14"/>
      <c r="QAY772" s="14"/>
      <c r="QAZ772" s="14"/>
      <c r="QBA772" s="14"/>
      <c r="QBB772" s="14"/>
      <c r="QBC772" s="14"/>
      <c r="QBD772" s="14"/>
      <c r="QBE772" s="14"/>
      <c r="QBF772" s="14"/>
      <c r="QBG772" s="14"/>
      <c r="QBH772" s="14"/>
      <c r="QBI772" s="14"/>
      <c r="QBJ772" s="14"/>
      <c r="QBK772" s="14"/>
      <c r="QBL772" s="14"/>
      <c r="QBM772" s="14"/>
      <c r="QBN772" s="14"/>
      <c r="QBO772" s="14"/>
      <c r="QBP772" s="14"/>
      <c r="QBQ772" s="14"/>
      <c r="QBR772" s="14"/>
      <c r="QBS772" s="14"/>
      <c r="QBT772" s="14"/>
      <c r="QBU772" s="14"/>
      <c r="QBV772" s="14"/>
      <c r="QBW772" s="14"/>
      <c r="QBX772" s="14"/>
      <c r="QBY772" s="14"/>
      <c r="QBZ772" s="14"/>
      <c r="QCA772" s="14"/>
      <c r="QCB772" s="14"/>
      <c r="QCC772" s="14"/>
      <c r="QCD772" s="14"/>
      <c r="QCE772" s="14"/>
      <c r="QCF772" s="14"/>
      <c r="QCG772" s="14"/>
      <c r="QCH772" s="14"/>
      <c r="QCI772" s="14"/>
      <c r="QCJ772" s="14"/>
      <c r="QCK772" s="14"/>
      <c r="QCL772" s="14"/>
      <c r="QCM772" s="14"/>
      <c r="QCN772" s="14"/>
      <c r="QCO772" s="14"/>
      <c r="QCP772" s="14"/>
      <c r="QCQ772" s="14"/>
      <c r="QCR772" s="14"/>
      <c r="QCS772" s="14"/>
      <c r="QCT772" s="14"/>
      <c r="QCU772" s="14"/>
      <c r="QCV772" s="14"/>
      <c r="QCW772" s="14"/>
      <c r="QCX772" s="14"/>
      <c r="QCY772" s="14"/>
      <c r="QCZ772" s="14"/>
      <c r="QDA772" s="14"/>
      <c r="QDB772" s="14"/>
      <c r="QDC772" s="14"/>
      <c r="QDD772" s="14"/>
      <c r="QDE772" s="14"/>
      <c r="QDF772" s="14"/>
      <c r="QDG772" s="14"/>
      <c r="QDH772" s="14"/>
      <c r="QDI772" s="14"/>
      <c r="QDJ772" s="14"/>
      <c r="QDK772" s="14"/>
      <c r="QDL772" s="14"/>
      <c r="QDM772" s="14"/>
      <c r="QDN772" s="14"/>
      <c r="QDO772" s="14"/>
      <c r="QDP772" s="14"/>
      <c r="QDQ772" s="14"/>
      <c r="QDR772" s="14"/>
      <c r="QDS772" s="14"/>
      <c r="QDT772" s="14"/>
      <c r="QDU772" s="14"/>
      <c r="QDV772" s="14"/>
      <c r="QDW772" s="14"/>
      <c r="QDX772" s="14"/>
      <c r="QDY772" s="14"/>
      <c r="QDZ772" s="14"/>
      <c r="QEA772" s="14"/>
      <c r="QEB772" s="14"/>
      <c r="QEC772" s="14"/>
      <c r="QED772" s="14"/>
      <c r="QEE772" s="14"/>
      <c r="QEF772" s="14"/>
      <c r="QEG772" s="14"/>
      <c r="QEH772" s="14"/>
      <c r="QEI772" s="14"/>
      <c r="QEJ772" s="14"/>
      <c r="QEK772" s="14"/>
      <c r="QEL772" s="14"/>
      <c r="QEM772" s="14"/>
      <c r="QEN772" s="14"/>
      <c r="QEO772" s="14"/>
      <c r="QEP772" s="14"/>
      <c r="QEQ772" s="14"/>
      <c r="QER772" s="14"/>
      <c r="QES772" s="14"/>
      <c r="QET772" s="14"/>
      <c r="QEU772" s="14"/>
      <c r="QEV772" s="14"/>
      <c r="QEW772" s="14"/>
      <c r="QEX772" s="14"/>
      <c r="QEY772" s="14"/>
      <c r="QEZ772" s="14"/>
      <c r="QFA772" s="14"/>
      <c r="QFB772" s="14"/>
      <c r="QFC772" s="14"/>
      <c r="QFD772" s="14"/>
      <c r="QFE772" s="14"/>
      <c r="QFF772" s="14"/>
      <c r="QFG772" s="14"/>
      <c r="QFH772" s="14"/>
      <c r="QFI772" s="14"/>
      <c r="QFJ772" s="14"/>
      <c r="QFK772" s="14"/>
      <c r="QFL772" s="14"/>
      <c r="QFM772" s="14"/>
      <c r="QFN772" s="14"/>
      <c r="QFO772" s="14"/>
      <c r="QFP772" s="14"/>
      <c r="QFQ772" s="14"/>
      <c r="QFR772" s="14"/>
      <c r="QFS772" s="14"/>
      <c r="QFT772" s="14"/>
      <c r="QFU772" s="14"/>
      <c r="QFV772" s="14"/>
      <c r="QFW772" s="14"/>
      <c r="QFX772" s="14"/>
      <c r="QFY772" s="14"/>
      <c r="QFZ772" s="14"/>
      <c r="QGA772" s="14"/>
      <c r="QGB772" s="14"/>
      <c r="QGC772" s="14"/>
      <c r="QGD772" s="14"/>
      <c r="QGE772" s="14"/>
      <c r="QGF772" s="14"/>
      <c r="QGG772" s="14"/>
      <c r="QGH772" s="14"/>
      <c r="QGI772" s="14"/>
      <c r="QGJ772" s="14"/>
      <c r="QGK772" s="14"/>
      <c r="QGL772" s="14"/>
      <c r="QGM772" s="14"/>
      <c r="QGN772" s="14"/>
      <c r="QGO772" s="14"/>
      <c r="QGP772" s="14"/>
      <c r="QGQ772" s="14"/>
      <c r="QGR772" s="14"/>
      <c r="QGS772" s="14"/>
      <c r="QGT772" s="14"/>
      <c r="QGU772" s="14"/>
      <c r="QGV772" s="14"/>
      <c r="QGW772" s="14"/>
      <c r="QGX772" s="14"/>
      <c r="QGY772" s="14"/>
      <c r="QGZ772" s="14"/>
      <c r="QHA772" s="14"/>
      <c r="QHB772" s="14"/>
      <c r="QHC772" s="14"/>
      <c r="QHD772" s="14"/>
      <c r="QHE772" s="14"/>
      <c r="QHF772" s="14"/>
      <c r="QHG772" s="14"/>
      <c r="QHH772" s="14"/>
      <c r="QHI772" s="14"/>
      <c r="QHJ772" s="14"/>
      <c r="QHK772" s="14"/>
      <c r="QHL772" s="14"/>
      <c r="QHM772" s="14"/>
      <c r="QHN772" s="14"/>
      <c r="QHO772" s="14"/>
      <c r="QHP772" s="14"/>
      <c r="QHQ772" s="14"/>
      <c r="QHR772" s="14"/>
      <c r="QHS772" s="14"/>
      <c r="QHT772" s="14"/>
      <c r="QHU772" s="14"/>
      <c r="QHV772" s="14"/>
      <c r="QHW772" s="14"/>
      <c r="QHX772" s="14"/>
      <c r="QHY772" s="14"/>
      <c r="QHZ772" s="14"/>
      <c r="QIA772" s="14"/>
      <c r="QIB772" s="14"/>
      <c r="QIC772" s="14"/>
      <c r="QID772" s="14"/>
      <c r="QIE772" s="14"/>
      <c r="QIF772" s="14"/>
      <c r="QIG772" s="14"/>
      <c r="QIH772" s="14"/>
      <c r="QII772" s="14"/>
      <c r="QIJ772" s="14"/>
      <c r="QIK772" s="14"/>
      <c r="QIL772" s="14"/>
      <c r="QIM772" s="14"/>
      <c r="QIN772" s="14"/>
      <c r="QIO772" s="14"/>
      <c r="QIP772" s="14"/>
      <c r="QIQ772" s="14"/>
      <c r="QIR772" s="14"/>
      <c r="QIS772" s="14"/>
      <c r="QIT772" s="14"/>
      <c r="QIU772" s="14"/>
      <c r="QIV772" s="14"/>
      <c r="QIW772" s="14"/>
      <c r="QIX772" s="14"/>
      <c r="QIY772" s="14"/>
      <c r="QIZ772" s="14"/>
      <c r="QJA772" s="14"/>
      <c r="QJB772" s="14"/>
      <c r="QJC772" s="14"/>
      <c r="QJD772" s="14"/>
      <c r="QJE772" s="14"/>
      <c r="QJF772" s="14"/>
      <c r="QJG772" s="14"/>
      <c r="QJH772" s="14"/>
      <c r="QJI772" s="14"/>
      <c r="QJJ772" s="14"/>
      <c r="QJK772" s="14"/>
      <c r="QJL772" s="14"/>
      <c r="QJM772" s="14"/>
      <c r="QJN772" s="14"/>
      <c r="QJO772" s="14"/>
      <c r="QJP772" s="14"/>
      <c r="QJQ772" s="14"/>
      <c r="QJR772" s="14"/>
      <c r="QJS772" s="14"/>
      <c r="QJT772" s="14"/>
      <c r="QJU772" s="14"/>
      <c r="QJV772" s="14"/>
      <c r="QJW772" s="14"/>
      <c r="QJX772" s="14"/>
      <c r="QJY772" s="14"/>
      <c r="QJZ772" s="14"/>
      <c r="QKA772" s="14"/>
      <c r="QKB772" s="14"/>
      <c r="QKC772" s="14"/>
      <c r="QKD772" s="14"/>
      <c r="QKE772" s="14"/>
      <c r="QKF772" s="14"/>
      <c r="QKG772" s="14"/>
      <c r="QKH772" s="14"/>
      <c r="QKI772" s="14"/>
      <c r="QKJ772" s="14"/>
      <c r="QKK772" s="14"/>
      <c r="QKL772" s="14"/>
      <c r="QKM772" s="14"/>
      <c r="QKN772" s="14"/>
      <c r="QKO772" s="14"/>
      <c r="QKP772" s="14"/>
      <c r="QKQ772" s="14"/>
      <c r="QKR772" s="14"/>
      <c r="QKS772" s="14"/>
      <c r="QKT772" s="14"/>
      <c r="QKU772" s="14"/>
      <c r="QKV772" s="14"/>
      <c r="QKW772" s="14"/>
      <c r="QKX772" s="14"/>
      <c r="QKY772" s="14"/>
      <c r="QKZ772" s="14"/>
      <c r="QLA772" s="14"/>
      <c r="QLB772" s="14"/>
      <c r="QLC772" s="14"/>
      <c r="QLD772" s="14"/>
      <c r="QLE772" s="14"/>
      <c r="QLF772" s="14"/>
      <c r="QLG772" s="14"/>
      <c r="QLH772" s="14"/>
      <c r="QLI772" s="14"/>
      <c r="QLJ772" s="14"/>
      <c r="QLK772" s="14"/>
      <c r="QLL772" s="14"/>
      <c r="QLM772" s="14"/>
      <c r="QLN772" s="14"/>
      <c r="QLO772" s="14"/>
      <c r="QLP772" s="14"/>
      <c r="QLQ772" s="14"/>
      <c r="QLR772" s="14"/>
      <c r="QLS772" s="14"/>
      <c r="QLT772" s="14"/>
      <c r="QLU772" s="14"/>
      <c r="QLV772" s="14"/>
      <c r="QLW772" s="14"/>
      <c r="QLX772" s="14"/>
      <c r="QLY772" s="14"/>
      <c r="QLZ772" s="14"/>
      <c r="QMA772" s="14"/>
      <c r="QMB772" s="14"/>
      <c r="QMC772" s="14"/>
      <c r="QMD772" s="14"/>
      <c r="QME772" s="14"/>
      <c r="QMF772" s="14"/>
      <c r="QMG772" s="14"/>
      <c r="QMH772" s="14"/>
      <c r="QMI772" s="14"/>
      <c r="QMJ772" s="14"/>
      <c r="QMK772" s="14"/>
      <c r="QML772" s="14"/>
      <c r="QMM772" s="14"/>
      <c r="QMN772" s="14"/>
      <c r="QMO772" s="14"/>
      <c r="QMP772" s="14"/>
      <c r="QMQ772" s="14"/>
      <c r="QMR772" s="14"/>
      <c r="QMS772" s="14"/>
      <c r="QMT772" s="14"/>
      <c r="QMU772" s="14"/>
      <c r="QMV772" s="14"/>
      <c r="QMW772" s="14"/>
      <c r="QMX772" s="14"/>
      <c r="QMY772" s="14"/>
      <c r="QMZ772" s="14"/>
      <c r="QNA772" s="14"/>
      <c r="QNB772" s="14"/>
      <c r="QNC772" s="14"/>
      <c r="QND772" s="14"/>
      <c r="QNE772" s="14"/>
      <c r="QNF772" s="14"/>
      <c r="QNG772" s="14"/>
      <c r="QNH772" s="14"/>
      <c r="QNI772" s="14"/>
      <c r="QNJ772" s="14"/>
      <c r="QNK772" s="14"/>
      <c r="QNL772" s="14"/>
      <c r="QNM772" s="14"/>
      <c r="QNN772" s="14"/>
      <c r="QNO772" s="14"/>
      <c r="QNP772" s="14"/>
      <c r="QNQ772" s="14"/>
      <c r="QNR772" s="14"/>
      <c r="QNS772" s="14"/>
      <c r="QNT772" s="14"/>
      <c r="QNU772" s="14"/>
      <c r="QNV772" s="14"/>
      <c r="QNW772" s="14"/>
      <c r="QNX772" s="14"/>
      <c r="QNY772" s="14"/>
      <c r="QNZ772" s="14"/>
      <c r="QOA772" s="14"/>
      <c r="QOB772" s="14"/>
      <c r="QOC772" s="14"/>
      <c r="QOD772" s="14"/>
      <c r="QOE772" s="14"/>
      <c r="QOF772" s="14"/>
      <c r="QOG772" s="14"/>
      <c r="QOH772" s="14"/>
      <c r="QOI772" s="14"/>
      <c r="QOJ772" s="14"/>
      <c r="QOK772" s="14"/>
      <c r="QOL772" s="14"/>
      <c r="QOM772" s="14"/>
      <c r="QON772" s="14"/>
      <c r="QOO772" s="14"/>
      <c r="QOP772" s="14"/>
      <c r="QOQ772" s="14"/>
      <c r="QOR772" s="14"/>
      <c r="QOS772" s="14"/>
      <c r="QOT772" s="14"/>
      <c r="QOU772" s="14"/>
      <c r="QOV772" s="14"/>
      <c r="QOW772" s="14"/>
      <c r="QOX772" s="14"/>
      <c r="QOY772" s="14"/>
      <c r="QOZ772" s="14"/>
      <c r="QPA772" s="14"/>
      <c r="QPB772" s="14"/>
      <c r="QPC772" s="14"/>
      <c r="QPD772" s="14"/>
      <c r="QPE772" s="14"/>
      <c r="QPF772" s="14"/>
      <c r="QPG772" s="14"/>
      <c r="QPH772" s="14"/>
      <c r="QPI772" s="14"/>
      <c r="QPJ772" s="14"/>
      <c r="QPK772" s="14"/>
      <c r="QPL772" s="14"/>
      <c r="QPM772" s="14"/>
      <c r="QPN772" s="14"/>
      <c r="QPO772" s="14"/>
      <c r="QPP772" s="14"/>
      <c r="QPQ772" s="14"/>
      <c r="QPR772" s="14"/>
      <c r="QPS772" s="14"/>
      <c r="QPT772" s="14"/>
      <c r="QPU772" s="14"/>
      <c r="QPV772" s="14"/>
      <c r="QPW772" s="14"/>
      <c r="QPX772" s="14"/>
      <c r="QPY772" s="14"/>
      <c r="QPZ772" s="14"/>
      <c r="QQA772" s="14"/>
      <c r="QQB772" s="14"/>
      <c r="QQC772" s="14"/>
      <c r="QQD772" s="14"/>
      <c r="QQE772" s="14"/>
      <c r="QQF772" s="14"/>
      <c r="QQG772" s="14"/>
      <c r="QQH772" s="14"/>
      <c r="QQI772" s="14"/>
      <c r="QQJ772" s="14"/>
      <c r="QQK772" s="14"/>
      <c r="QQL772" s="14"/>
      <c r="QQM772" s="14"/>
      <c r="QQN772" s="14"/>
      <c r="QQO772" s="14"/>
      <c r="QQP772" s="14"/>
      <c r="QQQ772" s="14"/>
      <c r="QQR772" s="14"/>
      <c r="QQS772" s="14"/>
      <c r="QQT772" s="14"/>
      <c r="QQU772" s="14"/>
      <c r="QQV772" s="14"/>
      <c r="QQW772" s="14"/>
      <c r="QQX772" s="14"/>
      <c r="QQY772" s="14"/>
      <c r="QQZ772" s="14"/>
      <c r="QRA772" s="14"/>
      <c r="QRB772" s="14"/>
      <c r="QRC772" s="14"/>
      <c r="QRD772" s="14"/>
      <c r="QRE772" s="14"/>
      <c r="QRF772" s="14"/>
      <c r="QRG772" s="14"/>
      <c r="QRH772" s="14"/>
      <c r="QRI772" s="14"/>
      <c r="QRJ772" s="14"/>
      <c r="QRK772" s="14"/>
      <c r="QRL772" s="14"/>
      <c r="QRM772" s="14"/>
      <c r="QRN772" s="14"/>
      <c r="QRO772" s="14"/>
      <c r="QRP772" s="14"/>
      <c r="QRQ772" s="14"/>
      <c r="QRR772" s="14"/>
      <c r="QRS772" s="14"/>
      <c r="QRT772" s="14"/>
      <c r="QRU772" s="14"/>
      <c r="QRV772" s="14"/>
      <c r="QRW772" s="14"/>
      <c r="QRX772" s="14"/>
      <c r="QRY772" s="14"/>
      <c r="QRZ772" s="14"/>
      <c r="QSA772" s="14"/>
      <c r="QSB772" s="14"/>
      <c r="QSC772" s="14"/>
      <c r="QSD772" s="14"/>
      <c r="QSE772" s="14"/>
      <c r="QSF772" s="14"/>
      <c r="QSG772" s="14"/>
      <c r="QSH772" s="14"/>
      <c r="QSI772" s="14"/>
      <c r="QSJ772" s="14"/>
      <c r="QSK772" s="14"/>
      <c r="QSL772" s="14"/>
      <c r="QSM772" s="14"/>
      <c r="QSN772" s="14"/>
      <c r="QSO772" s="14"/>
      <c r="QSP772" s="14"/>
      <c r="QSQ772" s="14"/>
      <c r="QSR772" s="14"/>
      <c r="QSS772" s="14"/>
      <c r="QST772" s="14"/>
      <c r="QSU772" s="14"/>
      <c r="QSV772" s="14"/>
      <c r="QSW772" s="14"/>
      <c r="QSX772" s="14"/>
      <c r="QSY772" s="14"/>
      <c r="QSZ772" s="14"/>
      <c r="QTA772" s="14"/>
      <c r="QTB772" s="14"/>
      <c r="QTC772" s="14"/>
      <c r="QTD772" s="14"/>
      <c r="QTE772" s="14"/>
      <c r="QTF772" s="14"/>
      <c r="QTG772" s="14"/>
      <c r="QTH772" s="14"/>
      <c r="QTI772" s="14"/>
      <c r="QTJ772" s="14"/>
      <c r="QTK772" s="14"/>
      <c r="QTL772" s="14"/>
      <c r="QTM772" s="14"/>
      <c r="QTN772" s="14"/>
      <c r="QTO772" s="14"/>
      <c r="QTP772" s="14"/>
      <c r="QTQ772" s="14"/>
      <c r="QTR772" s="14"/>
      <c r="QTS772" s="14"/>
      <c r="QTT772" s="14"/>
      <c r="QTU772" s="14"/>
      <c r="QTV772" s="14"/>
      <c r="QTW772" s="14"/>
      <c r="QTX772" s="14"/>
      <c r="QTY772" s="14"/>
      <c r="QTZ772" s="14"/>
      <c r="QUA772" s="14"/>
      <c r="QUB772" s="14"/>
      <c r="QUC772" s="14"/>
      <c r="QUD772" s="14"/>
      <c r="QUE772" s="14"/>
      <c r="QUF772" s="14"/>
      <c r="QUG772" s="14"/>
      <c r="QUH772" s="14"/>
      <c r="QUI772" s="14"/>
      <c r="QUJ772" s="14"/>
      <c r="QUK772" s="14"/>
      <c r="QUL772" s="14"/>
      <c r="QUM772" s="14"/>
      <c r="QUN772" s="14"/>
      <c r="QUO772" s="14"/>
      <c r="QUP772" s="14"/>
      <c r="QUQ772" s="14"/>
      <c r="QUR772" s="14"/>
      <c r="QUS772" s="14"/>
      <c r="QUT772" s="14"/>
      <c r="QUU772" s="14"/>
      <c r="QUV772" s="14"/>
      <c r="QUW772" s="14"/>
      <c r="QUX772" s="14"/>
      <c r="QUY772" s="14"/>
      <c r="QUZ772" s="14"/>
      <c r="QVA772" s="14"/>
      <c r="QVB772" s="14"/>
      <c r="QVC772" s="14"/>
      <c r="QVD772" s="14"/>
      <c r="QVE772" s="14"/>
      <c r="QVF772" s="14"/>
      <c r="QVG772" s="14"/>
      <c r="QVH772" s="14"/>
      <c r="QVI772" s="14"/>
      <c r="QVJ772" s="14"/>
      <c r="QVK772" s="14"/>
      <c r="QVL772" s="14"/>
      <c r="QVM772" s="14"/>
      <c r="QVN772" s="14"/>
      <c r="QVO772" s="14"/>
      <c r="QVP772" s="14"/>
      <c r="QVQ772" s="14"/>
      <c r="QVR772" s="14"/>
      <c r="QVS772" s="14"/>
      <c r="QVT772" s="14"/>
      <c r="QVU772" s="14"/>
      <c r="QVV772" s="14"/>
      <c r="QVW772" s="14"/>
      <c r="QVX772" s="14"/>
      <c r="QVY772" s="14"/>
      <c r="QVZ772" s="14"/>
      <c r="QWA772" s="14"/>
      <c r="QWB772" s="14"/>
      <c r="QWC772" s="14"/>
      <c r="QWD772" s="14"/>
      <c r="QWE772" s="14"/>
      <c r="QWF772" s="14"/>
      <c r="QWG772" s="14"/>
      <c r="QWH772" s="14"/>
      <c r="QWI772" s="14"/>
      <c r="QWJ772" s="14"/>
      <c r="QWK772" s="14"/>
      <c r="QWL772" s="14"/>
      <c r="QWM772" s="14"/>
      <c r="QWN772" s="14"/>
      <c r="QWO772" s="14"/>
      <c r="QWP772" s="14"/>
      <c r="QWQ772" s="14"/>
      <c r="QWR772" s="14"/>
      <c r="QWS772" s="14"/>
      <c r="QWT772" s="14"/>
      <c r="QWU772" s="14"/>
      <c r="QWV772" s="14"/>
      <c r="QWW772" s="14"/>
      <c r="QWX772" s="14"/>
      <c r="QWY772" s="14"/>
      <c r="QWZ772" s="14"/>
      <c r="QXA772" s="14"/>
      <c r="QXB772" s="14"/>
      <c r="QXC772" s="14"/>
      <c r="QXD772" s="14"/>
      <c r="QXE772" s="14"/>
      <c r="QXF772" s="14"/>
      <c r="QXG772" s="14"/>
      <c r="QXH772" s="14"/>
      <c r="QXI772" s="14"/>
      <c r="QXJ772" s="14"/>
      <c r="QXK772" s="14"/>
      <c r="QXL772" s="14"/>
      <c r="QXM772" s="14"/>
      <c r="QXN772" s="14"/>
      <c r="QXO772" s="14"/>
      <c r="QXP772" s="14"/>
      <c r="QXQ772" s="14"/>
      <c r="QXR772" s="14"/>
      <c r="QXS772" s="14"/>
      <c r="QXT772" s="14"/>
      <c r="QXU772" s="14"/>
      <c r="QXV772" s="14"/>
      <c r="QXW772" s="14"/>
      <c r="QXX772" s="14"/>
      <c r="QXY772" s="14"/>
      <c r="QXZ772" s="14"/>
      <c r="QYA772" s="14"/>
      <c r="QYB772" s="14"/>
      <c r="QYC772" s="14"/>
      <c r="QYD772" s="14"/>
      <c r="QYE772" s="14"/>
      <c r="QYF772" s="14"/>
      <c r="QYG772" s="14"/>
      <c r="QYH772" s="14"/>
      <c r="QYI772" s="14"/>
      <c r="QYJ772" s="14"/>
      <c r="QYK772" s="14"/>
      <c r="QYL772" s="14"/>
      <c r="QYM772" s="14"/>
      <c r="QYN772" s="14"/>
      <c r="QYO772" s="14"/>
      <c r="QYP772" s="14"/>
      <c r="QYQ772" s="14"/>
      <c r="QYR772" s="14"/>
      <c r="QYS772" s="14"/>
      <c r="QYT772" s="14"/>
      <c r="QYU772" s="14"/>
      <c r="QYV772" s="14"/>
      <c r="QYW772" s="14"/>
      <c r="QYX772" s="14"/>
      <c r="QYY772" s="14"/>
      <c r="QYZ772" s="14"/>
      <c r="QZA772" s="14"/>
      <c r="QZB772" s="14"/>
      <c r="QZC772" s="14"/>
      <c r="QZD772" s="14"/>
      <c r="QZE772" s="14"/>
      <c r="QZF772" s="14"/>
      <c r="QZG772" s="14"/>
      <c r="QZH772" s="14"/>
      <c r="QZI772" s="14"/>
      <c r="QZJ772" s="14"/>
      <c r="QZK772" s="14"/>
      <c r="QZL772" s="14"/>
      <c r="QZM772" s="14"/>
      <c r="QZN772" s="14"/>
      <c r="QZO772" s="14"/>
      <c r="QZP772" s="14"/>
      <c r="QZQ772" s="14"/>
      <c r="QZR772" s="14"/>
      <c r="QZS772" s="14"/>
      <c r="QZT772" s="14"/>
      <c r="QZU772" s="14"/>
      <c r="QZV772" s="14"/>
      <c r="QZW772" s="14"/>
      <c r="QZX772" s="14"/>
      <c r="QZY772" s="14"/>
      <c r="QZZ772" s="14"/>
      <c r="RAA772" s="14"/>
      <c r="RAB772" s="14"/>
      <c r="RAC772" s="14"/>
      <c r="RAD772" s="14"/>
      <c r="RAE772" s="14"/>
      <c r="RAF772" s="14"/>
      <c r="RAG772" s="14"/>
      <c r="RAH772" s="14"/>
      <c r="RAI772" s="14"/>
      <c r="RAJ772" s="14"/>
      <c r="RAK772" s="14"/>
      <c r="RAL772" s="14"/>
      <c r="RAM772" s="14"/>
      <c r="RAN772" s="14"/>
      <c r="RAO772" s="14"/>
      <c r="RAP772" s="14"/>
      <c r="RAQ772" s="14"/>
      <c r="RAR772" s="14"/>
      <c r="RAS772" s="14"/>
      <c r="RAT772" s="14"/>
      <c r="RAU772" s="14"/>
      <c r="RAV772" s="14"/>
      <c r="RAW772" s="14"/>
      <c r="RAX772" s="14"/>
      <c r="RAY772" s="14"/>
      <c r="RAZ772" s="14"/>
      <c r="RBA772" s="14"/>
      <c r="RBB772" s="14"/>
      <c r="RBC772" s="14"/>
      <c r="RBD772" s="14"/>
      <c r="RBE772" s="14"/>
      <c r="RBF772" s="14"/>
      <c r="RBG772" s="14"/>
      <c r="RBH772" s="14"/>
      <c r="RBI772" s="14"/>
      <c r="RBJ772" s="14"/>
      <c r="RBK772" s="14"/>
      <c r="RBL772" s="14"/>
      <c r="RBM772" s="14"/>
      <c r="RBN772" s="14"/>
      <c r="RBO772" s="14"/>
      <c r="RBP772" s="14"/>
      <c r="RBQ772" s="14"/>
      <c r="RBR772" s="14"/>
      <c r="RBS772" s="14"/>
      <c r="RBT772" s="14"/>
      <c r="RBU772" s="14"/>
      <c r="RBV772" s="14"/>
      <c r="RBW772" s="14"/>
      <c r="RBX772" s="14"/>
      <c r="RBY772" s="14"/>
      <c r="RBZ772" s="14"/>
      <c r="RCA772" s="14"/>
      <c r="RCB772" s="14"/>
      <c r="RCC772" s="14"/>
      <c r="RCD772" s="14"/>
      <c r="RCE772" s="14"/>
      <c r="RCF772" s="14"/>
      <c r="RCG772" s="14"/>
      <c r="RCH772" s="14"/>
      <c r="RCI772" s="14"/>
      <c r="RCJ772" s="14"/>
      <c r="RCK772" s="14"/>
      <c r="RCL772" s="14"/>
      <c r="RCM772" s="14"/>
      <c r="RCN772" s="14"/>
      <c r="RCO772" s="14"/>
      <c r="RCP772" s="14"/>
      <c r="RCQ772" s="14"/>
      <c r="RCR772" s="14"/>
      <c r="RCS772" s="14"/>
      <c r="RCT772" s="14"/>
      <c r="RCU772" s="14"/>
      <c r="RCV772" s="14"/>
      <c r="RCW772" s="14"/>
      <c r="RCX772" s="14"/>
      <c r="RCY772" s="14"/>
      <c r="RCZ772" s="14"/>
      <c r="RDA772" s="14"/>
      <c r="RDB772" s="14"/>
      <c r="RDC772" s="14"/>
      <c r="RDD772" s="14"/>
      <c r="RDE772" s="14"/>
      <c r="RDF772" s="14"/>
      <c r="RDG772" s="14"/>
      <c r="RDH772" s="14"/>
      <c r="RDI772" s="14"/>
      <c r="RDJ772" s="14"/>
      <c r="RDK772" s="14"/>
      <c r="RDL772" s="14"/>
      <c r="RDM772" s="14"/>
      <c r="RDN772" s="14"/>
      <c r="RDO772" s="14"/>
      <c r="RDP772" s="14"/>
      <c r="RDQ772" s="14"/>
      <c r="RDR772" s="14"/>
      <c r="RDS772" s="14"/>
      <c r="RDT772" s="14"/>
      <c r="RDU772" s="14"/>
      <c r="RDV772" s="14"/>
      <c r="RDW772" s="14"/>
      <c r="RDX772" s="14"/>
      <c r="RDY772" s="14"/>
      <c r="RDZ772" s="14"/>
      <c r="REA772" s="14"/>
      <c r="REB772" s="14"/>
      <c r="REC772" s="14"/>
      <c r="RED772" s="14"/>
      <c r="REE772" s="14"/>
      <c r="REF772" s="14"/>
      <c r="REG772" s="14"/>
      <c r="REH772" s="14"/>
      <c r="REI772" s="14"/>
      <c r="REJ772" s="14"/>
      <c r="REK772" s="14"/>
      <c r="REL772" s="14"/>
      <c r="REM772" s="14"/>
      <c r="REN772" s="14"/>
      <c r="REO772" s="14"/>
      <c r="REP772" s="14"/>
      <c r="REQ772" s="14"/>
      <c r="RER772" s="14"/>
      <c r="RES772" s="14"/>
      <c r="RET772" s="14"/>
      <c r="REU772" s="14"/>
      <c r="REV772" s="14"/>
      <c r="REW772" s="14"/>
      <c r="REX772" s="14"/>
      <c r="REY772" s="14"/>
      <c r="REZ772" s="14"/>
      <c r="RFA772" s="14"/>
      <c r="RFB772" s="14"/>
      <c r="RFC772" s="14"/>
      <c r="RFD772" s="14"/>
      <c r="RFE772" s="14"/>
      <c r="RFF772" s="14"/>
      <c r="RFG772" s="14"/>
      <c r="RFH772" s="14"/>
      <c r="RFI772" s="14"/>
      <c r="RFJ772" s="14"/>
      <c r="RFK772" s="14"/>
      <c r="RFL772" s="14"/>
      <c r="RFM772" s="14"/>
      <c r="RFN772" s="14"/>
      <c r="RFO772" s="14"/>
      <c r="RFP772" s="14"/>
      <c r="RFQ772" s="14"/>
      <c r="RFR772" s="14"/>
      <c r="RFS772" s="14"/>
      <c r="RFT772" s="14"/>
      <c r="RFU772" s="14"/>
      <c r="RFV772" s="14"/>
      <c r="RFW772" s="14"/>
      <c r="RFX772" s="14"/>
      <c r="RFY772" s="14"/>
      <c r="RFZ772" s="14"/>
      <c r="RGA772" s="14"/>
      <c r="RGB772" s="14"/>
      <c r="RGC772" s="14"/>
      <c r="RGD772" s="14"/>
      <c r="RGE772" s="14"/>
      <c r="RGF772" s="14"/>
      <c r="RGG772" s="14"/>
      <c r="RGH772" s="14"/>
      <c r="RGI772" s="14"/>
      <c r="RGJ772" s="14"/>
      <c r="RGK772" s="14"/>
      <c r="RGL772" s="14"/>
      <c r="RGM772" s="14"/>
      <c r="RGN772" s="14"/>
      <c r="RGO772" s="14"/>
      <c r="RGP772" s="14"/>
      <c r="RGQ772" s="14"/>
      <c r="RGR772" s="14"/>
      <c r="RGS772" s="14"/>
      <c r="RGT772" s="14"/>
      <c r="RGU772" s="14"/>
      <c r="RGV772" s="14"/>
      <c r="RGW772" s="14"/>
      <c r="RGX772" s="14"/>
      <c r="RGY772" s="14"/>
      <c r="RGZ772" s="14"/>
      <c r="RHA772" s="14"/>
      <c r="RHB772" s="14"/>
      <c r="RHC772" s="14"/>
      <c r="RHD772" s="14"/>
      <c r="RHE772" s="14"/>
      <c r="RHF772" s="14"/>
      <c r="RHG772" s="14"/>
      <c r="RHH772" s="14"/>
      <c r="RHI772" s="14"/>
      <c r="RHJ772" s="14"/>
      <c r="RHK772" s="14"/>
      <c r="RHL772" s="14"/>
      <c r="RHM772" s="14"/>
      <c r="RHN772" s="14"/>
      <c r="RHO772" s="14"/>
      <c r="RHP772" s="14"/>
      <c r="RHQ772" s="14"/>
      <c r="RHR772" s="14"/>
      <c r="RHS772" s="14"/>
      <c r="RHT772" s="14"/>
      <c r="RHU772" s="14"/>
      <c r="RHV772" s="14"/>
      <c r="RHW772" s="14"/>
      <c r="RHX772" s="14"/>
      <c r="RHY772" s="14"/>
      <c r="RHZ772" s="14"/>
      <c r="RIA772" s="14"/>
      <c r="RIB772" s="14"/>
      <c r="RIC772" s="14"/>
      <c r="RID772" s="14"/>
      <c r="RIE772" s="14"/>
      <c r="RIF772" s="14"/>
      <c r="RIG772" s="14"/>
      <c r="RIH772" s="14"/>
      <c r="RII772" s="14"/>
      <c r="RIJ772" s="14"/>
      <c r="RIK772" s="14"/>
      <c r="RIL772" s="14"/>
      <c r="RIM772" s="14"/>
      <c r="RIN772" s="14"/>
      <c r="RIO772" s="14"/>
      <c r="RIP772" s="14"/>
      <c r="RIQ772" s="14"/>
      <c r="RIR772" s="14"/>
      <c r="RIS772" s="14"/>
      <c r="RIT772" s="14"/>
      <c r="RIU772" s="14"/>
      <c r="RIV772" s="14"/>
      <c r="RIW772" s="14"/>
      <c r="RIX772" s="14"/>
      <c r="RIY772" s="14"/>
      <c r="RIZ772" s="14"/>
      <c r="RJA772" s="14"/>
      <c r="RJB772" s="14"/>
      <c r="RJC772" s="14"/>
      <c r="RJD772" s="14"/>
      <c r="RJE772" s="14"/>
      <c r="RJF772" s="14"/>
      <c r="RJG772" s="14"/>
      <c r="RJH772" s="14"/>
      <c r="RJI772" s="14"/>
      <c r="RJJ772" s="14"/>
      <c r="RJK772" s="14"/>
      <c r="RJL772" s="14"/>
      <c r="RJM772" s="14"/>
      <c r="RJN772" s="14"/>
      <c r="RJO772" s="14"/>
      <c r="RJP772" s="14"/>
      <c r="RJQ772" s="14"/>
      <c r="RJR772" s="14"/>
      <c r="RJS772" s="14"/>
      <c r="RJT772" s="14"/>
      <c r="RJU772" s="14"/>
      <c r="RJV772" s="14"/>
      <c r="RJW772" s="14"/>
      <c r="RJX772" s="14"/>
      <c r="RJY772" s="14"/>
      <c r="RJZ772" s="14"/>
      <c r="RKA772" s="14"/>
      <c r="RKB772" s="14"/>
      <c r="RKC772" s="14"/>
      <c r="RKD772" s="14"/>
      <c r="RKE772" s="14"/>
      <c r="RKF772" s="14"/>
      <c r="RKG772" s="14"/>
      <c r="RKH772" s="14"/>
      <c r="RKI772" s="14"/>
      <c r="RKJ772" s="14"/>
      <c r="RKK772" s="14"/>
      <c r="RKL772" s="14"/>
      <c r="RKM772" s="14"/>
      <c r="RKN772" s="14"/>
      <c r="RKO772" s="14"/>
      <c r="RKP772" s="14"/>
      <c r="RKQ772" s="14"/>
      <c r="RKR772" s="14"/>
      <c r="RKS772" s="14"/>
      <c r="RKT772" s="14"/>
      <c r="RKU772" s="14"/>
      <c r="RKV772" s="14"/>
      <c r="RKW772" s="14"/>
      <c r="RKX772" s="14"/>
      <c r="RKY772" s="14"/>
      <c r="RKZ772" s="14"/>
      <c r="RLA772" s="14"/>
      <c r="RLB772" s="14"/>
      <c r="RLC772" s="14"/>
      <c r="RLD772" s="14"/>
      <c r="RLE772" s="14"/>
      <c r="RLF772" s="14"/>
      <c r="RLG772" s="14"/>
      <c r="RLH772" s="14"/>
      <c r="RLI772" s="14"/>
      <c r="RLJ772" s="14"/>
      <c r="RLK772" s="14"/>
      <c r="RLL772" s="14"/>
      <c r="RLM772" s="14"/>
      <c r="RLN772" s="14"/>
      <c r="RLO772" s="14"/>
      <c r="RLP772" s="14"/>
      <c r="RLQ772" s="14"/>
      <c r="RLR772" s="14"/>
      <c r="RLS772" s="14"/>
      <c r="RLT772" s="14"/>
      <c r="RLU772" s="14"/>
      <c r="RLV772" s="14"/>
      <c r="RLW772" s="14"/>
      <c r="RLX772" s="14"/>
      <c r="RLY772" s="14"/>
      <c r="RLZ772" s="14"/>
      <c r="RMA772" s="14"/>
      <c r="RMB772" s="14"/>
      <c r="RMC772" s="14"/>
      <c r="RMD772" s="14"/>
      <c r="RME772" s="14"/>
      <c r="RMF772" s="14"/>
      <c r="RMG772" s="14"/>
      <c r="RMH772" s="14"/>
      <c r="RMI772" s="14"/>
      <c r="RMJ772" s="14"/>
      <c r="RMK772" s="14"/>
      <c r="RML772" s="14"/>
      <c r="RMM772" s="14"/>
      <c r="RMN772" s="14"/>
      <c r="RMO772" s="14"/>
      <c r="RMP772" s="14"/>
      <c r="RMQ772" s="14"/>
      <c r="RMR772" s="14"/>
      <c r="RMS772" s="14"/>
      <c r="RMT772" s="14"/>
      <c r="RMU772" s="14"/>
      <c r="RMV772" s="14"/>
      <c r="RMW772" s="14"/>
      <c r="RMX772" s="14"/>
      <c r="RMY772" s="14"/>
      <c r="RMZ772" s="14"/>
      <c r="RNA772" s="14"/>
      <c r="RNB772" s="14"/>
      <c r="RNC772" s="14"/>
      <c r="RND772" s="14"/>
      <c r="RNE772" s="14"/>
      <c r="RNF772" s="14"/>
      <c r="RNG772" s="14"/>
      <c r="RNH772" s="14"/>
      <c r="RNI772" s="14"/>
      <c r="RNJ772" s="14"/>
      <c r="RNK772" s="14"/>
      <c r="RNL772" s="14"/>
      <c r="RNM772" s="14"/>
      <c r="RNN772" s="14"/>
      <c r="RNO772" s="14"/>
      <c r="RNP772" s="14"/>
      <c r="RNQ772" s="14"/>
      <c r="RNR772" s="14"/>
      <c r="RNS772" s="14"/>
      <c r="RNT772" s="14"/>
      <c r="RNU772" s="14"/>
      <c r="RNV772" s="14"/>
      <c r="RNW772" s="14"/>
      <c r="RNX772" s="14"/>
      <c r="RNY772" s="14"/>
      <c r="RNZ772" s="14"/>
      <c r="ROA772" s="14"/>
      <c r="ROB772" s="14"/>
      <c r="ROC772" s="14"/>
      <c r="ROD772" s="14"/>
      <c r="ROE772" s="14"/>
      <c r="ROF772" s="14"/>
      <c r="ROG772" s="14"/>
      <c r="ROH772" s="14"/>
      <c r="ROI772" s="14"/>
      <c r="ROJ772" s="14"/>
      <c r="ROK772" s="14"/>
      <c r="ROL772" s="14"/>
      <c r="ROM772" s="14"/>
      <c r="RON772" s="14"/>
      <c r="ROO772" s="14"/>
      <c r="ROP772" s="14"/>
      <c r="ROQ772" s="14"/>
      <c r="ROR772" s="14"/>
      <c r="ROS772" s="14"/>
      <c r="ROT772" s="14"/>
      <c r="ROU772" s="14"/>
      <c r="ROV772" s="14"/>
      <c r="ROW772" s="14"/>
      <c r="ROX772" s="14"/>
      <c r="ROY772" s="14"/>
      <c r="ROZ772" s="14"/>
      <c r="RPA772" s="14"/>
      <c r="RPB772" s="14"/>
      <c r="RPC772" s="14"/>
      <c r="RPD772" s="14"/>
      <c r="RPE772" s="14"/>
      <c r="RPF772" s="14"/>
      <c r="RPG772" s="14"/>
      <c r="RPH772" s="14"/>
      <c r="RPI772" s="14"/>
      <c r="RPJ772" s="14"/>
      <c r="RPK772" s="14"/>
      <c r="RPL772" s="14"/>
      <c r="RPM772" s="14"/>
      <c r="RPN772" s="14"/>
      <c r="RPO772" s="14"/>
      <c r="RPP772" s="14"/>
      <c r="RPQ772" s="14"/>
      <c r="RPR772" s="14"/>
      <c r="RPS772" s="14"/>
      <c r="RPT772" s="14"/>
      <c r="RPU772" s="14"/>
      <c r="RPV772" s="14"/>
      <c r="RPW772" s="14"/>
      <c r="RPX772" s="14"/>
      <c r="RPY772" s="14"/>
      <c r="RPZ772" s="14"/>
      <c r="RQA772" s="14"/>
      <c r="RQB772" s="14"/>
      <c r="RQC772" s="14"/>
      <c r="RQD772" s="14"/>
      <c r="RQE772" s="14"/>
      <c r="RQF772" s="14"/>
      <c r="RQG772" s="14"/>
      <c r="RQH772" s="14"/>
      <c r="RQI772" s="14"/>
      <c r="RQJ772" s="14"/>
      <c r="RQK772" s="14"/>
      <c r="RQL772" s="14"/>
      <c r="RQM772" s="14"/>
      <c r="RQN772" s="14"/>
      <c r="RQO772" s="14"/>
      <c r="RQP772" s="14"/>
      <c r="RQQ772" s="14"/>
      <c r="RQR772" s="14"/>
      <c r="RQS772" s="14"/>
      <c r="RQT772" s="14"/>
      <c r="RQU772" s="14"/>
      <c r="RQV772" s="14"/>
      <c r="RQW772" s="14"/>
      <c r="RQX772" s="14"/>
      <c r="RQY772" s="14"/>
      <c r="RQZ772" s="14"/>
      <c r="RRA772" s="14"/>
      <c r="RRB772" s="14"/>
      <c r="RRC772" s="14"/>
      <c r="RRD772" s="14"/>
      <c r="RRE772" s="14"/>
      <c r="RRF772" s="14"/>
      <c r="RRG772" s="14"/>
      <c r="RRH772" s="14"/>
      <c r="RRI772" s="14"/>
      <c r="RRJ772" s="14"/>
      <c r="RRK772" s="14"/>
      <c r="RRL772" s="14"/>
      <c r="RRM772" s="14"/>
      <c r="RRN772" s="14"/>
      <c r="RRO772" s="14"/>
      <c r="RRP772" s="14"/>
      <c r="RRQ772" s="14"/>
      <c r="RRR772" s="14"/>
      <c r="RRS772" s="14"/>
      <c r="RRT772" s="14"/>
      <c r="RRU772" s="14"/>
      <c r="RRV772" s="14"/>
      <c r="RRW772" s="14"/>
      <c r="RRX772" s="14"/>
      <c r="RRY772" s="14"/>
      <c r="RRZ772" s="14"/>
      <c r="RSA772" s="14"/>
      <c r="RSB772" s="14"/>
      <c r="RSC772" s="14"/>
      <c r="RSD772" s="14"/>
      <c r="RSE772" s="14"/>
      <c r="RSF772" s="14"/>
      <c r="RSG772" s="14"/>
      <c r="RSH772" s="14"/>
      <c r="RSI772" s="14"/>
      <c r="RSJ772" s="14"/>
      <c r="RSK772" s="14"/>
      <c r="RSL772" s="14"/>
      <c r="RSM772" s="14"/>
      <c r="RSN772" s="14"/>
      <c r="RSO772" s="14"/>
      <c r="RSP772" s="14"/>
      <c r="RSQ772" s="14"/>
      <c r="RSR772" s="14"/>
      <c r="RSS772" s="14"/>
      <c r="RST772" s="14"/>
      <c r="RSU772" s="14"/>
      <c r="RSV772" s="14"/>
      <c r="RSW772" s="14"/>
      <c r="RSX772" s="14"/>
      <c r="RSY772" s="14"/>
      <c r="RSZ772" s="14"/>
      <c r="RTA772" s="14"/>
      <c r="RTB772" s="14"/>
      <c r="RTC772" s="14"/>
      <c r="RTD772" s="14"/>
      <c r="RTE772" s="14"/>
      <c r="RTF772" s="14"/>
      <c r="RTG772" s="14"/>
      <c r="RTH772" s="14"/>
      <c r="RTI772" s="14"/>
      <c r="RTJ772" s="14"/>
      <c r="RTK772" s="14"/>
      <c r="RTL772" s="14"/>
      <c r="RTM772" s="14"/>
      <c r="RTN772" s="14"/>
      <c r="RTO772" s="14"/>
      <c r="RTP772" s="14"/>
      <c r="RTQ772" s="14"/>
      <c r="RTR772" s="14"/>
      <c r="RTS772" s="14"/>
      <c r="RTT772" s="14"/>
      <c r="RTU772" s="14"/>
      <c r="RTV772" s="14"/>
      <c r="RTW772" s="14"/>
      <c r="RTX772" s="14"/>
      <c r="RTY772" s="14"/>
      <c r="RTZ772" s="14"/>
      <c r="RUA772" s="14"/>
      <c r="RUB772" s="14"/>
      <c r="RUC772" s="14"/>
      <c r="RUD772" s="14"/>
      <c r="RUE772" s="14"/>
      <c r="RUF772" s="14"/>
      <c r="RUG772" s="14"/>
      <c r="RUH772" s="14"/>
      <c r="RUI772" s="14"/>
      <c r="RUJ772" s="14"/>
      <c r="RUK772" s="14"/>
      <c r="RUL772" s="14"/>
      <c r="RUM772" s="14"/>
      <c r="RUN772" s="14"/>
      <c r="RUO772" s="14"/>
      <c r="RUP772" s="14"/>
      <c r="RUQ772" s="14"/>
      <c r="RUR772" s="14"/>
      <c r="RUS772" s="14"/>
      <c r="RUT772" s="14"/>
      <c r="RUU772" s="14"/>
      <c r="RUV772" s="14"/>
      <c r="RUW772" s="14"/>
      <c r="RUX772" s="14"/>
      <c r="RUY772" s="14"/>
      <c r="RUZ772" s="14"/>
      <c r="RVA772" s="14"/>
      <c r="RVB772" s="14"/>
      <c r="RVC772" s="14"/>
      <c r="RVD772" s="14"/>
      <c r="RVE772" s="14"/>
      <c r="RVF772" s="14"/>
      <c r="RVG772" s="14"/>
      <c r="RVH772" s="14"/>
      <c r="RVI772" s="14"/>
      <c r="RVJ772" s="14"/>
      <c r="RVK772" s="14"/>
      <c r="RVL772" s="14"/>
      <c r="RVM772" s="14"/>
      <c r="RVN772" s="14"/>
      <c r="RVO772" s="14"/>
      <c r="RVP772" s="14"/>
      <c r="RVQ772" s="14"/>
      <c r="RVR772" s="14"/>
      <c r="RVS772" s="14"/>
      <c r="RVT772" s="14"/>
      <c r="RVU772" s="14"/>
      <c r="RVV772" s="14"/>
      <c r="RVW772" s="14"/>
      <c r="RVX772" s="14"/>
      <c r="RVY772" s="14"/>
      <c r="RVZ772" s="14"/>
      <c r="RWA772" s="14"/>
      <c r="RWB772" s="14"/>
      <c r="RWC772" s="14"/>
      <c r="RWD772" s="14"/>
      <c r="RWE772" s="14"/>
      <c r="RWF772" s="14"/>
      <c r="RWG772" s="14"/>
      <c r="RWH772" s="14"/>
      <c r="RWI772" s="14"/>
      <c r="RWJ772" s="14"/>
      <c r="RWK772" s="14"/>
      <c r="RWL772" s="14"/>
      <c r="RWM772" s="14"/>
      <c r="RWN772" s="14"/>
      <c r="RWO772" s="14"/>
      <c r="RWP772" s="14"/>
      <c r="RWQ772" s="14"/>
      <c r="RWR772" s="14"/>
      <c r="RWS772" s="14"/>
      <c r="RWT772" s="14"/>
      <c r="RWU772" s="14"/>
      <c r="RWV772" s="14"/>
      <c r="RWW772" s="14"/>
      <c r="RWX772" s="14"/>
      <c r="RWY772" s="14"/>
      <c r="RWZ772" s="14"/>
      <c r="RXA772" s="14"/>
      <c r="RXB772" s="14"/>
      <c r="RXC772" s="14"/>
      <c r="RXD772" s="14"/>
      <c r="RXE772" s="14"/>
      <c r="RXF772" s="14"/>
      <c r="RXG772" s="14"/>
      <c r="RXH772" s="14"/>
      <c r="RXI772" s="14"/>
      <c r="RXJ772" s="14"/>
      <c r="RXK772" s="14"/>
      <c r="RXL772" s="14"/>
      <c r="RXM772" s="14"/>
      <c r="RXN772" s="14"/>
      <c r="RXO772" s="14"/>
      <c r="RXP772" s="14"/>
      <c r="RXQ772" s="14"/>
      <c r="RXR772" s="14"/>
      <c r="RXS772" s="14"/>
      <c r="RXT772" s="14"/>
      <c r="RXU772" s="14"/>
      <c r="RXV772" s="14"/>
      <c r="RXW772" s="14"/>
      <c r="RXX772" s="14"/>
      <c r="RXY772" s="14"/>
      <c r="RXZ772" s="14"/>
      <c r="RYA772" s="14"/>
      <c r="RYB772" s="14"/>
      <c r="RYC772" s="14"/>
      <c r="RYD772" s="14"/>
      <c r="RYE772" s="14"/>
      <c r="RYF772" s="14"/>
      <c r="RYG772" s="14"/>
      <c r="RYH772" s="14"/>
      <c r="RYI772" s="14"/>
      <c r="RYJ772" s="14"/>
      <c r="RYK772" s="14"/>
      <c r="RYL772" s="14"/>
      <c r="RYM772" s="14"/>
      <c r="RYN772" s="14"/>
      <c r="RYO772" s="14"/>
      <c r="RYP772" s="14"/>
      <c r="RYQ772" s="14"/>
      <c r="RYR772" s="14"/>
      <c r="RYS772" s="14"/>
      <c r="RYT772" s="14"/>
      <c r="RYU772" s="14"/>
      <c r="RYV772" s="14"/>
      <c r="RYW772" s="14"/>
      <c r="RYX772" s="14"/>
      <c r="RYY772" s="14"/>
      <c r="RYZ772" s="14"/>
      <c r="RZA772" s="14"/>
      <c r="RZB772" s="14"/>
      <c r="RZC772" s="14"/>
      <c r="RZD772" s="14"/>
      <c r="RZE772" s="14"/>
      <c r="RZF772" s="14"/>
      <c r="RZG772" s="14"/>
      <c r="RZH772" s="14"/>
      <c r="RZI772" s="14"/>
      <c r="RZJ772" s="14"/>
      <c r="RZK772" s="14"/>
      <c r="RZL772" s="14"/>
      <c r="RZM772" s="14"/>
      <c r="RZN772" s="14"/>
      <c r="RZO772" s="14"/>
      <c r="RZP772" s="14"/>
      <c r="RZQ772" s="14"/>
      <c r="RZR772" s="14"/>
      <c r="RZS772" s="14"/>
      <c r="RZT772" s="14"/>
      <c r="RZU772" s="14"/>
      <c r="RZV772" s="14"/>
      <c r="RZW772" s="14"/>
      <c r="RZX772" s="14"/>
      <c r="RZY772" s="14"/>
      <c r="RZZ772" s="14"/>
      <c r="SAA772" s="14"/>
      <c r="SAB772" s="14"/>
      <c r="SAC772" s="14"/>
      <c r="SAD772" s="14"/>
      <c r="SAE772" s="14"/>
      <c r="SAF772" s="14"/>
      <c r="SAG772" s="14"/>
      <c r="SAH772" s="14"/>
      <c r="SAI772" s="14"/>
      <c r="SAJ772" s="14"/>
      <c r="SAK772" s="14"/>
      <c r="SAL772" s="14"/>
      <c r="SAM772" s="14"/>
      <c r="SAN772" s="14"/>
      <c r="SAO772" s="14"/>
      <c r="SAP772" s="14"/>
      <c r="SAQ772" s="14"/>
      <c r="SAR772" s="14"/>
      <c r="SAS772" s="14"/>
      <c r="SAT772" s="14"/>
      <c r="SAU772" s="14"/>
      <c r="SAV772" s="14"/>
      <c r="SAW772" s="14"/>
      <c r="SAX772" s="14"/>
      <c r="SAY772" s="14"/>
      <c r="SAZ772" s="14"/>
      <c r="SBA772" s="14"/>
      <c r="SBB772" s="14"/>
      <c r="SBC772" s="14"/>
      <c r="SBD772" s="14"/>
      <c r="SBE772" s="14"/>
      <c r="SBF772" s="14"/>
      <c r="SBG772" s="14"/>
      <c r="SBH772" s="14"/>
      <c r="SBI772" s="14"/>
      <c r="SBJ772" s="14"/>
      <c r="SBK772" s="14"/>
      <c r="SBL772" s="14"/>
      <c r="SBM772" s="14"/>
      <c r="SBN772" s="14"/>
      <c r="SBO772" s="14"/>
      <c r="SBP772" s="14"/>
      <c r="SBQ772" s="14"/>
      <c r="SBR772" s="14"/>
      <c r="SBS772" s="14"/>
      <c r="SBT772" s="14"/>
      <c r="SBU772" s="14"/>
      <c r="SBV772" s="14"/>
      <c r="SBW772" s="14"/>
      <c r="SBX772" s="14"/>
      <c r="SBY772" s="14"/>
      <c r="SBZ772" s="14"/>
      <c r="SCA772" s="14"/>
      <c r="SCB772" s="14"/>
      <c r="SCC772" s="14"/>
      <c r="SCD772" s="14"/>
      <c r="SCE772" s="14"/>
      <c r="SCF772" s="14"/>
      <c r="SCG772" s="14"/>
      <c r="SCH772" s="14"/>
      <c r="SCI772" s="14"/>
      <c r="SCJ772" s="14"/>
      <c r="SCK772" s="14"/>
      <c r="SCL772" s="14"/>
      <c r="SCM772" s="14"/>
      <c r="SCN772" s="14"/>
      <c r="SCO772" s="14"/>
      <c r="SCP772" s="14"/>
      <c r="SCQ772" s="14"/>
      <c r="SCR772" s="14"/>
      <c r="SCS772" s="14"/>
      <c r="SCT772" s="14"/>
      <c r="SCU772" s="14"/>
      <c r="SCV772" s="14"/>
      <c r="SCW772" s="14"/>
      <c r="SCX772" s="14"/>
      <c r="SCY772" s="14"/>
      <c r="SCZ772" s="14"/>
      <c r="SDA772" s="14"/>
      <c r="SDB772" s="14"/>
      <c r="SDC772" s="14"/>
      <c r="SDD772" s="14"/>
      <c r="SDE772" s="14"/>
      <c r="SDF772" s="14"/>
      <c r="SDG772" s="14"/>
      <c r="SDH772" s="14"/>
      <c r="SDI772" s="14"/>
      <c r="SDJ772" s="14"/>
      <c r="SDK772" s="14"/>
      <c r="SDL772" s="14"/>
      <c r="SDM772" s="14"/>
      <c r="SDN772" s="14"/>
      <c r="SDO772" s="14"/>
      <c r="SDP772" s="14"/>
      <c r="SDQ772" s="14"/>
      <c r="SDR772" s="14"/>
      <c r="SDS772" s="14"/>
      <c r="SDT772" s="14"/>
      <c r="SDU772" s="14"/>
      <c r="SDV772" s="14"/>
      <c r="SDW772" s="14"/>
      <c r="SDX772" s="14"/>
      <c r="SDY772" s="14"/>
      <c r="SDZ772" s="14"/>
      <c r="SEA772" s="14"/>
      <c r="SEB772" s="14"/>
      <c r="SEC772" s="14"/>
      <c r="SED772" s="14"/>
      <c r="SEE772" s="14"/>
      <c r="SEF772" s="14"/>
      <c r="SEG772" s="14"/>
      <c r="SEH772" s="14"/>
      <c r="SEI772" s="14"/>
      <c r="SEJ772" s="14"/>
      <c r="SEK772" s="14"/>
      <c r="SEL772" s="14"/>
      <c r="SEM772" s="14"/>
      <c r="SEN772" s="14"/>
      <c r="SEO772" s="14"/>
      <c r="SEP772" s="14"/>
      <c r="SEQ772" s="14"/>
      <c r="SER772" s="14"/>
      <c r="SES772" s="14"/>
      <c r="SET772" s="14"/>
      <c r="SEU772" s="14"/>
      <c r="SEV772" s="14"/>
      <c r="SEW772" s="14"/>
      <c r="SEX772" s="14"/>
      <c r="SEY772" s="14"/>
      <c r="SEZ772" s="14"/>
      <c r="SFA772" s="14"/>
      <c r="SFB772" s="14"/>
      <c r="SFC772" s="14"/>
      <c r="SFD772" s="14"/>
      <c r="SFE772" s="14"/>
      <c r="SFF772" s="14"/>
      <c r="SFG772" s="14"/>
      <c r="SFH772" s="14"/>
      <c r="SFI772" s="14"/>
      <c r="SFJ772" s="14"/>
      <c r="SFK772" s="14"/>
      <c r="SFL772" s="14"/>
      <c r="SFM772" s="14"/>
      <c r="SFN772" s="14"/>
      <c r="SFO772" s="14"/>
      <c r="SFP772" s="14"/>
      <c r="SFQ772" s="14"/>
      <c r="SFR772" s="14"/>
      <c r="SFS772" s="14"/>
      <c r="SFT772" s="14"/>
      <c r="SFU772" s="14"/>
      <c r="SFV772" s="14"/>
      <c r="SFW772" s="14"/>
      <c r="SFX772" s="14"/>
      <c r="SFY772" s="14"/>
      <c r="SFZ772" s="14"/>
      <c r="SGA772" s="14"/>
      <c r="SGB772" s="14"/>
      <c r="SGC772" s="14"/>
      <c r="SGD772" s="14"/>
      <c r="SGE772" s="14"/>
      <c r="SGF772" s="14"/>
      <c r="SGG772" s="14"/>
      <c r="SGH772" s="14"/>
      <c r="SGI772" s="14"/>
      <c r="SGJ772" s="14"/>
      <c r="SGK772" s="14"/>
      <c r="SGL772" s="14"/>
      <c r="SGM772" s="14"/>
      <c r="SGN772" s="14"/>
      <c r="SGO772" s="14"/>
      <c r="SGP772" s="14"/>
      <c r="SGQ772" s="14"/>
      <c r="SGR772" s="14"/>
      <c r="SGS772" s="14"/>
      <c r="SGT772" s="14"/>
      <c r="SGU772" s="14"/>
      <c r="SGV772" s="14"/>
      <c r="SGW772" s="14"/>
      <c r="SGX772" s="14"/>
      <c r="SGY772" s="14"/>
      <c r="SGZ772" s="14"/>
      <c r="SHA772" s="14"/>
      <c r="SHB772" s="14"/>
      <c r="SHC772" s="14"/>
      <c r="SHD772" s="14"/>
      <c r="SHE772" s="14"/>
      <c r="SHF772" s="14"/>
      <c r="SHG772" s="14"/>
      <c r="SHH772" s="14"/>
      <c r="SHI772" s="14"/>
      <c r="SHJ772" s="14"/>
      <c r="SHK772" s="14"/>
      <c r="SHL772" s="14"/>
      <c r="SHM772" s="14"/>
      <c r="SHN772" s="14"/>
      <c r="SHO772" s="14"/>
      <c r="SHP772" s="14"/>
      <c r="SHQ772" s="14"/>
      <c r="SHR772" s="14"/>
      <c r="SHS772" s="14"/>
      <c r="SHT772" s="14"/>
      <c r="SHU772" s="14"/>
      <c r="SHV772" s="14"/>
      <c r="SHW772" s="14"/>
      <c r="SHX772" s="14"/>
      <c r="SHY772" s="14"/>
      <c r="SHZ772" s="14"/>
      <c r="SIA772" s="14"/>
      <c r="SIB772" s="14"/>
      <c r="SIC772" s="14"/>
      <c r="SID772" s="14"/>
      <c r="SIE772" s="14"/>
      <c r="SIF772" s="14"/>
      <c r="SIG772" s="14"/>
      <c r="SIH772" s="14"/>
      <c r="SII772" s="14"/>
      <c r="SIJ772" s="14"/>
      <c r="SIK772" s="14"/>
      <c r="SIL772" s="14"/>
      <c r="SIM772" s="14"/>
      <c r="SIN772" s="14"/>
      <c r="SIO772" s="14"/>
      <c r="SIP772" s="14"/>
      <c r="SIQ772" s="14"/>
      <c r="SIR772" s="14"/>
      <c r="SIS772" s="14"/>
      <c r="SIT772" s="14"/>
      <c r="SIU772" s="14"/>
      <c r="SIV772" s="14"/>
      <c r="SIW772" s="14"/>
      <c r="SIX772" s="14"/>
      <c r="SIY772" s="14"/>
      <c r="SIZ772" s="14"/>
      <c r="SJA772" s="14"/>
      <c r="SJB772" s="14"/>
      <c r="SJC772" s="14"/>
      <c r="SJD772" s="14"/>
      <c r="SJE772" s="14"/>
      <c r="SJF772" s="14"/>
      <c r="SJG772" s="14"/>
      <c r="SJH772" s="14"/>
      <c r="SJI772" s="14"/>
      <c r="SJJ772" s="14"/>
      <c r="SJK772" s="14"/>
      <c r="SJL772" s="14"/>
      <c r="SJM772" s="14"/>
      <c r="SJN772" s="14"/>
      <c r="SJO772" s="14"/>
      <c r="SJP772" s="14"/>
      <c r="SJQ772" s="14"/>
      <c r="SJR772" s="14"/>
      <c r="SJS772" s="14"/>
      <c r="SJT772" s="14"/>
      <c r="SJU772" s="14"/>
      <c r="SJV772" s="14"/>
      <c r="SJW772" s="14"/>
      <c r="SJX772" s="14"/>
      <c r="SJY772" s="14"/>
      <c r="SJZ772" s="14"/>
      <c r="SKA772" s="14"/>
      <c r="SKB772" s="14"/>
      <c r="SKC772" s="14"/>
      <c r="SKD772" s="14"/>
      <c r="SKE772" s="14"/>
      <c r="SKF772" s="14"/>
      <c r="SKG772" s="14"/>
      <c r="SKH772" s="14"/>
      <c r="SKI772" s="14"/>
      <c r="SKJ772" s="14"/>
      <c r="SKK772" s="14"/>
      <c r="SKL772" s="14"/>
      <c r="SKM772" s="14"/>
      <c r="SKN772" s="14"/>
      <c r="SKO772" s="14"/>
      <c r="SKP772" s="14"/>
      <c r="SKQ772" s="14"/>
      <c r="SKR772" s="14"/>
      <c r="SKS772" s="14"/>
      <c r="SKT772" s="14"/>
      <c r="SKU772" s="14"/>
      <c r="SKV772" s="14"/>
      <c r="SKW772" s="14"/>
      <c r="SKX772" s="14"/>
      <c r="SKY772" s="14"/>
      <c r="SKZ772" s="14"/>
      <c r="SLA772" s="14"/>
      <c r="SLB772" s="14"/>
      <c r="SLC772" s="14"/>
      <c r="SLD772" s="14"/>
      <c r="SLE772" s="14"/>
      <c r="SLF772" s="14"/>
      <c r="SLG772" s="14"/>
      <c r="SLH772" s="14"/>
      <c r="SLI772" s="14"/>
      <c r="SLJ772" s="14"/>
      <c r="SLK772" s="14"/>
      <c r="SLL772" s="14"/>
      <c r="SLM772" s="14"/>
      <c r="SLN772" s="14"/>
      <c r="SLO772" s="14"/>
      <c r="SLP772" s="14"/>
      <c r="SLQ772" s="14"/>
      <c r="SLR772" s="14"/>
      <c r="SLS772" s="14"/>
      <c r="SLT772" s="14"/>
      <c r="SLU772" s="14"/>
      <c r="SLV772" s="14"/>
      <c r="SLW772" s="14"/>
      <c r="SLX772" s="14"/>
      <c r="SLY772" s="14"/>
      <c r="SLZ772" s="14"/>
      <c r="SMA772" s="14"/>
      <c r="SMB772" s="14"/>
      <c r="SMC772" s="14"/>
      <c r="SMD772" s="14"/>
      <c r="SME772" s="14"/>
      <c r="SMF772" s="14"/>
      <c r="SMG772" s="14"/>
      <c r="SMH772" s="14"/>
      <c r="SMI772" s="14"/>
      <c r="SMJ772" s="14"/>
      <c r="SMK772" s="14"/>
      <c r="SML772" s="14"/>
      <c r="SMM772" s="14"/>
      <c r="SMN772" s="14"/>
      <c r="SMO772" s="14"/>
      <c r="SMP772" s="14"/>
      <c r="SMQ772" s="14"/>
      <c r="SMR772" s="14"/>
      <c r="SMS772" s="14"/>
      <c r="SMT772" s="14"/>
      <c r="SMU772" s="14"/>
      <c r="SMV772" s="14"/>
      <c r="SMW772" s="14"/>
      <c r="SMX772" s="14"/>
      <c r="SMY772" s="14"/>
      <c r="SMZ772" s="14"/>
      <c r="SNA772" s="14"/>
      <c r="SNB772" s="14"/>
      <c r="SNC772" s="14"/>
      <c r="SND772" s="14"/>
      <c r="SNE772" s="14"/>
      <c r="SNF772" s="14"/>
      <c r="SNG772" s="14"/>
      <c r="SNH772" s="14"/>
      <c r="SNI772" s="14"/>
      <c r="SNJ772" s="14"/>
      <c r="SNK772" s="14"/>
      <c r="SNL772" s="14"/>
      <c r="SNM772" s="14"/>
      <c r="SNN772" s="14"/>
      <c r="SNO772" s="14"/>
      <c r="SNP772" s="14"/>
      <c r="SNQ772" s="14"/>
      <c r="SNR772" s="14"/>
      <c r="SNS772" s="14"/>
      <c r="SNT772" s="14"/>
      <c r="SNU772" s="14"/>
      <c r="SNV772" s="14"/>
      <c r="SNW772" s="14"/>
      <c r="SNX772" s="14"/>
      <c r="SNY772" s="14"/>
      <c r="SNZ772" s="14"/>
      <c r="SOA772" s="14"/>
      <c r="SOB772" s="14"/>
      <c r="SOC772" s="14"/>
      <c r="SOD772" s="14"/>
      <c r="SOE772" s="14"/>
      <c r="SOF772" s="14"/>
      <c r="SOG772" s="14"/>
      <c r="SOH772" s="14"/>
      <c r="SOI772" s="14"/>
      <c r="SOJ772" s="14"/>
      <c r="SOK772" s="14"/>
      <c r="SOL772" s="14"/>
      <c r="SOM772" s="14"/>
      <c r="SON772" s="14"/>
      <c r="SOO772" s="14"/>
      <c r="SOP772" s="14"/>
      <c r="SOQ772" s="14"/>
      <c r="SOR772" s="14"/>
      <c r="SOS772" s="14"/>
      <c r="SOT772" s="14"/>
      <c r="SOU772" s="14"/>
      <c r="SOV772" s="14"/>
      <c r="SOW772" s="14"/>
      <c r="SOX772" s="14"/>
      <c r="SOY772" s="14"/>
      <c r="SOZ772" s="14"/>
      <c r="SPA772" s="14"/>
      <c r="SPB772" s="14"/>
      <c r="SPC772" s="14"/>
      <c r="SPD772" s="14"/>
      <c r="SPE772" s="14"/>
      <c r="SPF772" s="14"/>
      <c r="SPG772" s="14"/>
      <c r="SPH772" s="14"/>
      <c r="SPI772" s="14"/>
      <c r="SPJ772" s="14"/>
      <c r="SPK772" s="14"/>
      <c r="SPL772" s="14"/>
      <c r="SPM772" s="14"/>
      <c r="SPN772" s="14"/>
      <c r="SPO772" s="14"/>
      <c r="SPP772" s="14"/>
      <c r="SPQ772" s="14"/>
      <c r="SPR772" s="14"/>
      <c r="SPS772" s="14"/>
      <c r="SPT772" s="14"/>
      <c r="SPU772" s="14"/>
      <c r="SPV772" s="14"/>
      <c r="SPW772" s="14"/>
      <c r="SPX772" s="14"/>
      <c r="SPY772" s="14"/>
      <c r="SPZ772" s="14"/>
      <c r="SQA772" s="14"/>
      <c r="SQB772" s="14"/>
      <c r="SQC772" s="14"/>
      <c r="SQD772" s="14"/>
      <c r="SQE772" s="14"/>
      <c r="SQF772" s="14"/>
      <c r="SQG772" s="14"/>
      <c r="SQH772" s="14"/>
      <c r="SQI772" s="14"/>
      <c r="SQJ772" s="14"/>
      <c r="SQK772" s="14"/>
      <c r="SQL772" s="14"/>
      <c r="SQM772" s="14"/>
      <c r="SQN772" s="14"/>
      <c r="SQO772" s="14"/>
      <c r="SQP772" s="14"/>
      <c r="SQQ772" s="14"/>
      <c r="SQR772" s="14"/>
      <c r="SQS772" s="14"/>
      <c r="SQT772" s="14"/>
      <c r="SQU772" s="14"/>
      <c r="SQV772" s="14"/>
      <c r="SQW772" s="14"/>
      <c r="SQX772" s="14"/>
      <c r="SQY772" s="14"/>
      <c r="SQZ772" s="14"/>
      <c r="SRA772" s="14"/>
      <c r="SRB772" s="14"/>
      <c r="SRC772" s="14"/>
      <c r="SRD772" s="14"/>
      <c r="SRE772" s="14"/>
      <c r="SRF772" s="14"/>
      <c r="SRG772" s="14"/>
      <c r="SRH772" s="14"/>
      <c r="SRI772" s="14"/>
      <c r="SRJ772" s="14"/>
      <c r="SRK772" s="14"/>
      <c r="SRL772" s="14"/>
      <c r="SRM772" s="14"/>
      <c r="SRN772" s="14"/>
      <c r="SRO772" s="14"/>
      <c r="SRP772" s="14"/>
      <c r="SRQ772" s="14"/>
      <c r="SRR772" s="14"/>
      <c r="SRS772" s="14"/>
      <c r="SRT772" s="14"/>
      <c r="SRU772" s="14"/>
      <c r="SRV772" s="14"/>
      <c r="SRW772" s="14"/>
      <c r="SRX772" s="14"/>
      <c r="SRY772" s="14"/>
      <c r="SRZ772" s="14"/>
      <c r="SSA772" s="14"/>
      <c r="SSB772" s="14"/>
      <c r="SSC772" s="14"/>
      <c r="SSD772" s="14"/>
      <c r="SSE772" s="14"/>
      <c r="SSF772" s="14"/>
      <c r="SSG772" s="14"/>
      <c r="SSH772" s="14"/>
      <c r="SSI772" s="14"/>
      <c r="SSJ772" s="14"/>
      <c r="SSK772" s="14"/>
      <c r="SSL772" s="14"/>
      <c r="SSM772" s="14"/>
      <c r="SSN772" s="14"/>
      <c r="SSO772" s="14"/>
      <c r="SSP772" s="14"/>
      <c r="SSQ772" s="14"/>
      <c r="SSR772" s="14"/>
      <c r="SSS772" s="14"/>
      <c r="SST772" s="14"/>
      <c r="SSU772" s="14"/>
      <c r="SSV772" s="14"/>
      <c r="SSW772" s="14"/>
      <c r="SSX772" s="14"/>
      <c r="SSY772" s="14"/>
      <c r="SSZ772" s="14"/>
      <c r="STA772" s="14"/>
      <c r="STB772" s="14"/>
      <c r="STC772" s="14"/>
      <c r="STD772" s="14"/>
      <c r="STE772" s="14"/>
      <c r="STF772" s="14"/>
      <c r="STG772" s="14"/>
      <c r="STH772" s="14"/>
      <c r="STI772" s="14"/>
      <c r="STJ772" s="14"/>
      <c r="STK772" s="14"/>
      <c r="STL772" s="14"/>
      <c r="STM772" s="14"/>
      <c r="STN772" s="14"/>
      <c r="STO772" s="14"/>
      <c r="STP772" s="14"/>
      <c r="STQ772" s="14"/>
      <c r="STR772" s="14"/>
      <c r="STS772" s="14"/>
      <c r="STT772" s="14"/>
      <c r="STU772" s="14"/>
      <c r="STV772" s="14"/>
      <c r="STW772" s="14"/>
      <c r="STX772" s="14"/>
      <c r="STY772" s="14"/>
      <c r="STZ772" s="14"/>
      <c r="SUA772" s="14"/>
      <c r="SUB772" s="14"/>
      <c r="SUC772" s="14"/>
      <c r="SUD772" s="14"/>
      <c r="SUE772" s="14"/>
      <c r="SUF772" s="14"/>
      <c r="SUG772" s="14"/>
      <c r="SUH772" s="14"/>
      <c r="SUI772" s="14"/>
      <c r="SUJ772" s="14"/>
      <c r="SUK772" s="14"/>
      <c r="SUL772" s="14"/>
      <c r="SUM772" s="14"/>
      <c r="SUN772" s="14"/>
      <c r="SUO772" s="14"/>
      <c r="SUP772" s="14"/>
      <c r="SUQ772" s="14"/>
      <c r="SUR772" s="14"/>
      <c r="SUS772" s="14"/>
      <c r="SUT772" s="14"/>
      <c r="SUU772" s="14"/>
      <c r="SUV772" s="14"/>
      <c r="SUW772" s="14"/>
      <c r="SUX772" s="14"/>
      <c r="SUY772" s="14"/>
      <c r="SUZ772" s="14"/>
      <c r="SVA772" s="14"/>
      <c r="SVB772" s="14"/>
      <c r="SVC772" s="14"/>
      <c r="SVD772" s="14"/>
      <c r="SVE772" s="14"/>
      <c r="SVF772" s="14"/>
      <c r="SVG772" s="14"/>
      <c r="SVH772" s="14"/>
      <c r="SVI772" s="14"/>
      <c r="SVJ772" s="14"/>
      <c r="SVK772" s="14"/>
      <c r="SVL772" s="14"/>
      <c r="SVM772" s="14"/>
      <c r="SVN772" s="14"/>
      <c r="SVO772" s="14"/>
      <c r="SVP772" s="14"/>
      <c r="SVQ772" s="14"/>
      <c r="SVR772" s="14"/>
      <c r="SVS772" s="14"/>
      <c r="SVT772" s="14"/>
      <c r="SVU772" s="14"/>
      <c r="SVV772" s="14"/>
      <c r="SVW772" s="14"/>
      <c r="SVX772" s="14"/>
      <c r="SVY772" s="14"/>
      <c r="SVZ772" s="14"/>
      <c r="SWA772" s="14"/>
      <c r="SWB772" s="14"/>
      <c r="SWC772" s="14"/>
      <c r="SWD772" s="14"/>
      <c r="SWE772" s="14"/>
      <c r="SWF772" s="14"/>
      <c r="SWG772" s="14"/>
      <c r="SWH772" s="14"/>
      <c r="SWI772" s="14"/>
      <c r="SWJ772" s="14"/>
      <c r="SWK772" s="14"/>
      <c r="SWL772" s="14"/>
      <c r="SWM772" s="14"/>
      <c r="SWN772" s="14"/>
      <c r="SWO772" s="14"/>
      <c r="SWP772" s="14"/>
      <c r="SWQ772" s="14"/>
      <c r="SWR772" s="14"/>
      <c r="SWS772" s="14"/>
      <c r="SWT772" s="14"/>
      <c r="SWU772" s="14"/>
      <c r="SWV772" s="14"/>
      <c r="SWW772" s="14"/>
      <c r="SWX772" s="14"/>
      <c r="SWY772" s="14"/>
      <c r="SWZ772" s="14"/>
      <c r="SXA772" s="14"/>
      <c r="SXB772" s="14"/>
      <c r="SXC772" s="14"/>
      <c r="SXD772" s="14"/>
      <c r="SXE772" s="14"/>
      <c r="SXF772" s="14"/>
      <c r="SXG772" s="14"/>
      <c r="SXH772" s="14"/>
      <c r="SXI772" s="14"/>
      <c r="SXJ772" s="14"/>
      <c r="SXK772" s="14"/>
      <c r="SXL772" s="14"/>
      <c r="SXM772" s="14"/>
      <c r="SXN772" s="14"/>
      <c r="SXO772" s="14"/>
      <c r="SXP772" s="14"/>
      <c r="SXQ772" s="14"/>
      <c r="SXR772" s="14"/>
      <c r="SXS772" s="14"/>
      <c r="SXT772" s="14"/>
      <c r="SXU772" s="14"/>
      <c r="SXV772" s="14"/>
      <c r="SXW772" s="14"/>
      <c r="SXX772" s="14"/>
      <c r="SXY772" s="14"/>
      <c r="SXZ772" s="14"/>
      <c r="SYA772" s="14"/>
      <c r="SYB772" s="14"/>
      <c r="SYC772" s="14"/>
      <c r="SYD772" s="14"/>
      <c r="SYE772" s="14"/>
      <c r="SYF772" s="14"/>
      <c r="SYG772" s="14"/>
      <c r="SYH772" s="14"/>
      <c r="SYI772" s="14"/>
      <c r="SYJ772" s="14"/>
      <c r="SYK772" s="14"/>
      <c r="SYL772" s="14"/>
      <c r="SYM772" s="14"/>
      <c r="SYN772" s="14"/>
      <c r="SYO772" s="14"/>
      <c r="SYP772" s="14"/>
      <c r="SYQ772" s="14"/>
      <c r="SYR772" s="14"/>
      <c r="SYS772" s="14"/>
      <c r="SYT772" s="14"/>
      <c r="SYU772" s="14"/>
      <c r="SYV772" s="14"/>
      <c r="SYW772" s="14"/>
      <c r="SYX772" s="14"/>
      <c r="SYY772" s="14"/>
      <c r="SYZ772" s="14"/>
      <c r="SZA772" s="14"/>
      <c r="SZB772" s="14"/>
      <c r="SZC772" s="14"/>
      <c r="SZD772" s="14"/>
      <c r="SZE772" s="14"/>
      <c r="SZF772" s="14"/>
      <c r="SZG772" s="14"/>
      <c r="SZH772" s="14"/>
      <c r="SZI772" s="14"/>
      <c r="SZJ772" s="14"/>
      <c r="SZK772" s="14"/>
      <c r="SZL772" s="14"/>
      <c r="SZM772" s="14"/>
      <c r="SZN772" s="14"/>
      <c r="SZO772" s="14"/>
      <c r="SZP772" s="14"/>
      <c r="SZQ772" s="14"/>
      <c r="SZR772" s="14"/>
      <c r="SZS772" s="14"/>
      <c r="SZT772" s="14"/>
      <c r="SZU772" s="14"/>
      <c r="SZV772" s="14"/>
      <c r="SZW772" s="14"/>
      <c r="SZX772" s="14"/>
      <c r="SZY772" s="14"/>
      <c r="SZZ772" s="14"/>
      <c r="TAA772" s="14"/>
      <c r="TAB772" s="14"/>
      <c r="TAC772" s="14"/>
      <c r="TAD772" s="14"/>
      <c r="TAE772" s="14"/>
      <c r="TAF772" s="14"/>
      <c r="TAG772" s="14"/>
      <c r="TAH772" s="14"/>
      <c r="TAI772" s="14"/>
      <c r="TAJ772" s="14"/>
      <c r="TAK772" s="14"/>
      <c r="TAL772" s="14"/>
      <c r="TAM772" s="14"/>
      <c r="TAN772" s="14"/>
      <c r="TAO772" s="14"/>
      <c r="TAP772" s="14"/>
      <c r="TAQ772" s="14"/>
      <c r="TAR772" s="14"/>
      <c r="TAS772" s="14"/>
      <c r="TAT772" s="14"/>
      <c r="TAU772" s="14"/>
      <c r="TAV772" s="14"/>
      <c r="TAW772" s="14"/>
      <c r="TAX772" s="14"/>
      <c r="TAY772" s="14"/>
      <c r="TAZ772" s="14"/>
      <c r="TBA772" s="14"/>
      <c r="TBB772" s="14"/>
      <c r="TBC772" s="14"/>
      <c r="TBD772" s="14"/>
      <c r="TBE772" s="14"/>
      <c r="TBF772" s="14"/>
      <c r="TBG772" s="14"/>
      <c r="TBH772" s="14"/>
      <c r="TBI772" s="14"/>
      <c r="TBJ772" s="14"/>
      <c r="TBK772" s="14"/>
      <c r="TBL772" s="14"/>
      <c r="TBM772" s="14"/>
      <c r="TBN772" s="14"/>
      <c r="TBO772" s="14"/>
      <c r="TBP772" s="14"/>
      <c r="TBQ772" s="14"/>
      <c r="TBR772" s="14"/>
      <c r="TBS772" s="14"/>
      <c r="TBT772" s="14"/>
      <c r="TBU772" s="14"/>
      <c r="TBV772" s="14"/>
      <c r="TBW772" s="14"/>
      <c r="TBX772" s="14"/>
      <c r="TBY772" s="14"/>
      <c r="TBZ772" s="14"/>
      <c r="TCA772" s="14"/>
      <c r="TCB772" s="14"/>
      <c r="TCC772" s="14"/>
      <c r="TCD772" s="14"/>
      <c r="TCE772" s="14"/>
      <c r="TCF772" s="14"/>
      <c r="TCG772" s="14"/>
      <c r="TCH772" s="14"/>
      <c r="TCI772" s="14"/>
      <c r="TCJ772" s="14"/>
      <c r="TCK772" s="14"/>
      <c r="TCL772" s="14"/>
      <c r="TCM772" s="14"/>
      <c r="TCN772" s="14"/>
      <c r="TCO772" s="14"/>
      <c r="TCP772" s="14"/>
      <c r="TCQ772" s="14"/>
      <c r="TCR772" s="14"/>
      <c r="TCS772" s="14"/>
      <c r="TCT772" s="14"/>
      <c r="TCU772" s="14"/>
      <c r="TCV772" s="14"/>
      <c r="TCW772" s="14"/>
      <c r="TCX772" s="14"/>
      <c r="TCY772" s="14"/>
      <c r="TCZ772" s="14"/>
      <c r="TDA772" s="14"/>
      <c r="TDB772" s="14"/>
      <c r="TDC772" s="14"/>
      <c r="TDD772" s="14"/>
      <c r="TDE772" s="14"/>
      <c r="TDF772" s="14"/>
      <c r="TDG772" s="14"/>
      <c r="TDH772" s="14"/>
      <c r="TDI772" s="14"/>
      <c r="TDJ772" s="14"/>
      <c r="TDK772" s="14"/>
      <c r="TDL772" s="14"/>
      <c r="TDM772" s="14"/>
      <c r="TDN772" s="14"/>
      <c r="TDO772" s="14"/>
      <c r="TDP772" s="14"/>
      <c r="TDQ772" s="14"/>
      <c r="TDR772" s="14"/>
      <c r="TDS772" s="14"/>
      <c r="TDT772" s="14"/>
      <c r="TDU772" s="14"/>
      <c r="TDV772" s="14"/>
      <c r="TDW772" s="14"/>
      <c r="TDX772" s="14"/>
      <c r="TDY772" s="14"/>
      <c r="TDZ772" s="14"/>
      <c r="TEA772" s="14"/>
      <c r="TEB772" s="14"/>
      <c r="TEC772" s="14"/>
      <c r="TED772" s="14"/>
      <c r="TEE772" s="14"/>
      <c r="TEF772" s="14"/>
      <c r="TEG772" s="14"/>
      <c r="TEH772" s="14"/>
      <c r="TEI772" s="14"/>
      <c r="TEJ772" s="14"/>
      <c r="TEK772" s="14"/>
      <c r="TEL772" s="14"/>
      <c r="TEM772" s="14"/>
      <c r="TEN772" s="14"/>
      <c r="TEO772" s="14"/>
      <c r="TEP772" s="14"/>
      <c r="TEQ772" s="14"/>
      <c r="TER772" s="14"/>
      <c r="TES772" s="14"/>
      <c r="TET772" s="14"/>
      <c r="TEU772" s="14"/>
      <c r="TEV772" s="14"/>
      <c r="TEW772" s="14"/>
      <c r="TEX772" s="14"/>
      <c r="TEY772" s="14"/>
      <c r="TEZ772" s="14"/>
      <c r="TFA772" s="14"/>
      <c r="TFB772" s="14"/>
      <c r="TFC772" s="14"/>
      <c r="TFD772" s="14"/>
      <c r="TFE772" s="14"/>
      <c r="TFF772" s="14"/>
      <c r="TFG772" s="14"/>
      <c r="TFH772" s="14"/>
      <c r="TFI772" s="14"/>
      <c r="TFJ772" s="14"/>
      <c r="TFK772" s="14"/>
      <c r="TFL772" s="14"/>
      <c r="TFM772" s="14"/>
      <c r="TFN772" s="14"/>
      <c r="TFO772" s="14"/>
      <c r="TFP772" s="14"/>
      <c r="TFQ772" s="14"/>
      <c r="TFR772" s="14"/>
      <c r="TFS772" s="14"/>
      <c r="TFT772" s="14"/>
      <c r="TFU772" s="14"/>
      <c r="TFV772" s="14"/>
      <c r="TFW772" s="14"/>
      <c r="TFX772" s="14"/>
      <c r="TFY772" s="14"/>
      <c r="TFZ772" s="14"/>
      <c r="TGA772" s="14"/>
      <c r="TGB772" s="14"/>
      <c r="TGC772" s="14"/>
      <c r="TGD772" s="14"/>
      <c r="TGE772" s="14"/>
      <c r="TGF772" s="14"/>
      <c r="TGG772" s="14"/>
      <c r="TGH772" s="14"/>
      <c r="TGI772" s="14"/>
      <c r="TGJ772" s="14"/>
      <c r="TGK772" s="14"/>
      <c r="TGL772" s="14"/>
      <c r="TGM772" s="14"/>
      <c r="TGN772" s="14"/>
      <c r="TGO772" s="14"/>
      <c r="TGP772" s="14"/>
      <c r="TGQ772" s="14"/>
      <c r="TGR772" s="14"/>
      <c r="TGS772" s="14"/>
      <c r="TGT772" s="14"/>
      <c r="TGU772" s="14"/>
      <c r="TGV772" s="14"/>
      <c r="TGW772" s="14"/>
      <c r="TGX772" s="14"/>
      <c r="TGY772" s="14"/>
      <c r="TGZ772" s="14"/>
      <c r="THA772" s="14"/>
      <c r="THB772" s="14"/>
      <c r="THC772" s="14"/>
      <c r="THD772" s="14"/>
      <c r="THE772" s="14"/>
      <c r="THF772" s="14"/>
      <c r="THG772" s="14"/>
      <c r="THH772" s="14"/>
      <c r="THI772" s="14"/>
      <c r="THJ772" s="14"/>
      <c r="THK772" s="14"/>
      <c r="THL772" s="14"/>
      <c r="THM772" s="14"/>
      <c r="THN772" s="14"/>
      <c r="THO772" s="14"/>
      <c r="THP772" s="14"/>
      <c r="THQ772" s="14"/>
      <c r="THR772" s="14"/>
      <c r="THS772" s="14"/>
      <c r="THT772" s="14"/>
      <c r="THU772" s="14"/>
      <c r="THV772" s="14"/>
      <c r="THW772" s="14"/>
      <c r="THX772" s="14"/>
      <c r="THY772" s="14"/>
      <c r="THZ772" s="14"/>
      <c r="TIA772" s="14"/>
      <c r="TIB772" s="14"/>
      <c r="TIC772" s="14"/>
      <c r="TID772" s="14"/>
      <c r="TIE772" s="14"/>
      <c r="TIF772" s="14"/>
      <c r="TIG772" s="14"/>
      <c r="TIH772" s="14"/>
      <c r="TII772" s="14"/>
      <c r="TIJ772" s="14"/>
      <c r="TIK772" s="14"/>
      <c r="TIL772" s="14"/>
      <c r="TIM772" s="14"/>
      <c r="TIN772" s="14"/>
      <c r="TIO772" s="14"/>
      <c r="TIP772" s="14"/>
      <c r="TIQ772" s="14"/>
      <c r="TIR772" s="14"/>
      <c r="TIS772" s="14"/>
      <c r="TIT772" s="14"/>
      <c r="TIU772" s="14"/>
      <c r="TIV772" s="14"/>
      <c r="TIW772" s="14"/>
      <c r="TIX772" s="14"/>
      <c r="TIY772" s="14"/>
      <c r="TIZ772" s="14"/>
      <c r="TJA772" s="14"/>
      <c r="TJB772" s="14"/>
      <c r="TJC772" s="14"/>
      <c r="TJD772" s="14"/>
      <c r="TJE772" s="14"/>
      <c r="TJF772" s="14"/>
      <c r="TJG772" s="14"/>
      <c r="TJH772" s="14"/>
      <c r="TJI772" s="14"/>
      <c r="TJJ772" s="14"/>
      <c r="TJK772" s="14"/>
      <c r="TJL772" s="14"/>
      <c r="TJM772" s="14"/>
      <c r="TJN772" s="14"/>
      <c r="TJO772" s="14"/>
      <c r="TJP772" s="14"/>
      <c r="TJQ772" s="14"/>
      <c r="TJR772" s="14"/>
      <c r="TJS772" s="14"/>
      <c r="TJT772" s="14"/>
      <c r="TJU772" s="14"/>
      <c r="TJV772" s="14"/>
      <c r="TJW772" s="14"/>
      <c r="TJX772" s="14"/>
      <c r="TJY772" s="14"/>
      <c r="TJZ772" s="14"/>
      <c r="TKA772" s="14"/>
      <c r="TKB772" s="14"/>
      <c r="TKC772" s="14"/>
      <c r="TKD772" s="14"/>
      <c r="TKE772" s="14"/>
      <c r="TKF772" s="14"/>
      <c r="TKG772" s="14"/>
      <c r="TKH772" s="14"/>
      <c r="TKI772" s="14"/>
      <c r="TKJ772" s="14"/>
      <c r="TKK772" s="14"/>
      <c r="TKL772" s="14"/>
      <c r="TKM772" s="14"/>
      <c r="TKN772" s="14"/>
      <c r="TKO772" s="14"/>
      <c r="TKP772" s="14"/>
      <c r="TKQ772" s="14"/>
      <c r="TKR772" s="14"/>
      <c r="TKS772" s="14"/>
      <c r="TKT772" s="14"/>
      <c r="TKU772" s="14"/>
      <c r="TKV772" s="14"/>
      <c r="TKW772" s="14"/>
      <c r="TKX772" s="14"/>
      <c r="TKY772" s="14"/>
      <c r="TKZ772" s="14"/>
      <c r="TLA772" s="14"/>
      <c r="TLB772" s="14"/>
      <c r="TLC772" s="14"/>
      <c r="TLD772" s="14"/>
      <c r="TLE772" s="14"/>
      <c r="TLF772" s="14"/>
      <c r="TLG772" s="14"/>
      <c r="TLH772" s="14"/>
      <c r="TLI772" s="14"/>
      <c r="TLJ772" s="14"/>
      <c r="TLK772" s="14"/>
      <c r="TLL772" s="14"/>
      <c r="TLM772" s="14"/>
      <c r="TLN772" s="14"/>
      <c r="TLO772" s="14"/>
      <c r="TLP772" s="14"/>
      <c r="TLQ772" s="14"/>
      <c r="TLR772" s="14"/>
      <c r="TLS772" s="14"/>
      <c r="TLT772" s="14"/>
      <c r="TLU772" s="14"/>
      <c r="TLV772" s="14"/>
      <c r="TLW772" s="14"/>
      <c r="TLX772" s="14"/>
      <c r="TLY772" s="14"/>
      <c r="TLZ772" s="14"/>
      <c r="TMA772" s="14"/>
      <c r="TMB772" s="14"/>
      <c r="TMC772" s="14"/>
      <c r="TMD772" s="14"/>
      <c r="TME772" s="14"/>
      <c r="TMF772" s="14"/>
      <c r="TMG772" s="14"/>
      <c r="TMH772" s="14"/>
      <c r="TMI772" s="14"/>
      <c r="TMJ772" s="14"/>
      <c r="TMK772" s="14"/>
      <c r="TML772" s="14"/>
      <c r="TMM772" s="14"/>
      <c r="TMN772" s="14"/>
      <c r="TMO772" s="14"/>
      <c r="TMP772" s="14"/>
      <c r="TMQ772" s="14"/>
      <c r="TMR772" s="14"/>
      <c r="TMS772" s="14"/>
      <c r="TMT772" s="14"/>
      <c r="TMU772" s="14"/>
      <c r="TMV772" s="14"/>
      <c r="TMW772" s="14"/>
      <c r="TMX772" s="14"/>
      <c r="TMY772" s="14"/>
      <c r="TMZ772" s="14"/>
      <c r="TNA772" s="14"/>
      <c r="TNB772" s="14"/>
      <c r="TNC772" s="14"/>
      <c r="TND772" s="14"/>
      <c r="TNE772" s="14"/>
      <c r="TNF772" s="14"/>
      <c r="TNG772" s="14"/>
      <c r="TNH772" s="14"/>
      <c r="TNI772" s="14"/>
      <c r="TNJ772" s="14"/>
      <c r="TNK772" s="14"/>
      <c r="TNL772" s="14"/>
      <c r="TNM772" s="14"/>
      <c r="TNN772" s="14"/>
      <c r="TNO772" s="14"/>
      <c r="TNP772" s="14"/>
      <c r="TNQ772" s="14"/>
      <c r="TNR772" s="14"/>
      <c r="TNS772" s="14"/>
      <c r="TNT772" s="14"/>
      <c r="TNU772" s="14"/>
      <c r="TNV772" s="14"/>
      <c r="TNW772" s="14"/>
      <c r="TNX772" s="14"/>
      <c r="TNY772" s="14"/>
      <c r="TNZ772" s="14"/>
      <c r="TOA772" s="14"/>
      <c r="TOB772" s="14"/>
      <c r="TOC772" s="14"/>
      <c r="TOD772" s="14"/>
      <c r="TOE772" s="14"/>
      <c r="TOF772" s="14"/>
      <c r="TOG772" s="14"/>
      <c r="TOH772" s="14"/>
      <c r="TOI772" s="14"/>
      <c r="TOJ772" s="14"/>
      <c r="TOK772" s="14"/>
      <c r="TOL772" s="14"/>
      <c r="TOM772" s="14"/>
      <c r="TON772" s="14"/>
      <c r="TOO772" s="14"/>
      <c r="TOP772" s="14"/>
      <c r="TOQ772" s="14"/>
      <c r="TOR772" s="14"/>
      <c r="TOS772" s="14"/>
      <c r="TOT772" s="14"/>
      <c r="TOU772" s="14"/>
      <c r="TOV772" s="14"/>
      <c r="TOW772" s="14"/>
      <c r="TOX772" s="14"/>
      <c r="TOY772" s="14"/>
      <c r="TOZ772" s="14"/>
      <c r="TPA772" s="14"/>
      <c r="TPB772" s="14"/>
      <c r="TPC772" s="14"/>
      <c r="TPD772" s="14"/>
      <c r="TPE772" s="14"/>
      <c r="TPF772" s="14"/>
      <c r="TPG772" s="14"/>
      <c r="TPH772" s="14"/>
      <c r="TPI772" s="14"/>
      <c r="TPJ772" s="14"/>
      <c r="TPK772" s="14"/>
      <c r="TPL772" s="14"/>
      <c r="TPM772" s="14"/>
      <c r="TPN772" s="14"/>
      <c r="TPO772" s="14"/>
      <c r="TPP772" s="14"/>
      <c r="TPQ772" s="14"/>
      <c r="TPR772" s="14"/>
      <c r="TPS772" s="14"/>
      <c r="TPT772" s="14"/>
      <c r="TPU772" s="14"/>
      <c r="TPV772" s="14"/>
      <c r="TPW772" s="14"/>
      <c r="TPX772" s="14"/>
      <c r="TPY772" s="14"/>
      <c r="TPZ772" s="14"/>
      <c r="TQA772" s="14"/>
      <c r="TQB772" s="14"/>
      <c r="TQC772" s="14"/>
      <c r="TQD772" s="14"/>
      <c r="TQE772" s="14"/>
      <c r="TQF772" s="14"/>
      <c r="TQG772" s="14"/>
      <c r="TQH772" s="14"/>
      <c r="TQI772" s="14"/>
      <c r="TQJ772" s="14"/>
      <c r="TQK772" s="14"/>
      <c r="TQL772" s="14"/>
      <c r="TQM772" s="14"/>
      <c r="TQN772" s="14"/>
      <c r="TQO772" s="14"/>
      <c r="TQP772" s="14"/>
      <c r="TQQ772" s="14"/>
      <c r="TQR772" s="14"/>
      <c r="TQS772" s="14"/>
      <c r="TQT772" s="14"/>
      <c r="TQU772" s="14"/>
      <c r="TQV772" s="14"/>
      <c r="TQW772" s="14"/>
      <c r="TQX772" s="14"/>
      <c r="TQY772" s="14"/>
      <c r="TQZ772" s="14"/>
      <c r="TRA772" s="14"/>
      <c r="TRB772" s="14"/>
      <c r="TRC772" s="14"/>
      <c r="TRD772" s="14"/>
      <c r="TRE772" s="14"/>
      <c r="TRF772" s="14"/>
      <c r="TRG772" s="14"/>
      <c r="TRH772" s="14"/>
      <c r="TRI772" s="14"/>
      <c r="TRJ772" s="14"/>
      <c r="TRK772" s="14"/>
      <c r="TRL772" s="14"/>
      <c r="TRM772" s="14"/>
      <c r="TRN772" s="14"/>
      <c r="TRO772" s="14"/>
      <c r="TRP772" s="14"/>
      <c r="TRQ772" s="14"/>
      <c r="TRR772" s="14"/>
      <c r="TRS772" s="14"/>
      <c r="TRT772" s="14"/>
      <c r="TRU772" s="14"/>
      <c r="TRV772" s="14"/>
      <c r="TRW772" s="14"/>
      <c r="TRX772" s="14"/>
      <c r="TRY772" s="14"/>
      <c r="TRZ772" s="14"/>
      <c r="TSA772" s="14"/>
      <c r="TSB772" s="14"/>
      <c r="TSC772" s="14"/>
      <c r="TSD772" s="14"/>
      <c r="TSE772" s="14"/>
      <c r="TSF772" s="14"/>
      <c r="TSG772" s="14"/>
      <c r="TSH772" s="14"/>
      <c r="TSI772" s="14"/>
      <c r="TSJ772" s="14"/>
      <c r="TSK772" s="14"/>
      <c r="TSL772" s="14"/>
      <c r="TSM772" s="14"/>
      <c r="TSN772" s="14"/>
      <c r="TSO772" s="14"/>
      <c r="TSP772" s="14"/>
      <c r="TSQ772" s="14"/>
      <c r="TSR772" s="14"/>
      <c r="TSS772" s="14"/>
      <c r="TST772" s="14"/>
      <c r="TSU772" s="14"/>
      <c r="TSV772" s="14"/>
      <c r="TSW772" s="14"/>
      <c r="TSX772" s="14"/>
      <c r="TSY772" s="14"/>
      <c r="TSZ772" s="14"/>
      <c r="TTA772" s="14"/>
      <c r="TTB772" s="14"/>
      <c r="TTC772" s="14"/>
      <c r="TTD772" s="14"/>
      <c r="TTE772" s="14"/>
      <c r="TTF772" s="14"/>
      <c r="TTG772" s="14"/>
      <c r="TTH772" s="14"/>
      <c r="TTI772" s="14"/>
      <c r="TTJ772" s="14"/>
      <c r="TTK772" s="14"/>
      <c r="TTL772" s="14"/>
      <c r="TTM772" s="14"/>
      <c r="TTN772" s="14"/>
      <c r="TTO772" s="14"/>
      <c r="TTP772" s="14"/>
      <c r="TTQ772" s="14"/>
      <c r="TTR772" s="14"/>
      <c r="TTS772" s="14"/>
      <c r="TTT772" s="14"/>
      <c r="TTU772" s="14"/>
      <c r="TTV772" s="14"/>
      <c r="TTW772" s="14"/>
      <c r="TTX772" s="14"/>
      <c r="TTY772" s="14"/>
      <c r="TTZ772" s="14"/>
      <c r="TUA772" s="14"/>
      <c r="TUB772" s="14"/>
      <c r="TUC772" s="14"/>
      <c r="TUD772" s="14"/>
      <c r="TUE772" s="14"/>
      <c r="TUF772" s="14"/>
      <c r="TUG772" s="14"/>
      <c r="TUH772" s="14"/>
      <c r="TUI772" s="14"/>
      <c r="TUJ772" s="14"/>
      <c r="TUK772" s="14"/>
      <c r="TUL772" s="14"/>
      <c r="TUM772" s="14"/>
      <c r="TUN772" s="14"/>
      <c r="TUO772" s="14"/>
      <c r="TUP772" s="14"/>
      <c r="TUQ772" s="14"/>
      <c r="TUR772" s="14"/>
      <c r="TUS772" s="14"/>
      <c r="TUT772" s="14"/>
      <c r="TUU772" s="14"/>
      <c r="TUV772" s="14"/>
      <c r="TUW772" s="14"/>
      <c r="TUX772" s="14"/>
      <c r="TUY772" s="14"/>
      <c r="TUZ772" s="14"/>
      <c r="TVA772" s="14"/>
      <c r="TVB772" s="14"/>
      <c r="TVC772" s="14"/>
      <c r="TVD772" s="14"/>
      <c r="TVE772" s="14"/>
      <c r="TVF772" s="14"/>
      <c r="TVG772" s="14"/>
      <c r="TVH772" s="14"/>
      <c r="TVI772" s="14"/>
      <c r="TVJ772" s="14"/>
      <c r="TVK772" s="14"/>
      <c r="TVL772" s="14"/>
      <c r="TVM772" s="14"/>
      <c r="TVN772" s="14"/>
      <c r="TVO772" s="14"/>
      <c r="TVP772" s="14"/>
      <c r="TVQ772" s="14"/>
      <c r="TVR772" s="14"/>
      <c r="TVS772" s="14"/>
      <c r="TVT772" s="14"/>
      <c r="TVU772" s="14"/>
      <c r="TVV772" s="14"/>
      <c r="TVW772" s="14"/>
      <c r="TVX772" s="14"/>
      <c r="TVY772" s="14"/>
      <c r="TVZ772" s="14"/>
      <c r="TWA772" s="14"/>
      <c r="TWB772" s="14"/>
      <c r="TWC772" s="14"/>
      <c r="TWD772" s="14"/>
      <c r="TWE772" s="14"/>
      <c r="TWF772" s="14"/>
      <c r="TWG772" s="14"/>
      <c r="TWH772" s="14"/>
      <c r="TWI772" s="14"/>
      <c r="TWJ772" s="14"/>
      <c r="TWK772" s="14"/>
      <c r="TWL772" s="14"/>
      <c r="TWM772" s="14"/>
      <c r="TWN772" s="14"/>
      <c r="TWO772" s="14"/>
      <c r="TWP772" s="14"/>
      <c r="TWQ772" s="14"/>
      <c r="TWR772" s="14"/>
      <c r="TWS772" s="14"/>
      <c r="TWT772" s="14"/>
      <c r="TWU772" s="14"/>
      <c r="TWV772" s="14"/>
      <c r="TWW772" s="14"/>
      <c r="TWX772" s="14"/>
      <c r="TWY772" s="14"/>
      <c r="TWZ772" s="14"/>
      <c r="TXA772" s="14"/>
      <c r="TXB772" s="14"/>
      <c r="TXC772" s="14"/>
      <c r="TXD772" s="14"/>
      <c r="TXE772" s="14"/>
      <c r="TXF772" s="14"/>
      <c r="TXG772" s="14"/>
      <c r="TXH772" s="14"/>
      <c r="TXI772" s="14"/>
      <c r="TXJ772" s="14"/>
      <c r="TXK772" s="14"/>
      <c r="TXL772" s="14"/>
      <c r="TXM772" s="14"/>
      <c r="TXN772" s="14"/>
      <c r="TXO772" s="14"/>
      <c r="TXP772" s="14"/>
      <c r="TXQ772" s="14"/>
      <c r="TXR772" s="14"/>
      <c r="TXS772" s="14"/>
      <c r="TXT772" s="14"/>
      <c r="TXU772" s="14"/>
      <c r="TXV772" s="14"/>
      <c r="TXW772" s="14"/>
      <c r="TXX772" s="14"/>
      <c r="TXY772" s="14"/>
      <c r="TXZ772" s="14"/>
      <c r="TYA772" s="14"/>
      <c r="TYB772" s="14"/>
      <c r="TYC772" s="14"/>
      <c r="TYD772" s="14"/>
      <c r="TYE772" s="14"/>
      <c r="TYF772" s="14"/>
      <c r="TYG772" s="14"/>
      <c r="TYH772" s="14"/>
      <c r="TYI772" s="14"/>
      <c r="TYJ772" s="14"/>
      <c r="TYK772" s="14"/>
      <c r="TYL772" s="14"/>
      <c r="TYM772" s="14"/>
      <c r="TYN772" s="14"/>
      <c r="TYO772" s="14"/>
      <c r="TYP772" s="14"/>
      <c r="TYQ772" s="14"/>
      <c r="TYR772" s="14"/>
      <c r="TYS772" s="14"/>
      <c r="TYT772" s="14"/>
      <c r="TYU772" s="14"/>
      <c r="TYV772" s="14"/>
      <c r="TYW772" s="14"/>
      <c r="TYX772" s="14"/>
      <c r="TYY772" s="14"/>
      <c r="TYZ772" s="14"/>
      <c r="TZA772" s="14"/>
      <c r="TZB772" s="14"/>
      <c r="TZC772" s="14"/>
      <c r="TZD772" s="14"/>
      <c r="TZE772" s="14"/>
      <c r="TZF772" s="14"/>
      <c r="TZG772" s="14"/>
      <c r="TZH772" s="14"/>
      <c r="TZI772" s="14"/>
      <c r="TZJ772" s="14"/>
      <c r="TZK772" s="14"/>
      <c r="TZL772" s="14"/>
      <c r="TZM772" s="14"/>
      <c r="TZN772" s="14"/>
      <c r="TZO772" s="14"/>
      <c r="TZP772" s="14"/>
      <c r="TZQ772" s="14"/>
      <c r="TZR772" s="14"/>
      <c r="TZS772" s="14"/>
      <c r="TZT772" s="14"/>
      <c r="TZU772" s="14"/>
      <c r="TZV772" s="14"/>
      <c r="TZW772" s="14"/>
      <c r="TZX772" s="14"/>
      <c r="TZY772" s="14"/>
      <c r="TZZ772" s="14"/>
      <c r="UAA772" s="14"/>
      <c r="UAB772" s="14"/>
      <c r="UAC772" s="14"/>
      <c r="UAD772" s="14"/>
      <c r="UAE772" s="14"/>
      <c r="UAF772" s="14"/>
      <c r="UAG772" s="14"/>
      <c r="UAH772" s="14"/>
      <c r="UAI772" s="14"/>
      <c r="UAJ772" s="14"/>
      <c r="UAK772" s="14"/>
      <c r="UAL772" s="14"/>
      <c r="UAM772" s="14"/>
      <c r="UAN772" s="14"/>
      <c r="UAO772" s="14"/>
      <c r="UAP772" s="14"/>
      <c r="UAQ772" s="14"/>
      <c r="UAR772" s="14"/>
      <c r="UAS772" s="14"/>
      <c r="UAT772" s="14"/>
      <c r="UAU772" s="14"/>
      <c r="UAV772" s="14"/>
      <c r="UAW772" s="14"/>
      <c r="UAX772" s="14"/>
      <c r="UAY772" s="14"/>
      <c r="UAZ772" s="14"/>
      <c r="UBA772" s="14"/>
      <c r="UBB772" s="14"/>
      <c r="UBC772" s="14"/>
      <c r="UBD772" s="14"/>
      <c r="UBE772" s="14"/>
      <c r="UBF772" s="14"/>
      <c r="UBG772" s="14"/>
      <c r="UBH772" s="14"/>
      <c r="UBI772" s="14"/>
      <c r="UBJ772" s="14"/>
      <c r="UBK772" s="14"/>
      <c r="UBL772" s="14"/>
      <c r="UBM772" s="14"/>
      <c r="UBN772" s="14"/>
      <c r="UBO772" s="14"/>
      <c r="UBP772" s="14"/>
      <c r="UBQ772" s="14"/>
      <c r="UBR772" s="14"/>
      <c r="UBS772" s="14"/>
      <c r="UBT772" s="14"/>
      <c r="UBU772" s="14"/>
      <c r="UBV772" s="14"/>
      <c r="UBW772" s="14"/>
      <c r="UBX772" s="14"/>
      <c r="UBY772" s="14"/>
      <c r="UBZ772" s="14"/>
      <c r="UCA772" s="14"/>
      <c r="UCB772" s="14"/>
      <c r="UCC772" s="14"/>
      <c r="UCD772" s="14"/>
      <c r="UCE772" s="14"/>
      <c r="UCF772" s="14"/>
      <c r="UCG772" s="14"/>
      <c r="UCH772" s="14"/>
      <c r="UCI772" s="14"/>
      <c r="UCJ772" s="14"/>
      <c r="UCK772" s="14"/>
      <c r="UCL772" s="14"/>
      <c r="UCM772" s="14"/>
      <c r="UCN772" s="14"/>
      <c r="UCO772" s="14"/>
      <c r="UCP772" s="14"/>
      <c r="UCQ772" s="14"/>
      <c r="UCR772" s="14"/>
      <c r="UCS772" s="14"/>
      <c r="UCT772" s="14"/>
      <c r="UCU772" s="14"/>
      <c r="UCV772" s="14"/>
      <c r="UCW772" s="14"/>
      <c r="UCX772" s="14"/>
      <c r="UCY772" s="14"/>
      <c r="UCZ772" s="14"/>
      <c r="UDA772" s="14"/>
      <c r="UDB772" s="14"/>
      <c r="UDC772" s="14"/>
      <c r="UDD772" s="14"/>
      <c r="UDE772" s="14"/>
      <c r="UDF772" s="14"/>
      <c r="UDG772" s="14"/>
      <c r="UDH772" s="14"/>
      <c r="UDI772" s="14"/>
      <c r="UDJ772" s="14"/>
      <c r="UDK772" s="14"/>
      <c r="UDL772" s="14"/>
      <c r="UDM772" s="14"/>
      <c r="UDN772" s="14"/>
      <c r="UDO772" s="14"/>
      <c r="UDP772" s="14"/>
      <c r="UDQ772" s="14"/>
      <c r="UDR772" s="14"/>
      <c r="UDS772" s="14"/>
      <c r="UDT772" s="14"/>
      <c r="UDU772" s="14"/>
      <c r="UDV772" s="14"/>
      <c r="UDW772" s="14"/>
      <c r="UDX772" s="14"/>
      <c r="UDY772" s="14"/>
      <c r="UDZ772" s="14"/>
      <c r="UEA772" s="14"/>
      <c r="UEB772" s="14"/>
      <c r="UEC772" s="14"/>
      <c r="UED772" s="14"/>
      <c r="UEE772" s="14"/>
      <c r="UEF772" s="14"/>
      <c r="UEG772" s="14"/>
      <c r="UEH772" s="14"/>
      <c r="UEI772" s="14"/>
      <c r="UEJ772" s="14"/>
      <c r="UEK772" s="14"/>
      <c r="UEL772" s="14"/>
      <c r="UEM772" s="14"/>
      <c r="UEN772" s="14"/>
      <c r="UEO772" s="14"/>
      <c r="UEP772" s="14"/>
      <c r="UEQ772" s="14"/>
      <c r="UER772" s="14"/>
      <c r="UES772" s="14"/>
      <c r="UET772" s="14"/>
      <c r="UEU772" s="14"/>
      <c r="UEV772" s="14"/>
      <c r="UEW772" s="14"/>
      <c r="UEX772" s="14"/>
      <c r="UEY772" s="14"/>
      <c r="UEZ772" s="14"/>
      <c r="UFA772" s="14"/>
      <c r="UFB772" s="14"/>
      <c r="UFC772" s="14"/>
      <c r="UFD772" s="14"/>
      <c r="UFE772" s="14"/>
      <c r="UFF772" s="14"/>
      <c r="UFG772" s="14"/>
      <c r="UFH772" s="14"/>
      <c r="UFI772" s="14"/>
      <c r="UFJ772" s="14"/>
      <c r="UFK772" s="14"/>
      <c r="UFL772" s="14"/>
      <c r="UFM772" s="14"/>
      <c r="UFN772" s="14"/>
      <c r="UFO772" s="14"/>
      <c r="UFP772" s="14"/>
      <c r="UFQ772" s="14"/>
      <c r="UFR772" s="14"/>
      <c r="UFS772" s="14"/>
      <c r="UFT772" s="14"/>
      <c r="UFU772" s="14"/>
      <c r="UFV772" s="14"/>
      <c r="UFW772" s="14"/>
      <c r="UFX772" s="14"/>
      <c r="UFY772" s="14"/>
      <c r="UFZ772" s="14"/>
      <c r="UGA772" s="14"/>
      <c r="UGB772" s="14"/>
      <c r="UGC772" s="14"/>
      <c r="UGD772" s="14"/>
      <c r="UGE772" s="14"/>
      <c r="UGF772" s="14"/>
      <c r="UGG772" s="14"/>
      <c r="UGH772" s="14"/>
      <c r="UGI772" s="14"/>
      <c r="UGJ772" s="14"/>
      <c r="UGK772" s="14"/>
      <c r="UGL772" s="14"/>
      <c r="UGM772" s="14"/>
      <c r="UGN772" s="14"/>
      <c r="UGO772" s="14"/>
      <c r="UGP772" s="14"/>
      <c r="UGQ772" s="14"/>
      <c r="UGR772" s="14"/>
      <c r="UGS772" s="14"/>
      <c r="UGT772" s="14"/>
      <c r="UGU772" s="14"/>
      <c r="UGV772" s="14"/>
      <c r="UGW772" s="14"/>
      <c r="UGX772" s="14"/>
      <c r="UGY772" s="14"/>
      <c r="UGZ772" s="14"/>
      <c r="UHA772" s="14"/>
      <c r="UHB772" s="14"/>
      <c r="UHC772" s="14"/>
      <c r="UHD772" s="14"/>
      <c r="UHE772" s="14"/>
      <c r="UHF772" s="14"/>
      <c r="UHG772" s="14"/>
      <c r="UHH772" s="14"/>
      <c r="UHI772" s="14"/>
      <c r="UHJ772" s="14"/>
      <c r="UHK772" s="14"/>
      <c r="UHL772" s="14"/>
      <c r="UHM772" s="14"/>
      <c r="UHN772" s="14"/>
      <c r="UHO772" s="14"/>
      <c r="UHP772" s="14"/>
      <c r="UHQ772" s="14"/>
      <c r="UHR772" s="14"/>
      <c r="UHS772" s="14"/>
      <c r="UHT772" s="14"/>
      <c r="UHU772" s="14"/>
      <c r="UHV772" s="14"/>
      <c r="UHW772" s="14"/>
      <c r="UHX772" s="14"/>
      <c r="UHY772" s="14"/>
      <c r="UHZ772" s="14"/>
      <c r="UIA772" s="14"/>
      <c r="UIB772" s="14"/>
      <c r="UIC772" s="14"/>
      <c r="UID772" s="14"/>
      <c r="UIE772" s="14"/>
      <c r="UIF772" s="14"/>
      <c r="UIG772" s="14"/>
      <c r="UIH772" s="14"/>
      <c r="UII772" s="14"/>
      <c r="UIJ772" s="14"/>
      <c r="UIK772" s="14"/>
      <c r="UIL772" s="14"/>
      <c r="UIM772" s="14"/>
      <c r="UIN772" s="14"/>
      <c r="UIO772" s="14"/>
      <c r="UIP772" s="14"/>
      <c r="UIQ772" s="14"/>
      <c r="UIR772" s="14"/>
      <c r="UIS772" s="14"/>
      <c r="UIT772" s="14"/>
      <c r="UIU772" s="14"/>
      <c r="UIV772" s="14"/>
      <c r="UIW772" s="14"/>
      <c r="UIX772" s="14"/>
      <c r="UIY772" s="14"/>
      <c r="UIZ772" s="14"/>
      <c r="UJA772" s="14"/>
      <c r="UJB772" s="14"/>
      <c r="UJC772" s="14"/>
      <c r="UJD772" s="14"/>
      <c r="UJE772" s="14"/>
      <c r="UJF772" s="14"/>
      <c r="UJG772" s="14"/>
      <c r="UJH772" s="14"/>
      <c r="UJI772" s="14"/>
      <c r="UJJ772" s="14"/>
      <c r="UJK772" s="14"/>
      <c r="UJL772" s="14"/>
      <c r="UJM772" s="14"/>
      <c r="UJN772" s="14"/>
      <c r="UJO772" s="14"/>
      <c r="UJP772" s="14"/>
      <c r="UJQ772" s="14"/>
      <c r="UJR772" s="14"/>
      <c r="UJS772" s="14"/>
      <c r="UJT772" s="14"/>
      <c r="UJU772" s="14"/>
      <c r="UJV772" s="14"/>
      <c r="UJW772" s="14"/>
      <c r="UJX772" s="14"/>
      <c r="UJY772" s="14"/>
      <c r="UJZ772" s="14"/>
      <c r="UKA772" s="14"/>
      <c r="UKB772" s="14"/>
      <c r="UKC772" s="14"/>
      <c r="UKD772" s="14"/>
      <c r="UKE772" s="14"/>
      <c r="UKF772" s="14"/>
      <c r="UKG772" s="14"/>
      <c r="UKH772" s="14"/>
      <c r="UKI772" s="14"/>
      <c r="UKJ772" s="14"/>
      <c r="UKK772" s="14"/>
      <c r="UKL772" s="14"/>
      <c r="UKM772" s="14"/>
      <c r="UKN772" s="14"/>
      <c r="UKO772" s="14"/>
      <c r="UKP772" s="14"/>
      <c r="UKQ772" s="14"/>
      <c r="UKR772" s="14"/>
      <c r="UKS772" s="14"/>
      <c r="UKT772" s="14"/>
      <c r="UKU772" s="14"/>
      <c r="UKV772" s="14"/>
      <c r="UKW772" s="14"/>
      <c r="UKX772" s="14"/>
      <c r="UKY772" s="14"/>
      <c r="UKZ772" s="14"/>
      <c r="ULA772" s="14"/>
      <c r="ULB772" s="14"/>
      <c r="ULC772" s="14"/>
      <c r="ULD772" s="14"/>
      <c r="ULE772" s="14"/>
      <c r="ULF772" s="14"/>
      <c r="ULG772" s="14"/>
      <c r="ULH772" s="14"/>
      <c r="ULI772" s="14"/>
      <c r="ULJ772" s="14"/>
      <c r="ULK772" s="14"/>
      <c r="ULL772" s="14"/>
      <c r="ULM772" s="14"/>
      <c r="ULN772" s="14"/>
      <c r="ULO772" s="14"/>
      <c r="ULP772" s="14"/>
      <c r="ULQ772" s="14"/>
      <c r="ULR772" s="14"/>
      <c r="ULS772" s="14"/>
      <c r="ULT772" s="14"/>
      <c r="ULU772" s="14"/>
      <c r="ULV772" s="14"/>
      <c r="ULW772" s="14"/>
      <c r="ULX772" s="14"/>
      <c r="ULY772" s="14"/>
      <c r="ULZ772" s="14"/>
      <c r="UMA772" s="14"/>
      <c r="UMB772" s="14"/>
      <c r="UMC772" s="14"/>
      <c r="UMD772" s="14"/>
      <c r="UME772" s="14"/>
      <c r="UMF772" s="14"/>
      <c r="UMG772" s="14"/>
      <c r="UMH772" s="14"/>
      <c r="UMI772" s="14"/>
      <c r="UMJ772" s="14"/>
      <c r="UMK772" s="14"/>
      <c r="UML772" s="14"/>
      <c r="UMM772" s="14"/>
      <c r="UMN772" s="14"/>
      <c r="UMO772" s="14"/>
      <c r="UMP772" s="14"/>
      <c r="UMQ772" s="14"/>
      <c r="UMR772" s="14"/>
      <c r="UMS772" s="14"/>
      <c r="UMT772" s="14"/>
      <c r="UMU772" s="14"/>
      <c r="UMV772" s="14"/>
      <c r="UMW772" s="14"/>
      <c r="UMX772" s="14"/>
      <c r="UMY772" s="14"/>
      <c r="UMZ772" s="14"/>
      <c r="UNA772" s="14"/>
      <c r="UNB772" s="14"/>
      <c r="UNC772" s="14"/>
      <c r="UND772" s="14"/>
      <c r="UNE772" s="14"/>
      <c r="UNF772" s="14"/>
      <c r="UNG772" s="14"/>
      <c r="UNH772" s="14"/>
      <c r="UNI772" s="14"/>
      <c r="UNJ772" s="14"/>
      <c r="UNK772" s="14"/>
      <c r="UNL772" s="14"/>
      <c r="UNM772" s="14"/>
      <c r="UNN772" s="14"/>
      <c r="UNO772" s="14"/>
      <c r="UNP772" s="14"/>
      <c r="UNQ772" s="14"/>
      <c r="UNR772" s="14"/>
      <c r="UNS772" s="14"/>
      <c r="UNT772" s="14"/>
      <c r="UNU772" s="14"/>
      <c r="UNV772" s="14"/>
      <c r="UNW772" s="14"/>
      <c r="UNX772" s="14"/>
      <c r="UNY772" s="14"/>
      <c r="UNZ772" s="14"/>
      <c r="UOA772" s="14"/>
      <c r="UOB772" s="14"/>
      <c r="UOC772" s="14"/>
      <c r="UOD772" s="14"/>
      <c r="UOE772" s="14"/>
      <c r="UOF772" s="14"/>
      <c r="UOG772" s="14"/>
      <c r="UOH772" s="14"/>
      <c r="UOI772" s="14"/>
      <c r="UOJ772" s="14"/>
      <c r="UOK772" s="14"/>
      <c r="UOL772" s="14"/>
      <c r="UOM772" s="14"/>
      <c r="UON772" s="14"/>
      <c r="UOO772" s="14"/>
      <c r="UOP772" s="14"/>
      <c r="UOQ772" s="14"/>
      <c r="UOR772" s="14"/>
      <c r="UOS772" s="14"/>
      <c r="UOT772" s="14"/>
      <c r="UOU772" s="14"/>
      <c r="UOV772" s="14"/>
      <c r="UOW772" s="14"/>
      <c r="UOX772" s="14"/>
      <c r="UOY772" s="14"/>
      <c r="UOZ772" s="14"/>
      <c r="UPA772" s="14"/>
      <c r="UPB772" s="14"/>
      <c r="UPC772" s="14"/>
      <c r="UPD772" s="14"/>
      <c r="UPE772" s="14"/>
      <c r="UPF772" s="14"/>
      <c r="UPG772" s="14"/>
      <c r="UPH772" s="14"/>
      <c r="UPI772" s="14"/>
      <c r="UPJ772" s="14"/>
      <c r="UPK772" s="14"/>
      <c r="UPL772" s="14"/>
      <c r="UPM772" s="14"/>
      <c r="UPN772" s="14"/>
      <c r="UPO772" s="14"/>
      <c r="UPP772" s="14"/>
      <c r="UPQ772" s="14"/>
      <c r="UPR772" s="14"/>
      <c r="UPS772" s="14"/>
      <c r="UPT772" s="14"/>
      <c r="UPU772" s="14"/>
      <c r="UPV772" s="14"/>
      <c r="UPW772" s="14"/>
      <c r="UPX772" s="14"/>
      <c r="UPY772" s="14"/>
      <c r="UPZ772" s="14"/>
      <c r="UQA772" s="14"/>
      <c r="UQB772" s="14"/>
      <c r="UQC772" s="14"/>
      <c r="UQD772" s="14"/>
      <c r="UQE772" s="14"/>
      <c r="UQF772" s="14"/>
      <c r="UQG772" s="14"/>
      <c r="UQH772" s="14"/>
      <c r="UQI772" s="14"/>
      <c r="UQJ772" s="14"/>
      <c r="UQK772" s="14"/>
      <c r="UQL772" s="14"/>
      <c r="UQM772" s="14"/>
      <c r="UQN772" s="14"/>
      <c r="UQO772" s="14"/>
      <c r="UQP772" s="14"/>
      <c r="UQQ772" s="14"/>
      <c r="UQR772" s="14"/>
      <c r="UQS772" s="14"/>
      <c r="UQT772" s="14"/>
      <c r="UQU772" s="14"/>
      <c r="UQV772" s="14"/>
      <c r="UQW772" s="14"/>
      <c r="UQX772" s="14"/>
      <c r="UQY772" s="14"/>
      <c r="UQZ772" s="14"/>
      <c r="URA772" s="14"/>
      <c r="URB772" s="14"/>
      <c r="URC772" s="14"/>
      <c r="URD772" s="14"/>
      <c r="URE772" s="14"/>
      <c r="URF772" s="14"/>
      <c r="URG772" s="14"/>
      <c r="URH772" s="14"/>
      <c r="URI772" s="14"/>
      <c r="URJ772" s="14"/>
      <c r="URK772" s="14"/>
      <c r="URL772" s="14"/>
      <c r="URM772" s="14"/>
      <c r="URN772" s="14"/>
      <c r="URO772" s="14"/>
      <c r="URP772" s="14"/>
      <c r="URQ772" s="14"/>
      <c r="URR772" s="14"/>
      <c r="URS772" s="14"/>
      <c r="URT772" s="14"/>
      <c r="URU772" s="14"/>
      <c r="URV772" s="14"/>
      <c r="URW772" s="14"/>
      <c r="URX772" s="14"/>
      <c r="URY772" s="14"/>
      <c r="URZ772" s="14"/>
      <c r="USA772" s="14"/>
      <c r="USB772" s="14"/>
      <c r="USC772" s="14"/>
      <c r="USD772" s="14"/>
      <c r="USE772" s="14"/>
      <c r="USF772" s="14"/>
      <c r="USG772" s="14"/>
      <c r="USH772" s="14"/>
      <c r="USI772" s="14"/>
      <c r="USJ772" s="14"/>
      <c r="USK772" s="14"/>
      <c r="USL772" s="14"/>
      <c r="USM772" s="14"/>
      <c r="USN772" s="14"/>
      <c r="USO772" s="14"/>
      <c r="USP772" s="14"/>
      <c r="USQ772" s="14"/>
      <c r="USR772" s="14"/>
      <c r="USS772" s="14"/>
      <c r="UST772" s="14"/>
      <c r="USU772" s="14"/>
      <c r="USV772" s="14"/>
      <c r="USW772" s="14"/>
      <c r="USX772" s="14"/>
      <c r="USY772" s="14"/>
      <c r="USZ772" s="14"/>
      <c r="UTA772" s="14"/>
      <c r="UTB772" s="14"/>
      <c r="UTC772" s="14"/>
      <c r="UTD772" s="14"/>
      <c r="UTE772" s="14"/>
      <c r="UTF772" s="14"/>
      <c r="UTG772" s="14"/>
      <c r="UTH772" s="14"/>
      <c r="UTI772" s="14"/>
      <c r="UTJ772" s="14"/>
      <c r="UTK772" s="14"/>
      <c r="UTL772" s="14"/>
      <c r="UTM772" s="14"/>
      <c r="UTN772" s="14"/>
      <c r="UTO772" s="14"/>
      <c r="UTP772" s="14"/>
      <c r="UTQ772" s="14"/>
      <c r="UTR772" s="14"/>
      <c r="UTS772" s="14"/>
      <c r="UTT772" s="14"/>
      <c r="UTU772" s="14"/>
      <c r="UTV772" s="14"/>
      <c r="UTW772" s="14"/>
      <c r="UTX772" s="14"/>
      <c r="UTY772" s="14"/>
      <c r="UTZ772" s="14"/>
      <c r="UUA772" s="14"/>
      <c r="UUB772" s="14"/>
      <c r="UUC772" s="14"/>
      <c r="UUD772" s="14"/>
      <c r="UUE772" s="14"/>
      <c r="UUF772" s="14"/>
      <c r="UUG772" s="14"/>
      <c r="UUH772" s="14"/>
      <c r="UUI772" s="14"/>
      <c r="UUJ772" s="14"/>
      <c r="UUK772" s="14"/>
      <c r="UUL772" s="14"/>
      <c r="UUM772" s="14"/>
      <c r="UUN772" s="14"/>
      <c r="UUO772" s="14"/>
      <c r="UUP772" s="14"/>
      <c r="UUQ772" s="14"/>
      <c r="UUR772" s="14"/>
      <c r="UUS772" s="14"/>
      <c r="UUT772" s="14"/>
      <c r="UUU772" s="14"/>
      <c r="UUV772" s="14"/>
      <c r="UUW772" s="14"/>
      <c r="UUX772" s="14"/>
      <c r="UUY772" s="14"/>
      <c r="UUZ772" s="14"/>
      <c r="UVA772" s="14"/>
      <c r="UVB772" s="14"/>
      <c r="UVC772" s="14"/>
      <c r="UVD772" s="14"/>
      <c r="UVE772" s="14"/>
      <c r="UVF772" s="14"/>
      <c r="UVG772" s="14"/>
      <c r="UVH772" s="14"/>
      <c r="UVI772" s="14"/>
      <c r="UVJ772" s="14"/>
      <c r="UVK772" s="14"/>
      <c r="UVL772" s="14"/>
      <c r="UVM772" s="14"/>
      <c r="UVN772" s="14"/>
      <c r="UVO772" s="14"/>
      <c r="UVP772" s="14"/>
      <c r="UVQ772" s="14"/>
      <c r="UVR772" s="14"/>
      <c r="UVS772" s="14"/>
      <c r="UVT772" s="14"/>
      <c r="UVU772" s="14"/>
      <c r="UVV772" s="14"/>
      <c r="UVW772" s="14"/>
      <c r="UVX772" s="14"/>
      <c r="UVY772" s="14"/>
      <c r="UVZ772" s="14"/>
      <c r="UWA772" s="14"/>
      <c r="UWB772" s="14"/>
      <c r="UWC772" s="14"/>
      <c r="UWD772" s="14"/>
      <c r="UWE772" s="14"/>
      <c r="UWF772" s="14"/>
      <c r="UWG772" s="14"/>
      <c r="UWH772" s="14"/>
      <c r="UWI772" s="14"/>
      <c r="UWJ772" s="14"/>
      <c r="UWK772" s="14"/>
      <c r="UWL772" s="14"/>
      <c r="UWM772" s="14"/>
      <c r="UWN772" s="14"/>
      <c r="UWO772" s="14"/>
      <c r="UWP772" s="14"/>
      <c r="UWQ772" s="14"/>
      <c r="UWR772" s="14"/>
      <c r="UWS772" s="14"/>
      <c r="UWT772" s="14"/>
      <c r="UWU772" s="14"/>
      <c r="UWV772" s="14"/>
      <c r="UWW772" s="14"/>
      <c r="UWX772" s="14"/>
      <c r="UWY772" s="14"/>
      <c r="UWZ772" s="14"/>
      <c r="UXA772" s="14"/>
      <c r="UXB772" s="14"/>
      <c r="UXC772" s="14"/>
      <c r="UXD772" s="14"/>
      <c r="UXE772" s="14"/>
      <c r="UXF772" s="14"/>
      <c r="UXG772" s="14"/>
      <c r="UXH772" s="14"/>
      <c r="UXI772" s="14"/>
      <c r="UXJ772" s="14"/>
      <c r="UXK772" s="14"/>
      <c r="UXL772" s="14"/>
      <c r="UXM772" s="14"/>
      <c r="UXN772" s="14"/>
      <c r="UXO772" s="14"/>
      <c r="UXP772" s="14"/>
      <c r="UXQ772" s="14"/>
      <c r="UXR772" s="14"/>
      <c r="UXS772" s="14"/>
      <c r="UXT772" s="14"/>
      <c r="UXU772" s="14"/>
      <c r="UXV772" s="14"/>
      <c r="UXW772" s="14"/>
      <c r="UXX772" s="14"/>
      <c r="UXY772" s="14"/>
      <c r="UXZ772" s="14"/>
      <c r="UYA772" s="14"/>
      <c r="UYB772" s="14"/>
      <c r="UYC772" s="14"/>
      <c r="UYD772" s="14"/>
      <c r="UYE772" s="14"/>
      <c r="UYF772" s="14"/>
      <c r="UYG772" s="14"/>
      <c r="UYH772" s="14"/>
      <c r="UYI772" s="14"/>
      <c r="UYJ772" s="14"/>
      <c r="UYK772" s="14"/>
      <c r="UYL772" s="14"/>
      <c r="UYM772" s="14"/>
      <c r="UYN772" s="14"/>
      <c r="UYO772" s="14"/>
      <c r="UYP772" s="14"/>
      <c r="UYQ772" s="14"/>
      <c r="UYR772" s="14"/>
      <c r="UYS772" s="14"/>
      <c r="UYT772" s="14"/>
      <c r="UYU772" s="14"/>
      <c r="UYV772" s="14"/>
      <c r="UYW772" s="14"/>
      <c r="UYX772" s="14"/>
      <c r="UYY772" s="14"/>
      <c r="UYZ772" s="14"/>
      <c r="UZA772" s="14"/>
      <c r="UZB772" s="14"/>
      <c r="UZC772" s="14"/>
      <c r="UZD772" s="14"/>
      <c r="UZE772" s="14"/>
      <c r="UZF772" s="14"/>
      <c r="UZG772" s="14"/>
      <c r="UZH772" s="14"/>
      <c r="UZI772" s="14"/>
      <c r="UZJ772" s="14"/>
      <c r="UZK772" s="14"/>
      <c r="UZL772" s="14"/>
      <c r="UZM772" s="14"/>
      <c r="UZN772" s="14"/>
      <c r="UZO772" s="14"/>
      <c r="UZP772" s="14"/>
      <c r="UZQ772" s="14"/>
      <c r="UZR772" s="14"/>
      <c r="UZS772" s="14"/>
      <c r="UZT772" s="14"/>
      <c r="UZU772" s="14"/>
      <c r="UZV772" s="14"/>
      <c r="UZW772" s="14"/>
      <c r="UZX772" s="14"/>
      <c r="UZY772" s="14"/>
      <c r="UZZ772" s="14"/>
      <c r="VAA772" s="14"/>
      <c r="VAB772" s="14"/>
      <c r="VAC772" s="14"/>
      <c r="VAD772" s="14"/>
      <c r="VAE772" s="14"/>
      <c r="VAF772" s="14"/>
      <c r="VAG772" s="14"/>
      <c r="VAH772" s="14"/>
      <c r="VAI772" s="14"/>
      <c r="VAJ772" s="14"/>
      <c r="VAK772" s="14"/>
      <c r="VAL772" s="14"/>
      <c r="VAM772" s="14"/>
      <c r="VAN772" s="14"/>
      <c r="VAO772" s="14"/>
      <c r="VAP772" s="14"/>
      <c r="VAQ772" s="14"/>
      <c r="VAR772" s="14"/>
      <c r="VAS772" s="14"/>
      <c r="VAT772" s="14"/>
      <c r="VAU772" s="14"/>
      <c r="VAV772" s="14"/>
      <c r="VAW772" s="14"/>
      <c r="VAX772" s="14"/>
      <c r="VAY772" s="14"/>
      <c r="VAZ772" s="14"/>
      <c r="VBA772" s="14"/>
      <c r="VBB772" s="14"/>
      <c r="VBC772" s="14"/>
      <c r="VBD772" s="14"/>
      <c r="VBE772" s="14"/>
      <c r="VBF772" s="14"/>
      <c r="VBG772" s="14"/>
      <c r="VBH772" s="14"/>
      <c r="VBI772" s="14"/>
      <c r="VBJ772" s="14"/>
      <c r="VBK772" s="14"/>
      <c r="VBL772" s="14"/>
      <c r="VBM772" s="14"/>
      <c r="VBN772" s="14"/>
      <c r="VBO772" s="14"/>
      <c r="VBP772" s="14"/>
      <c r="VBQ772" s="14"/>
      <c r="VBR772" s="14"/>
      <c r="VBS772" s="14"/>
      <c r="VBT772" s="14"/>
      <c r="VBU772" s="14"/>
      <c r="VBV772" s="14"/>
      <c r="VBW772" s="14"/>
      <c r="VBX772" s="14"/>
      <c r="VBY772" s="14"/>
      <c r="VBZ772" s="14"/>
      <c r="VCA772" s="14"/>
      <c r="VCB772" s="14"/>
      <c r="VCC772" s="14"/>
      <c r="VCD772" s="14"/>
      <c r="VCE772" s="14"/>
      <c r="VCF772" s="14"/>
      <c r="VCG772" s="14"/>
      <c r="VCH772" s="14"/>
      <c r="VCI772" s="14"/>
      <c r="VCJ772" s="14"/>
      <c r="VCK772" s="14"/>
      <c r="VCL772" s="14"/>
      <c r="VCM772" s="14"/>
      <c r="VCN772" s="14"/>
      <c r="VCO772" s="14"/>
      <c r="VCP772" s="14"/>
      <c r="VCQ772" s="14"/>
      <c r="VCR772" s="14"/>
      <c r="VCS772" s="14"/>
      <c r="VCT772" s="14"/>
      <c r="VCU772" s="14"/>
      <c r="VCV772" s="14"/>
      <c r="VCW772" s="14"/>
      <c r="VCX772" s="14"/>
      <c r="VCY772" s="14"/>
      <c r="VCZ772" s="14"/>
      <c r="VDA772" s="14"/>
      <c r="VDB772" s="14"/>
      <c r="VDC772" s="14"/>
      <c r="VDD772" s="14"/>
      <c r="VDE772" s="14"/>
      <c r="VDF772" s="14"/>
      <c r="VDG772" s="14"/>
      <c r="VDH772" s="14"/>
      <c r="VDI772" s="14"/>
      <c r="VDJ772" s="14"/>
      <c r="VDK772" s="14"/>
      <c r="VDL772" s="14"/>
      <c r="VDM772" s="14"/>
      <c r="VDN772" s="14"/>
      <c r="VDO772" s="14"/>
      <c r="VDP772" s="14"/>
      <c r="VDQ772" s="14"/>
      <c r="VDR772" s="14"/>
      <c r="VDS772" s="14"/>
      <c r="VDT772" s="14"/>
      <c r="VDU772" s="14"/>
      <c r="VDV772" s="14"/>
      <c r="VDW772" s="14"/>
      <c r="VDX772" s="14"/>
      <c r="VDY772" s="14"/>
      <c r="VDZ772" s="14"/>
      <c r="VEA772" s="14"/>
      <c r="VEB772" s="14"/>
      <c r="VEC772" s="14"/>
      <c r="VED772" s="14"/>
      <c r="VEE772" s="14"/>
      <c r="VEF772" s="14"/>
      <c r="VEG772" s="14"/>
      <c r="VEH772" s="14"/>
      <c r="VEI772" s="14"/>
      <c r="VEJ772" s="14"/>
      <c r="VEK772" s="14"/>
      <c r="VEL772" s="14"/>
      <c r="VEM772" s="14"/>
      <c r="VEN772" s="14"/>
      <c r="VEO772" s="14"/>
      <c r="VEP772" s="14"/>
      <c r="VEQ772" s="14"/>
      <c r="VER772" s="14"/>
      <c r="VES772" s="14"/>
      <c r="VET772" s="14"/>
      <c r="VEU772" s="14"/>
      <c r="VEV772" s="14"/>
      <c r="VEW772" s="14"/>
      <c r="VEX772" s="14"/>
      <c r="VEY772" s="14"/>
      <c r="VEZ772" s="14"/>
      <c r="VFA772" s="14"/>
      <c r="VFB772" s="14"/>
      <c r="VFC772" s="14"/>
      <c r="VFD772" s="14"/>
      <c r="VFE772" s="14"/>
      <c r="VFF772" s="14"/>
      <c r="VFG772" s="14"/>
      <c r="VFH772" s="14"/>
      <c r="VFI772" s="14"/>
      <c r="VFJ772" s="14"/>
      <c r="VFK772" s="14"/>
      <c r="VFL772" s="14"/>
      <c r="VFM772" s="14"/>
      <c r="VFN772" s="14"/>
      <c r="VFO772" s="14"/>
      <c r="VFP772" s="14"/>
      <c r="VFQ772" s="14"/>
      <c r="VFR772" s="14"/>
      <c r="VFS772" s="14"/>
      <c r="VFT772" s="14"/>
      <c r="VFU772" s="14"/>
      <c r="VFV772" s="14"/>
      <c r="VFW772" s="14"/>
      <c r="VFX772" s="14"/>
      <c r="VFY772" s="14"/>
      <c r="VFZ772" s="14"/>
      <c r="VGA772" s="14"/>
      <c r="VGB772" s="14"/>
      <c r="VGC772" s="14"/>
      <c r="VGD772" s="14"/>
      <c r="VGE772" s="14"/>
      <c r="VGF772" s="14"/>
      <c r="VGG772" s="14"/>
      <c r="VGH772" s="14"/>
      <c r="VGI772" s="14"/>
      <c r="VGJ772" s="14"/>
      <c r="VGK772" s="14"/>
      <c r="VGL772" s="14"/>
      <c r="VGM772" s="14"/>
      <c r="VGN772" s="14"/>
      <c r="VGO772" s="14"/>
      <c r="VGP772" s="14"/>
      <c r="VGQ772" s="14"/>
      <c r="VGR772" s="14"/>
      <c r="VGS772" s="14"/>
      <c r="VGT772" s="14"/>
      <c r="VGU772" s="14"/>
      <c r="VGV772" s="14"/>
      <c r="VGW772" s="14"/>
      <c r="VGX772" s="14"/>
      <c r="VGY772" s="14"/>
      <c r="VGZ772" s="14"/>
      <c r="VHA772" s="14"/>
      <c r="VHB772" s="14"/>
      <c r="VHC772" s="14"/>
      <c r="VHD772" s="14"/>
      <c r="VHE772" s="14"/>
      <c r="VHF772" s="14"/>
      <c r="VHG772" s="14"/>
      <c r="VHH772" s="14"/>
      <c r="VHI772" s="14"/>
      <c r="VHJ772" s="14"/>
      <c r="VHK772" s="14"/>
      <c r="VHL772" s="14"/>
      <c r="VHM772" s="14"/>
      <c r="VHN772" s="14"/>
      <c r="VHO772" s="14"/>
      <c r="VHP772" s="14"/>
      <c r="VHQ772" s="14"/>
      <c r="VHR772" s="14"/>
      <c r="VHS772" s="14"/>
      <c r="VHT772" s="14"/>
      <c r="VHU772" s="14"/>
      <c r="VHV772" s="14"/>
      <c r="VHW772" s="14"/>
      <c r="VHX772" s="14"/>
      <c r="VHY772" s="14"/>
      <c r="VHZ772" s="14"/>
      <c r="VIA772" s="14"/>
      <c r="VIB772" s="14"/>
      <c r="VIC772" s="14"/>
      <c r="VID772" s="14"/>
      <c r="VIE772" s="14"/>
      <c r="VIF772" s="14"/>
      <c r="VIG772" s="14"/>
      <c r="VIH772" s="14"/>
      <c r="VII772" s="14"/>
      <c r="VIJ772" s="14"/>
      <c r="VIK772" s="14"/>
      <c r="VIL772" s="14"/>
      <c r="VIM772" s="14"/>
      <c r="VIN772" s="14"/>
      <c r="VIO772" s="14"/>
      <c r="VIP772" s="14"/>
      <c r="VIQ772" s="14"/>
      <c r="VIR772" s="14"/>
      <c r="VIS772" s="14"/>
      <c r="VIT772" s="14"/>
      <c r="VIU772" s="14"/>
      <c r="VIV772" s="14"/>
      <c r="VIW772" s="14"/>
      <c r="VIX772" s="14"/>
      <c r="VIY772" s="14"/>
      <c r="VIZ772" s="14"/>
      <c r="VJA772" s="14"/>
      <c r="VJB772" s="14"/>
      <c r="VJC772" s="14"/>
      <c r="VJD772" s="14"/>
      <c r="VJE772" s="14"/>
      <c r="VJF772" s="14"/>
      <c r="VJG772" s="14"/>
      <c r="VJH772" s="14"/>
      <c r="VJI772" s="14"/>
      <c r="VJJ772" s="14"/>
      <c r="VJK772" s="14"/>
      <c r="VJL772" s="14"/>
      <c r="VJM772" s="14"/>
      <c r="VJN772" s="14"/>
      <c r="VJO772" s="14"/>
      <c r="VJP772" s="14"/>
      <c r="VJQ772" s="14"/>
      <c r="VJR772" s="14"/>
      <c r="VJS772" s="14"/>
      <c r="VJT772" s="14"/>
      <c r="VJU772" s="14"/>
      <c r="VJV772" s="14"/>
      <c r="VJW772" s="14"/>
      <c r="VJX772" s="14"/>
      <c r="VJY772" s="14"/>
      <c r="VJZ772" s="14"/>
      <c r="VKA772" s="14"/>
      <c r="VKB772" s="14"/>
      <c r="VKC772" s="14"/>
      <c r="VKD772" s="14"/>
      <c r="VKE772" s="14"/>
      <c r="VKF772" s="14"/>
      <c r="VKG772" s="14"/>
      <c r="VKH772" s="14"/>
      <c r="VKI772" s="14"/>
      <c r="VKJ772" s="14"/>
      <c r="VKK772" s="14"/>
      <c r="VKL772" s="14"/>
      <c r="VKM772" s="14"/>
      <c r="VKN772" s="14"/>
      <c r="VKO772" s="14"/>
      <c r="VKP772" s="14"/>
      <c r="VKQ772" s="14"/>
      <c r="VKR772" s="14"/>
      <c r="VKS772" s="14"/>
      <c r="VKT772" s="14"/>
      <c r="VKU772" s="14"/>
      <c r="VKV772" s="14"/>
      <c r="VKW772" s="14"/>
      <c r="VKX772" s="14"/>
      <c r="VKY772" s="14"/>
      <c r="VKZ772" s="14"/>
      <c r="VLA772" s="14"/>
      <c r="VLB772" s="14"/>
      <c r="VLC772" s="14"/>
      <c r="VLD772" s="14"/>
      <c r="VLE772" s="14"/>
      <c r="VLF772" s="14"/>
      <c r="VLG772" s="14"/>
      <c r="VLH772" s="14"/>
      <c r="VLI772" s="14"/>
      <c r="VLJ772" s="14"/>
      <c r="VLK772" s="14"/>
      <c r="VLL772" s="14"/>
      <c r="VLM772" s="14"/>
      <c r="VLN772" s="14"/>
      <c r="VLO772" s="14"/>
      <c r="VLP772" s="14"/>
      <c r="VLQ772" s="14"/>
      <c r="VLR772" s="14"/>
      <c r="VLS772" s="14"/>
      <c r="VLT772" s="14"/>
      <c r="VLU772" s="14"/>
      <c r="VLV772" s="14"/>
      <c r="VLW772" s="14"/>
      <c r="VLX772" s="14"/>
      <c r="VLY772" s="14"/>
      <c r="VLZ772" s="14"/>
      <c r="VMA772" s="14"/>
      <c r="VMB772" s="14"/>
      <c r="VMC772" s="14"/>
      <c r="VMD772" s="14"/>
      <c r="VME772" s="14"/>
      <c r="VMF772" s="14"/>
      <c r="VMG772" s="14"/>
      <c r="VMH772" s="14"/>
      <c r="VMI772" s="14"/>
      <c r="VMJ772" s="14"/>
      <c r="VMK772" s="14"/>
      <c r="VML772" s="14"/>
      <c r="VMM772" s="14"/>
      <c r="VMN772" s="14"/>
      <c r="VMO772" s="14"/>
      <c r="VMP772" s="14"/>
      <c r="VMQ772" s="14"/>
      <c r="VMR772" s="14"/>
      <c r="VMS772" s="14"/>
      <c r="VMT772" s="14"/>
      <c r="VMU772" s="14"/>
      <c r="VMV772" s="14"/>
      <c r="VMW772" s="14"/>
      <c r="VMX772" s="14"/>
      <c r="VMY772" s="14"/>
      <c r="VMZ772" s="14"/>
      <c r="VNA772" s="14"/>
      <c r="VNB772" s="14"/>
      <c r="VNC772" s="14"/>
      <c r="VND772" s="14"/>
      <c r="VNE772" s="14"/>
      <c r="VNF772" s="14"/>
      <c r="VNG772" s="14"/>
      <c r="VNH772" s="14"/>
      <c r="VNI772" s="14"/>
      <c r="VNJ772" s="14"/>
      <c r="VNK772" s="14"/>
      <c r="VNL772" s="14"/>
      <c r="VNM772" s="14"/>
      <c r="VNN772" s="14"/>
      <c r="VNO772" s="14"/>
      <c r="VNP772" s="14"/>
      <c r="VNQ772" s="14"/>
      <c r="VNR772" s="14"/>
      <c r="VNS772" s="14"/>
      <c r="VNT772" s="14"/>
      <c r="VNU772" s="14"/>
      <c r="VNV772" s="14"/>
      <c r="VNW772" s="14"/>
      <c r="VNX772" s="14"/>
      <c r="VNY772" s="14"/>
      <c r="VNZ772" s="14"/>
      <c r="VOA772" s="14"/>
      <c r="VOB772" s="14"/>
      <c r="VOC772" s="14"/>
      <c r="VOD772" s="14"/>
      <c r="VOE772" s="14"/>
      <c r="VOF772" s="14"/>
      <c r="VOG772" s="14"/>
      <c r="VOH772" s="14"/>
      <c r="VOI772" s="14"/>
      <c r="VOJ772" s="14"/>
      <c r="VOK772" s="14"/>
      <c r="VOL772" s="14"/>
      <c r="VOM772" s="14"/>
      <c r="VON772" s="14"/>
      <c r="VOO772" s="14"/>
      <c r="VOP772" s="14"/>
      <c r="VOQ772" s="14"/>
      <c r="VOR772" s="14"/>
      <c r="VOS772" s="14"/>
      <c r="VOT772" s="14"/>
      <c r="VOU772" s="14"/>
      <c r="VOV772" s="14"/>
      <c r="VOW772" s="14"/>
      <c r="VOX772" s="14"/>
      <c r="VOY772" s="14"/>
      <c r="VOZ772" s="14"/>
      <c r="VPA772" s="14"/>
      <c r="VPB772" s="14"/>
      <c r="VPC772" s="14"/>
      <c r="VPD772" s="14"/>
      <c r="VPE772" s="14"/>
      <c r="VPF772" s="14"/>
      <c r="VPG772" s="14"/>
      <c r="VPH772" s="14"/>
      <c r="VPI772" s="14"/>
      <c r="VPJ772" s="14"/>
      <c r="VPK772" s="14"/>
      <c r="VPL772" s="14"/>
      <c r="VPM772" s="14"/>
      <c r="VPN772" s="14"/>
      <c r="VPO772" s="14"/>
      <c r="VPP772" s="14"/>
      <c r="VPQ772" s="14"/>
      <c r="VPR772" s="14"/>
      <c r="VPS772" s="14"/>
      <c r="VPT772" s="14"/>
      <c r="VPU772" s="14"/>
      <c r="VPV772" s="14"/>
      <c r="VPW772" s="14"/>
      <c r="VPX772" s="14"/>
      <c r="VPY772" s="14"/>
      <c r="VPZ772" s="14"/>
      <c r="VQA772" s="14"/>
      <c r="VQB772" s="14"/>
      <c r="VQC772" s="14"/>
      <c r="VQD772" s="14"/>
      <c r="VQE772" s="14"/>
      <c r="VQF772" s="14"/>
      <c r="VQG772" s="14"/>
      <c r="VQH772" s="14"/>
      <c r="VQI772" s="14"/>
      <c r="VQJ772" s="14"/>
      <c r="VQK772" s="14"/>
      <c r="VQL772" s="14"/>
      <c r="VQM772" s="14"/>
      <c r="VQN772" s="14"/>
      <c r="VQO772" s="14"/>
      <c r="VQP772" s="14"/>
      <c r="VQQ772" s="14"/>
      <c r="VQR772" s="14"/>
      <c r="VQS772" s="14"/>
      <c r="VQT772" s="14"/>
      <c r="VQU772" s="14"/>
      <c r="VQV772" s="14"/>
      <c r="VQW772" s="14"/>
      <c r="VQX772" s="14"/>
      <c r="VQY772" s="14"/>
      <c r="VQZ772" s="14"/>
      <c r="VRA772" s="14"/>
      <c r="VRB772" s="14"/>
      <c r="VRC772" s="14"/>
      <c r="VRD772" s="14"/>
      <c r="VRE772" s="14"/>
      <c r="VRF772" s="14"/>
      <c r="VRG772" s="14"/>
      <c r="VRH772" s="14"/>
      <c r="VRI772" s="14"/>
      <c r="VRJ772" s="14"/>
      <c r="VRK772" s="14"/>
      <c r="VRL772" s="14"/>
      <c r="VRM772" s="14"/>
      <c r="VRN772" s="14"/>
      <c r="VRO772" s="14"/>
      <c r="VRP772" s="14"/>
      <c r="VRQ772" s="14"/>
      <c r="VRR772" s="14"/>
      <c r="VRS772" s="14"/>
      <c r="VRT772" s="14"/>
      <c r="VRU772" s="14"/>
      <c r="VRV772" s="14"/>
      <c r="VRW772" s="14"/>
      <c r="VRX772" s="14"/>
      <c r="VRY772" s="14"/>
      <c r="VRZ772" s="14"/>
      <c r="VSA772" s="14"/>
      <c r="VSB772" s="14"/>
      <c r="VSC772" s="14"/>
      <c r="VSD772" s="14"/>
      <c r="VSE772" s="14"/>
      <c r="VSF772" s="14"/>
      <c r="VSG772" s="14"/>
      <c r="VSH772" s="14"/>
      <c r="VSI772" s="14"/>
      <c r="VSJ772" s="14"/>
      <c r="VSK772" s="14"/>
      <c r="VSL772" s="14"/>
      <c r="VSM772" s="14"/>
      <c r="VSN772" s="14"/>
      <c r="VSO772" s="14"/>
      <c r="VSP772" s="14"/>
      <c r="VSQ772" s="14"/>
      <c r="VSR772" s="14"/>
      <c r="VSS772" s="14"/>
      <c r="VST772" s="14"/>
      <c r="VSU772" s="14"/>
      <c r="VSV772" s="14"/>
      <c r="VSW772" s="14"/>
      <c r="VSX772" s="14"/>
      <c r="VSY772" s="14"/>
      <c r="VSZ772" s="14"/>
      <c r="VTA772" s="14"/>
      <c r="VTB772" s="14"/>
      <c r="VTC772" s="14"/>
      <c r="VTD772" s="14"/>
      <c r="VTE772" s="14"/>
      <c r="VTF772" s="14"/>
      <c r="VTG772" s="14"/>
      <c r="VTH772" s="14"/>
      <c r="VTI772" s="14"/>
      <c r="VTJ772" s="14"/>
      <c r="VTK772" s="14"/>
      <c r="VTL772" s="14"/>
      <c r="VTM772" s="14"/>
      <c r="VTN772" s="14"/>
      <c r="VTO772" s="14"/>
      <c r="VTP772" s="14"/>
      <c r="VTQ772" s="14"/>
      <c r="VTR772" s="14"/>
      <c r="VTS772" s="14"/>
      <c r="VTT772" s="14"/>
      <c r="VTU772" s="14"/>
      <c r="VTV772" s="14"/>
      <c r="VTW772" s="14"/>
      <c r="VTX772" s="14"/>
      <c r="VTY772" s="14"/>
      <c r="VTZ772" s="14"/>
      <c r="VUA772" s="14"/>
      <c r="VUB772" s="14"/>
      <c r="VUC772" s="14"/>
      <c r="VUD772" s="14"/>
      <c r="VUE772" s="14"/>
      <c r="VUF772" s="14"/>
      <c r="VUG772" s="14"/>
      <c r="VUH772" s="14"/>
      <c r="VUI772" s="14"/>
      <c r="VUJ772" s="14"/>
      <c r="VUK772" s="14"/>
      <c r="VUL772" s="14"/>
      <c r="VUM772" s="14"/>
      <c r="VUN772" s="14"/>
      <c r="VUO772" s="14"/>
      <c r="VUP772" s="14"/>
      <c r="VUQ772" s="14"/>
      <c r="VUR772" s="14"/>
      <c r="VUS772" s="14"/>
      <c r="VUT772" s="14"/>
      <c r="VUU772" s="14"/>
      <c r="VUV772" s="14"/>
      <c r="VUW772" s="14"/>
      <c r="VUX772" s="14"/>
      <c r="VUY772" s="14"/>
      <c r="VUZ772" s="14"/>
      <c r="VVA772" s="14"/>
      <c r="VVB772" s="14"/>
      <c r="VVC772" s="14"/>
      <c r="VVD772" s="14"/>
      <c r="VVE772" s="14"/>
      <c r="VVF772" s="14"/>
      <c r="VVG772" s="14"/>
      <c r="VVH772" s="14"/>
      <c r="VVI772" s="14"/>
      <c r="VVJ772" s="14"/>
      <c r="VVK772" s="14"/>
      <c r="VVL772" s="14"/>
      <c r="VVM772" s="14"/>
      <c r="VVN772" s="14"/>
      <c r="VVO772" s="14"/>
      <c r="VVP772" s="14"/>
      <c r="VVQ772" s="14"/>
      <c r="VVR772" s="14"/>
      <c r="VVS772" s="14"/>
      <c r="VVT772" s="14"/>
      <c r="VVU772" s="14"/>
      <c r="VVV772" s="14"/>
      <c r="VVW772" s="14"/>
      <c r="VVX772" s="14"/>
      <c r="VVY772" s="14"/>
      <c r="VVZ772" s="14"/>
      <c r="VWA772" s="14"/>
      <c r="VWB772" s="14"/>
      <c r="VWC772" s="14"/>
      <c r="VWD772" s="14"/>
      <c r="VWE772" s="14"/>
      <c r="VWF772" s="14"/>
      <c r="VWG772" s="14"/>
      <c r="VWH772" s="14"/>
      <c r="VWI772" s="14"/>
      <c r="VWJ772" s="14"/>
      <c r="VWK772" s="14"/>
      <c r="VWL772" s="14"/>
      <c r="VWM772" s="14"/>
      <c r="VWN772" s="14"/>
      <c r="VWO772" s="14"/>
      <c r="VWP772" s="14"/>
      <c r="VWQ772" s="14"/>
      <c r="VWR772" s="14"/>
      <c r="VWS772" s="14"/>
      <c r="VWT772" s="14"/>
      <c r="VWU772" s="14"/>
      <c r="VWV772" s="14"/>
      <c r="VWW772" s="14"/>
      <c r="VWX772" s="14"/>
      <c r="VWY772" s="14"/>
      <c r="VWZ772" s="14"/>
      <c r="VXA772" s="14"/>
      <c r="VXB772" s="14"/>
      <c r="VXC772" s="14"/>
      <c r="VXD772" s="14"/>
      <c r="VXE772" s="14"/>
      <c r="VXF772" s="14"/>
      <c r="VXG772" s="14"/>
      <c r="VXH772" s="14"/>
      <c r="VXI772" s="14"/>
      <c r="VXJ772" s="14"/>
      <c r="VXK772" s="14"/>
      <c r="VXL772" s="14"/>
      <c r="VXM772" s="14"/>
      <c r="VXN772" s="14"/>
      <c r="VXO772" s="14"/>
      <c r="VXP772" s="14"/>
      <c r="VXQ772" s="14"/>
      <c r="VXR772" s="14"/>
      <c r="VXS772" s="14"/>
      <c r="VXT772" s="14"/>
      <c r="VXU772" s="14"/>
      <c r="VXV772" s="14"/>
      <c r="VXW772" s="14"/>
      <c r="VXX772" s="14"/>
      <c r="VXY772" s="14"/>
      <c r="VXZ772" s="14"/>
      <c r="VYA772" s="14"/>
      <c r="VYB772" s="14"/>
      <c r="VYC772" s="14"/>
      <c r="VYD772" s="14"/>
      <c r="VYE772" s="14"/>
      <c r="VYF772" s="14"/>
      <c r="VYG772" s="14"/>
      <c r="VYH772" s="14"/>
      <c r="VYI772" s="14"/>
      <c r="VYJ772" s="14"/>
      <c r="VYK772" s="14"/>
      <c r="VYL772" s="14"/>
      <c r="VYM772" s="14"/>
      <c r="VYN772" s="14"/>
      <c r="VYO772" s="14"/>
      <c r="VYP772" s="14"/>
      <c r="VYQ772" s="14"/>
      <c r="VYR772" s="14"/>
      <c r="VYS772" s="14"/>
      <c r="VYT772" s="14"/>
      <c r="VYU772" s="14"/>
      <c r="VYV772" s="14"/>
      <c r="VYW772" s="14"/>
      <c r="VYX772" s="14"/>
      <c r="VYY772" s="14"/>
      <c r="VYZ772" s="14"/>
      <c r="VZA772" s="14"/>
      <c r="VZB772" s="14"/>
      <c r="VZC772" s="14"/>
      <c r="VZD772" s="14"/>
      <c r="VZE772" s="14"/>
      <c r="VZF772" s="14"/>
      <c r="VZG772" s="14"/>
      <c r="VZH772" s="14"/>
      <c r="VZI772" s="14"/>
      <c r="VZJ772" s="14"/>
      <c r="VZK772" s="14"/>
      <c r="VZL772" s="14"/>
      <c r="VZM772" s="14"/>
      <c r="VZN772" s="14"/>
      <c r="VZO772" s="14"/>
      <c r="VZP772" s="14"/>
      <c r="VZQ772" s="14"/>
      <c r="VZR772" s="14"/>
      <c r="VZS772" s="14"/>
      <c r="VZT772" s="14"/>
      <c r="VZU772" s="14"/>
      <c r="VZV772" s="14"/>
      <c r="VZW772" s="14"/>
      <c r="VZX772" s="14"/>
      <c r="VZY772" s="14"/>
      <c r="VZZ772" s="14"/>
      <c r="WAA772" s="14"/>
      <c r="WAB772" s="14"/>
      <c r="WAC772" s="14"/>
      <c r="WAD772" s="14"/>
      <c r="WAE772" s="14"/>
      <c r="WAF772" s="14"/>
      <c r="WAG772" s="14"/>
      <c r="WAH772" s="14"/>
      <c r="WAI772" s="14"/>
      <c r="WAJ772" s="14"/>
      <c r="WAK772" s="14"/>
      <c r="WAL772" s="14"/>
      <c r="WAM772" s="14"/>
      <c r="WAN772" s="14"/>
      <c r="WAO772" s="14"/>
      <c r="WAP772" s="14"/>
      <c r="WAQ772" s="14"/>
      <c r="WAR772" s="14"/>
      <c r="WAS772" s="14"/>
      <c r="WAT772" s="14"/>
      <c r="WAU772" s="14"/>
      <c r="WAV772" s="14"/>
      <c r="WAW772" s="14"/>
      <c r="WAX772" s="14"/>
      <c r="WAY772" s="14"/>
      <c r="WAZ772" s="14"/>
      <c r="WBA772" s="14"/>
      <c r="WBB772" s="14"/>
      <c r="WBC772" s="14"/>
      <c r="WBD772" s="14"/>
      <c r="WBE772" s="14"/>
      <c r="WBF772" s="14"/>
      <c r="WBG772" s="14"/>
      <c r="WBH772" s="14"/>
      <c r="WBI772" s="14"/>
      <c r="WBJ772" s="14"/>
      <c r="WBK772" s="14"/>
      <c r="WBL772" s="14"/>
      <c r="WBM772" s="14"/>
      <c r="WBN772" s="14"/>
      <c r="WBO772" s="14"/>
      <c r="WBP772" s="14"/>
      <c r="WBQ772" s="14"/>
      <c r="WBR772" s="14"/>
      <c r="WBS772" s="14"/>
      <c r="WBT772" s="14"/>
      <c r="WBU772" s="14"/>
      <c r="WBV772" s="14"/>
      <c r="WBW772" s="14"/>
      <c r="WBX772" s="14"/>
      <c r="WBY772" s="14"/>
      <c r="WBZ772" s="14"/>
      <c r="WCA772" s="14"/>
      <c r="WCB772" s="14"/>
      <c r="WCC772" s="14"/>
      <c r="WCD772" s="14"/>
      <c r="WCE772" s="14"/>
      <c r="WCF772" s="14"/>
      <c r="WCG772" s="14"/>
      <c r="WCH772" s="14"/>
      <c r="WCI772" s="14"/>
      <c r="WCJ772" s="14"/>
      <c r="WCK772" s="14"/>
      <c r="WCL772" s="14"/>
      <c r="WCM772" s="14"/>
      <c r="WCN772" s="14"/>
      <c r="WCO772" s="14"/>
      <c r="WCP772" s="14"/>
      <c r="WCQ772" s="14"/>
      <c r="WCR772" s="14"/>
      <c r="WCS772" s="14"/>
      <c r="WCT772" s="14"/>
      <c r="WCU772" s="14"/>
      <c r="WCV772" s="14"/>
      <c r="WCW772" s="14"/>
      <c r="WCX772" s="14"/>
      <c r="WCY772" s="14"/>
      <c r="WCZ772" s="14"/>
      <c r="WDA772" s="14"/>
      <c r="WDB772" s="14"/>
      <c r="WDC772" s="14"/>
      <c r="WDD772" s="14"/>
      <c r="WDE772" s="14"/>
      <c r="WDF772" s="14"/>
      <c r="WDG772" s="14"/>
      <c r="WDH772" s="14"/>
      <c r="WDI772" s="14"/>
      <c r="WDJ772" s="14"/>
      <c r="WDK772" s="14"/>
      <c r="WDL772" s="14"/>
      <c r="WDM772" s="14"/>
      <c r="WDN772" s="14"/>
      <c r="WDO772" s="14"/>
      <c r="WDP772" s="14"/>
      <c r="WDQ772" s="14"/>
      <c r="WDR772" s="14"/>
      <c r="WDS772" s="14"/>
      <c r="WDT772" s="14"/>
      <c r="WDU772" s="14"/>
      <c r="WDV772" s="14"/>
      <c r="WDW772" s="14"/>
      <c r="WDX772" s="14"/>
      <c r="WDY772" s="14"/>
      <c r="WDZ772" s="14"/>
      <c r="WEA772" s="14"/>
      <c r="WEB772" s="14"/>
      <c r="WEC772" s="14"/>
      <c r="WED772" s="14"/>
      <c r="WEE772" s="14"/>
      <c r="WEF772" s="14"/>
      <c r="WEG772" s="14"/>
      <c r="WEH772" s="14"/>
      <c r="WEI772" s="14"/>
      <c r="WEJ772" s="14"/>
      <c r="WEK772" s="14"/>
      <c r="WEL772" s="14"/>
      <c r="WEM772" s="14"/>
      <c r="WEN772" s="14"/>
      <c r="WEO772" s="14"/>
      <c r="WEP772" s="14"/>
      <c r="WEQ772" s="14"/>
      <c r="WER772" s="14"/>
      <c r="WES772" s="14"/>
      <c r="WET772" s="14"/>
      <c r="WEU772" s="14"/>
      <c r="WEV772" s="14"/>
      <c r="WEW772" s="14"/>
      <c r="WEX772" s="14"/>
      <c r="WEY772" s="14"/>
      <c r="WEZ772" s="14"/>
      <c r="WFA772" s="14"/>
      <c r="WFB772" s="14"/>
      <c r="WFC772" s="14"/>
      <c r="WFD772" s="14"/>
      <c r="WFE772" s="14"/>
      <c r="WFF772" s="14"/>
      <c r="WFG772" s="14"/>
      <c r="WFH772" s="14"/>
      <c r="WFI772" s="14"/>
      <c r="WFJ772" s="14"/>
      <c r="WFK772" s="14"/>
      <c r="WFL772" s="14"/>
      <c r="WFM772" s="14"/>
      <c r="WFN772" s="14"/>
      <c r="WFO772" s="14"/>
      <c r="WFP772" s="14"/>
      <c r="WFQ772" s="14"/>
      <c r="WFR772" s="14"/>
      <c r="WFS772" s="14"/>
      <c r="WFT772" s="14"/>
      <c r="WFU772" s="14"/>
      <c r="WFV772" s="14"/>
      <c r="WFW772" s="14"/>
      <c r="WFX772" s="14"/>
      <c r="WFY772" s="14"/>
      <c r="WFZ772" s="14"/>
      <c r="WGA772" s="14"/>
      <c r="WGB772" s="14"/>
      <c r="WGC772" s="14"/>
      <c r="WGD772" s="14"/>
      <c r="WGE772" s="14"/>
      <c r="WGF772" s="14"/>
      <c r="WGG772" s="14"/>
      <c r="WGH772" s="14"/>
      <c r="WGI772" s="14"/>
      <c r="WGJ772" s="14"/>
      <c r="WGK772" s="14"/>
      <c r="WGL772" s="14"/>
      <c r="WGM772" s="14"/>
      <c r="WGN772" s="14"/>
      <c r="WGO772" s="14"/>
      <c r="WGP772" s="14"/>
      <c r="WGQ772" s="14"/>
      <c r="WGR772" s="14"/>
      <c r="WGS772" s="14"/>
      <c r="WGT772" s="14"/>
      <c r="WGU772" s="14"/>
      <c r="WGV772" s="14"/>
      <c r="WGW772" s="14"/>
      <c r="WGX772" s="14"/>
      <c r="WGY772" s="14"/>
      <c r="WGZ772" s="14"/>
      <c r="WHA772" s="14"/>
      <c r="WHB772" s="14"/>
      <c r="WHC772" s="14"/>
      <c r="WHD772" s="14"/>
      <c r="WHE772" s="14"/>
      <c r="WHF772" s="14"/>
      <c r="WHG772" s="14"/>
      <c r="WHH772" s="14"/>
      <c r="WHI772" s="14"/>
      <c r="WHJ772" s="14"/>
      <c r="WHK772" s="14"/>
      <c r="WHL772" s="14"/>
      <c r="WHM772" s="14"/>
      <c r="WHN772" s="14"/>
      <c r="WHO772" s="14"/>
      <c r="WHP772" s="14"/>
      <c r="WHQ772" s="14"/>
      <c r="WHR772" s="14"/>
      <c r="WHS772" s="14"/>
      <c r="WHT772" s="14"/>
      <c r="WHU772" s="14"/>
      <c r="WHV772" s="14"/>
      <c r="WHW772" s="14"/>
      <c r="WHX772" s="14"/>
      <c r="WHY772" s="14"/>
      <c r="WHZ772" s="14"/>
      <c r="WIA772" s="14"/>
      <c r="WIB772" s="14"/>
      <c r="WIC772" s="14"/>
      <c r="WID772" s="14"/>
      <c r="WIE772" s="14"/>
      <c r="WIF772" s="14"/>
      <c r="WIG772" s="14"/>
      <c r="WIH772" s="14"/>
      <c r="WII772" s="14"/>
      <c r="WIJ772" s="14"/>
      <c r="WIK772" s="14"/>
      <c r="WIL772" s="14"/>
      <c r="WIM772" s="14"/>
      <c r="WIN772" s="14"/>
      <c r="WIO772" s="14"/>
      <c r="WIP772" s="14"/>
      <c r="WIQ772" s="14"/>
      <c r="WIR772" s="14"/>
      <c r="WIS772" s="14"/>
      <c r="WIT772" s="14"/>
      <c r="WIU772" s="14"/>
      <c r="WIV772" s="14"/>
      <c r="WIW772" s="14"/>
      <c r="WIX772" s="14"/>
      <c r="WIY772" s="14"/>
      <c r="WIZ772" s="14"/>
      <c r="WJA772" s="14"/>
      <c r="WJB772" s="14"/>
      <c r="WJC772" s="14"/>
      <c r="WJD772" s="14"/>
      <c r="WJE772" s="14"/>
      <c r="WJF772" s="14"/>
      <c r="WJG772" s="14"/>
      <c r="WJH772" s="14"/>
      <c r="WJI772" s="14"/>
      <c r="WJJ772" s="14"/>
      <c r="WJK772" s="14"/>
      <c r="WJL772" s="14"/>
      <c r="WJM772" s="14"/>
      <c r="WJN772" s="14"/>
      <c r="WJO772" s="14"/>
      <c r="WJP772" s="14"/>
      <c r="WJQ772" s="14"/>
      <c r="WJR772" s="14"/>
      <c r="WJS772" s="14"/>
      <c r="WJT772" s="14"/>
      <c r="WJU772" s="14"/>
      <c r="WJV772" s="14"/>
      <c r="WJW772" s="14"/>
      <c r="WJX772" s="14"/>
      <c r="WJY772" s="14"/>
      <c r="WJZ772" s="14"/>
      <c r="WKA772" s="14"/>
      <c r="WKB772" s="14"/>
      <c r="WKC772" s="14"/>
      <c r="WKD772" s="14"/>
      <c r="WKE772" s="14"/>
      <c r="WKF772" s="14"/>
      <c r="WKG772" s="14"/>
      <c r="WKH772" s="14"/>
      <c r="WKI772" s="14"/>
      <c r="WKJ772" s="14"/>
      <c r="WKK772" s="14"/>
      <c r="WKL772" s="14"/>
      <c r="WKM772" s="14"/>
      <c r="WKN772" s="14"/>
      <c r="WKO772" s="14"/>
      <c r="WKP772" s="14"/>
      <c r="WKQ772" s="14"/>
      <c r="WKR772" s="14"/>
      <c r="WKS772" s="14"/>
      <c r="WKT772" s="14"/>
      <c r="WKU772" s="14"/>
      <c r="WKV772" s="14"/>
      <c r="WKW772" s="14"/>
      <c r="WKX772" s="14"/>
      <c r="WKY772" s="14"/>
      <c r="WKZ772" s="14"/>
      <c r="WLA772" s="14"/>
      <c r="WLB772" s="14"/>
      <c r="WLC772" s="14"/>
      <c r="WLD772" s="14"/>
      <c r="WLE772" s="14"/>
      <c r="WLF772" s="14"/>
      <c r="WLG772" s="14"/>
      <c r="WLH772" s="14"/>
      <c r="WLI772" s="14"/>
      <c r="WLJ772" s="14"/>
      <c r="WLK772" s="14"/>
      <c r="WLL772" s="14"/>
      <c r="WLM772" s="14"/>
      <c r="WLN772" s="14"/>
      <c r="WLO772" s="14"/>
      <c r="WLP772" s="14"/>
      <c r="WLQ772" s="14"/>
      <c r="WLR772" s="14"/>
      <c r="WLS772" s="14"/>
      <c r="WLT772" s="14"/>
      <c r="WLU772" s="14"/>
      <c r="WLV772" s="14"/>
      <c r="WLW772" s="14"/>
      <c r="WLX772" s="14"/>
      <c r="WLY772" s="14"/>
      <c r="WLZ772" s="14"/>
      <c r="WMA772" s="14"/>
      <c r="WMB772" s="14"/>
      <c r="WMC772" s="14"/>
      <c r="WMD772" s="14"/>
      <c r="WME772" s="14"/>
      <c r="WMF772" s="14"/>
      <c r="WMG772" s="14"/>
      <c r="WMH772" s="14"/>
      <c r="WMI772" s="14"/>
      <c r="WMJ772" s="14"/>
      <c r="WMK772" s="14"/>
      <c r="WML772" s="14"/>
      <c r="WMM772" s="14"/>
      <c r="WMN772" s="14"/>
      <c r="WMO772" s="14"/>
      <c r="WMP772" s="14"/>
      <c r="WMQ772" s="14"/>
      <c r="WMR772" s="14"/>
      <c r="WMS772" s="14"/>
      <c r="WMT772" s="14"/>
      <c r="WMU772" s="14"/>
      <c r="WMV772" s="14"/>
      <c r="WMW772" s="14"/>
      <c r="WMX772" s="14"/>
      <c r="WMY772" s="14"/>
      <c r="WMZ772" s="14"/>
      <c r="WNA772" s="14"/>
      <c r="WNB772" s="14"/>
      <c r="WNC772" s="14"/>
      <c r="WND772" s="14"/>
      <c r="WNE772" s="14"/>
      <c r="WNF772" s="14"/>
      <c r="WNG772" s="14"/>
      <c r="WNH772" s="14"/>
      <c r="WNI772" s="14"/>
      <c r="WNJ772" s="14"/>
      <c r="WNK772" s="14"/>
      <c r="WNL772" s="14"/>
      <c r="WNM772" s="14"/>
      <c r="WNN772" s="14"/>
      <c r="WNO772" s="14"/>
      <c r="WNP772" s="14"/>
      <c r="WNQ772" s="14"/>
      <c r="WNR772" s="14"/>
      <c r="WNS772" s="14"/>
      <c r="WNT772" s="14"/>
      <c r="WNU772" s="14"/>
      <c r="WNV772" s="14"/>
      <c r="WNW772" s="14"/>
      <c r="WNX772" s="14"/>
      <c r="WNY772" s="14"/>
      <c r="WNZ772" s="14"/>
      <c r="WOA772" s="14"/>
      <c r="WOB772" s="14"/>
      <c r="WOC772" s="14"/>
      <c r="WOD772" s="14"/>
      <c r="WOE772" s="14"/>
      <c r="WOF772" s="14"/>
      <c r="WOG772" s="14"/>
      <c r="WOH772" s="14"/>
      <c r="WOI772" s="14"/>
      <c r="WOJ772" s="14"/>
      <c r="WOK772" s="14"/>
      <c r="WOL772" s="14"/>
      <c r="WOM772" s="14"/>
      <c r="WON772" s="14"/>
      <c r="WOO772" s="14"/>
      <c r="WOP772" s="14"/>
      <c r="WOQ772" s="14"/>
      <c r="WOR772" s="14"/>
      <c r="WOS772" s="14"/>
      <c r="WOT772" s="14"/>
      <c r="WOU772" s="14"/>
      <c r="WOV772" s="14"/>
      <c r="WOW772" s="14"/>
      <c r="WOX772" s="14"/>
      <c r="WOY772" s="14"/>
      <c r="WOZ772" s="14"/>
      <c r="WPA772" s="14"/>
      <c r="WPB772" s="14"/>
      <c r="WPC772" s="14"/>
      <c r="WPD772" s="14"/>
      <c r="WPE772" s="14"/>
      <c r="WPF772" s="14"/>
      <c r="WPG772" s="14"/>
      <c r="WPH772" s="14"/>
      <c r="WPI772" s="14"/>
      <c r="WPJ772" s="14"/>
      <c r="WPK772" s="14"/>
      <c r="WPL772" s="14"/>
      <c r="WPM772" s="14"/>
      <c r="WPN772" s="14"/>
      <c r="WPO772" s="14"/>
      <c r="WPP772" s="14"/>
      <c r="WPQ772" s="14"/>
      <c r="WPR772" s="14"/>
      <c r="WPS772" s="14"/>
      <c r="WPT772" s="14"/>
      <c r="WPU772" s="14"/>
      <c r="WPV772" s="14"/>
      <c r="WPW772" s="14"/>
      <c r="WPX772" s="14"/>
      <c r="WPY772" s="14"/>
      <c r="WPZ772" s="14"/>
      <c r="WQA772" s="14"/>
      <c r="WQB772" s="14"/>
      <c r="WQC772" s="14"/>
      <c r="WQD772" s="14"/>
      <c r="WQE772" s="14"/>
      <c r="WQF772" s="14"/>
      <c r="WQG772" s="14"/>
      <c r="WQH772" s="14"/>
      <c r="WQI772" s="14"/>
      <c r="WQJ772" s="14"/>
      <c r="WQK772" s="14"/>
      <c r="WQL772" s="14"/>
      <c r="WQM772" s="14"/>
      <c r="WQN772" s="14"/>
      <c r="WQO772" s="14"/>
      <c r="WQP772" s="14"/>
      <c r="WQQ772" s="14"/>
      <c r="WQR772" s="14"/>
      <c r="WQS772" s="14"/>
      <c r="WQT772" s="14"/>
      <c r="WQU772" s="14"/>
      <c r="WQV772" s="14"/>
      <c r="WQW772" s="14"/>
      <c r="WQX772" s="14"/>
      <c r="WQY772" s="14"/>
      <c r="WQZ772" s="14"/>
      <c r="WRA772" s="14"/>
      <c r="WRB772" s="14"/>
      <c r="WRC772" s="14"/>
      <c r="WRD772" s="14"/>
      <c r="WRE772" s="14"/>
      <c r="WRF772" s="14"/>
      <c r="WRG772" s="14"/>
      <c r="WRH772" s="14"/>
      <c r="WRI772" s="14"/>
      <c r="WRJ772" s="14"/>
      <c r="WRK772" s="14"/>
      <c r="WRL772" s="14"/>
      <c r="WRM772" s="14"/>
      <c r="WRN772" s="14"/>
      <c r="WRO772" s="14"/>
      <c r="WRP772" s="14"/>
      <c r="WRQ772" s="14"/>
      <c r="WRR772" s="14"/>
      <c r="WRS772" s="14"/>
      <c r="WRT772" s="14"/>
      <c r="WRU772" s="14"/>
      <c r="WRV772" s="14"/>
      <c r="WRW772" s="14"/>
      <c r="WRX772" s="14"/>
      <c r="WRY772" s="14"/>
      <c r="WRZ772" s="14"/>
      <c r="WSA772" s="14"/>
      <c r="WSB772" s="14"/>
      <c r="WSC772" s="14"/>
      <c r="WSD772" s="14"/>
      <c r="WSE772" s="14"/>
      <c r="WSF772" s="14"/>
      <c r="WSG772" s="14"/>
      <c r="WSH772" s="14"/>
      <c r="WSI772" s="14"/>
      <c r="WSJ772" s="14"/>
      <c r="WSK772" s="14"/>
      <c r="WSL772" s="14"/>
      <c r="WSM772" s="14"/>
      <c r="WSN772" s="14"/>
      <c r="WSO772" s="14"/>
      <c r="WSP772" s="14"/>
      <c r="WSQ772" s="14"/>
      <c r="WSR772" s="14"/>
      <c r="WSS772" s="14"/>
      <c r="WST772" s="14"/>
      <c r="WSU772" s="14"/>
      <c r="WSV772" s="14"/>
      <c r="WSW772" s="14"/>
      <c r="WSX772" s="14"/>
      <c r="WSY772" s="14"/>
      <c r="WSZ772" s="14"/>
      <c r="WTA772" s="14"/>
      <c r="WTB772" s="14"/>
      <c r="WTC772" s="14"/>
      <c r="WTD772" s="14"/>
      <c r="WTE772" s="14"/>
      <c r="WTF772" s="14"/>
      <c r="WTG772" s="14"/>
      <c r="WTH772" s="14"/>
      <c r="WTI772" s="14"/>
      <c r="WTJ772" s="14"/>
      <c r="WTK772" s="14"/>
      <c r="WTL772" s="14"/>
      <c r="WTM772" s="14"/>
      <c r="WTN772" s="14"/>
      <c r="WTO772" s="14"/>
      <c r="WTP772" s="14"/>
      <c r="WTQ772" s="14"/>
      <c r="WTR772" s="14"/>
      <c r="WTS772" s="14"/>
      <c r="WTT772" s="14"/>
      <c r="WTU772" s="14"/>
      <c r="WTV772" s="14"/>
      <c r="WTW772" s="14"/>
      <c r="WTX772" s="14"/>
      <c r="WTY772" s="14"/>
      <c r="WTZ772" s="14"/>
      <c r="WUA772" s="14"/>
      <c r="WUB772" s="14"/>
      <c r="WUC772" s="14"/>
      <c r="WUD772" s="14"/>
      <c r="WUE772" s="14"/>
      <c r="WUF772" s="14"/>
      <c r="WUG772" s="14"/>
      <c r="WUH772" s="14"/>
      <c r="WUI772" s="14"/>
      <c r="WUJ772" s="14"/>
      <c r="WUK772" s="14"/>
      <c r="WUL772" s="14"/>
      <c r="WUM772" s="14"/>
      <c r="WUN772" s="14"/>
      <c r="WUO772" s="14"/>
      <c r="WUP772" s="14"/>
      <c r="WUQ772" s="14"/>
      <c r="WUR772" s="14"/>
      <c r="WUS772" s="14"/>
      <c r="WUT772" s="14"/>
      <c r="WUU772" s="14"/>
      <c r="WUV772" s="14"/>
      <c r="WUW772" s="14"/>
      <c r="WUX772" s="14"/>
      <c r="WUY772" s="14"/>
      <c r="WUZ772" s="14"/>
      <c r="WVA772" s="14"/>
      <c r="WVB772" s="14"/>
      <c r="WVC772" s="14"/>
      <c r="WVD772" s="14"/>
      <c r="WVE772" s="14"/>
      <c r="WVF772" s="14"/>
      <c r="WVG772" s="14"/>
      <c r="WVH772" s="14"/>
      <c r="WVI772" s="14"/>
      <c r="WVJ772" s="14"/>
      <c r="WVK772" s="14"/>
      <c r="WVL772" s="14"/>
      <c r="WVM772" s="14"/>
      <c r="WVN772" s="14"/>
      <c r="WVO772" s="14"/>
      <c r="WVP772" s="14"/>
      <c r="WVQ772" s="14"/>
      <c r="WVR772" s="14"/>
      <c r="WVS772" s="14"/>
      <c r="WVT772" s="14"/>
      <c r="WVU772" s="14"/>
      <c r="WVV772" s="14"/>
      <c r="WVW772" s="14"/>
      <c r="WVX772" s="14"/>
      <c r="WVY772" s="14"/>
      <c r="WVZ772" s="14"/>
      <c r="WWA772" s="14"/>
      <c r="WWB772" s="14"/>
      <c r="WWC772" s="14"/>
      <c r="WWD772" s="14"/>
      <c r="WWE772" s="14"/>
      <c r="WWF772" s="14"/>
      <c r="WWG772" s="14"/>
      <c r="WWH772" s="14"/>
      <c r="WWI772" s="14"/>
      <c r="WWJ772" s="14"/>
      <c r="WWK772" s="14"/>
      <c r="WWL772" s="14"/>
      <c r="WWM772" s="14"/>
      <c r="WWN772" s="14"/>
      <c r="WWO772" s="14"/>
      <c r="WWP772" s="14"/>
      <c r="WWQ772" s="14"/>
      <c r="WWR772" s="14"/>
      <c r="WWS772" s="14"/>
      <c r="WWT772" s="14"/>
      <c r="WWU772" s="14"/>
      <c r="WWV772" s="14"/>
      <c r="WWW772" s="14"/>
      <c r="WWX772" s="14"/>
      <c r="WWY772" s="14"/>
      <c r="WWZ772" s="14"/>
      <c r="WXA772" s="14"/>
      <c r="WXB772" s="14"/>
      <c r="WXC772" s="14"/>
      <c r="WXD772" s="14"/>
      <c r="WXE772" s="14"/>
      <c r="WXF772" s="14"/>
      <c r="WXG772" s="14"/>
      <c r="WXH772" s="14"/>
      <c r="WXI772" s="14"/>
      <c r="WXJ772" s="14"/>
      <c r="WXK772" s="14"/>
      <c r="WXL772" s="14"/>
      <c r="WXM772" s="14"/>
      <c r="WXN772" s="14"/>
      <c r="WXO772" s="14"/>
      <c r="WXP772" s="14"/>
      <c r="WXQ772" s="14"/>
      <c r="WXR772" s="14"/>
      <c r="WXS772" s="14"/>
      <c r="WXT772" s="14"/>
      <c r="WXU772" s="14"/>
      <c r="WXV772" s="14"/>
      <c r="WXW772" s="14"/>
      <c r="WXX772" s="14"/>
      <c r="WXY772" s="14"/>
      <c r="WXZ772" s="14"/>
      <c r="WYA772" s="14"/>
      <c r="WYB772" s="14"/>
      <c r="WYC772" s="14"/>
      <c r="WYD772" s="14"/>
      <c r="WYE772" s="14"/>
      <c r="WYF772" s="14"/>
      <c r="WYG772" s="14"/>
      <c r="WYH772" s="14"/>
      <c r="WYI772" s="14"/>
      <c r="WYJ772" s="14"/>
      <c r="WYK772" s="14"/>
      <c r="WYL772" s="14"/>
      <c r="WYM772" s="14"/>
      <c r="WYN772" s="14"/>
      <c r="WYO772" s="14"/>
      <c r="WYP772" s="14"/>
      <c r="WYQ772" s="14"/>
      <c r="WYR772" s="14"/>
      <c r="WYS772" s="14"/>
      <c r="WYT772" s="14"/>
      <c r="WYU772" s="14"/>
      <c r="WYV772" s="14"/>
      <c r="WYW772" s="14"/>
      <c r="WYX772" s="14"/>
      <c r="WYY772" s="14"/>
      <c r="WYZ772" s="14"/>
      <c r="WZA772" s="14"/>
      <c r="WZB772" s="14"/>
      <c r="WZC772" s="14"/>
      <c r="WZD772" s="14"/>
      <c r="WZE772" s="14"/>
      <c r="WZF772" s="14"/>
      <c r="WZG772" s="14"/>
      <c r="WZH772" s="14"/>
      <c r="WZI772" s="14"/>
      <c r="WZJ772" s="14"/>
      <c r="WZK772" s="14"/>
      <c r="WZL772" s="14"/>
      <c r="WZM772" s="14"/>
      <c r="WZN772" s="14"/>
      <c r="WZO772" s="14"/>
      <c r="WZP772" s="14"/>
      <c r="WZQ772" s="14"/>
      <c r="WZR772" s="14"/>
      <c r="WZS772" s="14"/>
      <c r="WZT772" s="14"/>
      <c r="WZU772" s="14"/>
      <c r="WZV772" s="14"/>
      <c r="WZW772" s="14"/>
      <c r="WZX772" s="14"/>
      <c r="WZY772" s="14"/>
      <c r="WZZ772" s="14"/>
      <c r="XAA772" s="14"/>
      <c r="XAB772" s="14"/>
      <c r="XAC772" s="14"/>
      <c r="XAD772" s="14"/>
      <c r="XAE772" s="14"/>
      <c r="XAF772" s="14"/>
      <c r="XAG772" s="14"/>
      <c r="XAH772" s="14"/>
      <c r="XAI772" s="14"/>
      <c r="XAJ772" s="14"/>
      <c r="XAK772" s="14"/>
      <c r="XAL772" s="14"/>
      <c r="XAM772" s="14"/>
      <c r="XAN772" s="14"/>
      <c r="XAO772" s="14"/>
      <c r="XAP772" s="14"/>
      <c r="XAQ772" s="14"/>
      <c r="XAR772" s="14"/>
      <c r="XAS772" s="14"/>
      <c r="XAT772" s="14"/>
      <c r="XAU772" s="14"/>
      <c r="XAV772" s="14"/>
      <c r="XAW772" s="14"/>
      <c r="XAX772" s="14"/>
      <c r="XAY772" s="14"/>
      <c r="XAZ772" s="14"/>
      <c r="XBA772" s="14"/>
      <c r="XBB772" s="14"/>
      <c r="XBC772" s="14"/>
      <c r="XBD772" s="14"/>
      <c r="XBE772" s="14"/>
      <c r="XBF772" s="14"/>
      <c r="XBG772" s="14"/>
      <c r="XBH772" s="14"/>
      <c r="XBI772" s="14"/>
      <c r="XBJ772" s="14"/>
      <c r="XBK772" s="14"/>
      <c r="XBL772" s="14"/>
      <c r="XBM772" s="14"/>
      <c r="XBN772" s="14"/>
      <c r="XBO772" s="14"/>
      <c r="XBP772" s="14"/>
      <c r="XBQ772" s="14"/>
      <c r="XBR772" s="14"/>
      <c r="XBS772" s="14"/>
      <c r="XBT772" s="14"/>
      <c r="XBU772" s="14"/>
      <c r="XBV772" s="14"/>
      <c r="XBW772" s="14"/>
      <c r="XBX772" s="14"/>
      <c r="XBY772" s="14"/>
      <c r="XBZ772" s="14"/>
      <c r="XCA772" s="14"/>
      <c r="XCB772" s="14"/>
      <c r="XCC772" s="14"/>
      <c r="XCD772" s="14"/>
      <c r="XCE772" s="14"/>
      <c r="XCF772" s="14"/>
      <c r="XCG772" s="14"/>
      <c r="XCH772" s="14"/>
      <c r="XCI772" s="14"/>
      <c r="XCJ772" s="14"/>
      <c r="XCK772" s="14"/>
      <c r="XCL772" s="14"/>
      <c r="XCM772" s="14"/>
      <c r="XCN772" s="14"/>
      <c r="XCO772" s="458"/>
      <c r="XCP772" s="355"/>
      <c r="XCQ772" s="168"/>
      <c r="XCR772" s="168"/>
      <c r="XCS772" s="403"/>
      <c r="XCT772" s="351"/>
      <c r="XCU772" s="351"/>
      <c r="XCV772" s="351"/>
      <c r="XCW772" s="351"/>
      <c r="XCX772" s="351"/>
      <c r="XCY772" s="843"/>
      <c r="XCZ772" s="848"/>
      <c r="XDA772" s="593"/>
      <c r="XDB772" s="491"/>
      <c r="XDC772" s="468"/>
      <c r="XDD772" s="351"/>
      <c r="XDE772" s="303"/>
      <c r="XDF772" s="509"/>
      <c r="XDS772" s="458"/>
      <c r="XDT772" s="355"/>
      <c r="XDU772" s="168"/>
      <c r="XDV772" s="168"/>
      <c r="XDW772" s="403"/>
      <c r="XDX772" s="351"/>
      <c r="XDY772" s="351"/>
      <c r="XDZ772" s="351"/>
      <c r="XEA772" s="351"/>
      <c r="XEB772" s="351"/>
      <c r="XEC772" s="843"/>
      <c r="XED772" s="848"/>
      <c r="XEE772" s="593"/>
      <c r="XEF772" s="491"/>
      <c r="XEG772" s="468"/>
      <c r="XEH772" s="351"/>
      <c r="XEI772" s="303"/>
      <c r="XEJ772" s="509"/>
    </row>
    <row r="773" spans="1:16364" s="12" customFormat="1" ht="50.1" customHeight="1" x14ac:dyDescent="0.3">
      <c r="A773" s="876" t="s">
        <v>8212</v>
      </c>
      <c r="B773" s="11" t="s">
        <v>7995</v>
      </c>
      <c r="C773" s="882">
        <v>44713</v>
      </c>
      <c r="D773" s="51" t="s">
        <v>7076</v>
      </c>
      <c r="E773" s="876" t="s">
        <v>1292</v>
      </c>
      <c r="F773" s="11" t="s">
        <v>8610</v>
      </c>
      <c r="G773" s="11" t="s">
        <v>8115</v>
      </c>
      <c r="H773" s="11" t="s">
        <v>8119</v>
      </c>
      <c r="I773" s="11" t="s">
        <v>8126</v>
      </c>
      <c r="J773" s="12" t="s">
        <v>8127</v>
      </c>
      <c r="K773" s="155">
        <v>4</v>
      </c>
      <c r="L773" s="239">
        <v>45046</v>
      </c>
      <c r="M773" s="239">
        <v>45412</v>
      </c>
      <c r="N773" s="155">
        <v>53</v>
      </c>
      <c r="O773" s="779">
        <v>0</v>
      </c>
      <c r="P773" s="12" t="s">
        <v>26</v>
      </c>
      <c r="Q773" s="12" t="s">
        <v>8128</v>
      </c>
      <c r="R773" s="12" t="s">
        <v>8273</v>
      </c>
      <c r="S773" s="561">
        <f t="shared" si="28"/>
        <v>387</v>
      </c>
      <c r="AG773" s="12" t="s">
        <v>1171</v>
      </c>
      <c r="AH773" s="12" t="s">
        <v>1171</v>
      </c>
      <c r="AI773" s="12" t="s">
        <v>1171</v>
      </c>
      <c r="AJ773" s="12" t="s">
        <v>1171</v>
      </c>
      <c r="AK773" s="12" t="s">
        <v>1171</v>
      </c>
      <c r="AL773" s="12" t="s">
        <v>1171</v>
      </c>
      <c r="AM773" s="12" t="s">
        <v>1171</v>
      </c>
      <c r="AN773" s="12" t="s">
        <v>1171</v>
      </c>
      <c r="AO773" s="12" t="s">
        <v>1171</v>
      </c>
      <c r="AP773" s="12" t="s">
        <v>1171</v>
      </c>
      <c r="AQ773" s="12" t="s">
        <v>1171</v>
      </c>
      <c r="AR773" s="12" t="s">
        <v>1171</v>
      </c>
      <c r="AS773" s="12" t="s">
        <v>1171</v>
      </c>
      <c r="AT773" s="12" t="s">
        <v>1171</v>
      </c>
      <c r="AU773" s="12" t="s">
        <v>8272</v>
      </c>
      <c r="AV773" s="137" t="s">
        <v>876</v>
      </c>
      <c r="AW773" s="131">
        <v>44747</v>
      </c>
      <c r="AX773" s="776" t="s">
        <v>876</v>
      </c>
      <c r="AY773" s="834"/>
      <c r="AZ773" s="105"/>
      <c r="BA773" s="514"/>
      <c r="BB773" s="822"/>
      <c r="BC773" s="822"/>
      <c r="BD773" s="511" t="s">
        <v>1193</v>
      </c>
      <c r="BE773" s="348"/>
      <c r="BF773" s="80"/>
    </row>
    <row r="774" spans="1:16364" s="12" customFormat="1" ht="50.1" customHeight="1" x14ac:dyDescent="0.3">
      <c r="A774" s="876" t="s">
        <v>8213</v>
      </c>
      <c r="B774" s="11" t="s">
        <v>7995</v>
      </c>
      <c r="C774" s="882">
        <v>44713</v>
      </c>
      <c r="D774" s="51" t="s">
        <v>8217</v>
      </c>
      <c r="E774" s="876" t="s">
        <v>1293</v>
      </c>
      <c r="F774" s="11" t="s">
        <v>8612</v>
      </c>
      <c r="G774" s="11" t="s">
        <v>8174</v>
      </c>
      <c r="H774" s="11" t="s">
        <v>8175</v>
      </c>
      <c r="I774" s="11" t="s">
        <v>8176</v>
      </c>
      <c r="J774" s="12" t="s">
        <v>8177</v>
      </c>
      <c r="K774" s="155">
        <v>1</v>
      </c>
      <c r="L774" s="239">
        <v>44743</v>
      </c>
      <c r="M774" s="239">
        <v>44925</v>
      </c>
      <c r="N774" s="155">
        <v>26</v>
      </c>
      <c r="O774" s="779">
        <v>0</v>
      </c>
      <c r="P774" s="12" t="s">
        <v>55</v>
      </c>
      <c r="R774" s="12" t="s">
        <v>8277</v>
      </c>
      <c r="S774" s="561">
        <f t="shared" si="28"/>
        <v>387</v>
      </c>
      <c r="AR774" s="12" t="s">
        <v>1171</v>
      </c>
      <c r="AS774" s="12" t="s">
        <v>1171</v>
      </c>
      <c r="AT774" s="12" t="s">
        <v>1171</v>
      </c>
      <c r="AU774" s="12" t="s">
        <v>8275</v>
      </c>
      <c r="AV774" s="231" t="s">
        <v>876</v>
      </c>
      <c r="AW774" s="131">
        <v>44760</v>
      </c>
      <c r="AX774" s="785" t="s">
        <v>876</v>
      </c>
      <c r="AY774" s="789"/>
      <c r="AZ774" s="105"/>
      <c r="BA774" s="514"/>
      <c r="BB774" s="787"/>
      <c r="BC774" s="787"/>
      <c r="BD774" s="511" t="s">
        <v>1193</v>
      </c>
      <c r="BE774" s="348"/>
      <c r="BF774" s="80"/>
    </row>
    <row r="775" spans="1:16364" s="12" customFormat="1" ht="50.1" customHeight="1" x14ac:dyDescent="0.3">
      <c r="A775" s="876" t="s">
        <v>8214</v>
      </c>
      <c r="B775" s="11" t="s">
        <v>7995</v>
      </c>
      <c r="C775" s="882">
        <v>44713</v>
      </c>
      <c r="D775" s="51" t="s">
        <v>8217</v>
      </c>
      <c r="E775" s="876" t="s">
        <v>1293</v>
      </c>
      <c r="F775" s="11" t="s">
        <v>8612</v>
      </c>
      <c r="G775" s="11" t="s">
        <v>8174</v>
      </c>
      <c r="H775" s="11" t="s">
        <v>8175</v>
      </c>
      <c r="I775" s="11" t="s">
        <v>8178</v>
      </c>
      <c r="J775" s="12" t="s">
        <v>8177</v>
      </c>
      <c r="K775" s="155">
        <v>1</v>
      </c>
      <c r="L775" s="239">
        <v>44743</v>
      </c>
      <c r="M775" s="239">
        <v>44925</v>
      </c>
      <c r="N775" s="155">
        <v>26</v>
      </c>
      <c r="O775" s="779">
        <v>0</v>
      </c>
      <c r="P775" s="12" t="s">
        <v>55</v>
      </c>
      <c r="R775" s="12" t="s">
        <v>8277</v>
      </c>
      <c r="S775" s="561">
        <f t="shared" si="28"/>
        <v>387</v>
      </c>
      <c r="AR775" s="12" t="s">
        <v>1171</v>
      </c>
      <c r="AS775" s="12" t="s">
        <v>1171</v>
      </c>
      <c r="AT775" s="12" t="s">
        <v>1171</v>
      </c>
      <c r="AU775" s="12" t="s">
        <v>8275</v>
      </c>
      <c r="AV775" s="231" t="s">
        <v>876</v>
      </c>
      <c r="AW775" s="131">
        <v>44760</v>
      </c>
      <c r="AX775" s="785" t="s">
        <v>876</v>
      </c>
      <c r="AY775" s="789"/>
      <c r="AZ775" s="105"/>
      <c r="BA775" s="514"/>
      <c r="BB775" s="787"/>
      <c r="BC775" s="787"/>
      <c r="BD775" s="511" t="s">
        <v>1193</v>
      </c>
      <c r="BE775" s="348"/>
      <c r="BF775" s="80"/>
    </row>
    <row r="776" spans="1:16364" s="12" customFormat="1" ht="50.1" customHeight="1" x14ac:dyDescent="0.3">
      <c r="A776" s="876" t="s">
        <v>8215</v>
      </c>
      <c r="B776" s="11" t="s">
        <v>7995</v>
      </c>
      <c r="C776" s="882">
        <v>44713</v>
      </c>
      <c r="D776" s="51" t="s">
        <v>8216</v>
      </c>
      <c r="E776" s="876" t="s">
        <v>1294</v>
      </c>
      <c r="F776" s="11" t="s">
        <v>8613</v>
      </c>
      <c r="G776" s="884" t="s">
        <v>8174</v>
      </c>
      <c r="H776" s="884" t="s">
        <v>8175</v>
      </c>
      <c r="I776" s="884" t="s">
        <v>8179</v>
      </c>
      <c r="J776" s="454" t="s">
        <v>8177</v>
      </c>
      <c r="K776" s="479">
        <v>1</v>
      </c>
      <c r="L776" s="850">
        <v>44743</v>
      </c>
      <c r="M776" s="850">
        <v>44925</v>
      </c>
      <c r="N776" s="155">
        <v>26</v>
      </c>
      <c r="O776" s="779">
        <v>0</v>
      </c>
      <c r="P776" s="12" t="s">
        <v>55</v>
      </c>
      <c r="R776" s="12" t="s">
        <v>8277</v>
      </c>
      <c r="S776" s="561">
        <f t="shared" si="28"/>
        <v>387</v>
      </c>
      <c r="AR776" s="12" t="s">
        <v>1171</v>
      </c>
      <c r="AS776" s="12" t="s">
        <v>1171</v>
      </c>
      <c r="AT776" s="12" t="s">
        <v>1171</v>
      </c>
      <c r="AU776" s="12" t="s">
        <v>8275</v>
      </c>
      <c r="AV776" s="137" t="s">
        <v>876</v>
      </c>
      <c r="AW776" s="131">
        <v>44760</v>
      </c>
      <c r="AX776" s="785" t="s">
        <v>876</v>
      </c>
      <c r="AY776" s="789"/>
      <c r="AZ776" s="105"/>
      <c r="BA776" s="514"/>
      <c r="BB776" s="787"/>
      <c r="BC776" s="787"/>
      <c r="BD776" s="511" t="s">
        <v>1193</v>
      </c>
      <c r="BE776" s="348"/>
      <c r="BF776" s="80"/>
    </row>
    <row r="777" spans="1:16364" ht="90" customHeight="1" x14ac:dyDescent="0.3">
      <c r="A777" s="889" t="s">
        <v>8484</v>
      </c>
      <c r="B777" s="135" t="s">
        <v>1821</v>
      </c>
      <c r="C777" s="131">
        <v>43991</v>
      </c>
      <c r="D777" s="131" t="s">
        <v>7077</v>
      </c>
      <c r="E777" s="876" t="s">
        <v>1288</v>
      </c>
      <c r="F777" s="838" t="s">
        <v>8560</v>
      </c>
      <c r="G777" s="220" t="s">
        <v>8534</v>
      </c>
      <c r="H777" s="871" t="s">
        <v>8535</v>
      </c>
      <c r="I777" s="871" t="s">
        <v>8536</v>
      </c>
      <c r="J777" s="854" t="s">
        <v>8537</v>
      </c>
      <c r="K777" s="855">
        <v>1</v>
      </c>
      <c r="L777" s="853">
        <v>44741</v>
      </c>
      <c r="M777" s="593">
        <v>44895</v>
      </c>
      <c r="N777" s="520">
        <f>+WEEKNUM(M777-L777)</f>
        <v>22</v>
      </c>
      <c r="O777" s="519">
        <v>0</v>
      </c>
      <c r="P777" s="355" t="s">
        <v>31</v>
      </c>
      <c r="Q777" s="130"/>
      <c r="R777" s="511" t="s">
        <v>8485</v>
      </c>
      <c r="S777" s="561">
        <f t="shared" si="28"/>
        <v>386</v>
      </c>
      <c r="T777" s="268"/>
      <c r="U777" s="268"/>
      <c r="V777" s="274"/>
      <c r="W777" s="274"/>
      <c r="X777" s="274"/>
      <c r="Y777" s="274"/>
      <c r="Z777" s="274"/>
      <c r="AA777" s="269"/>
      <c r="AB777" s="269"/>
      <c r="AC777" s="269"/>
      <c r="AD777" s="269"/>
      <c r="AE777" s="269"/>
      <c r="AF777" s="269"/>
      <c r="AG777" s="269"/>
      <c r="AH777" s="269"/>
      <c r="AI777" s="269"/>
      <c r="AJ777" s="269"/>
      <c r="AK777" s="269"/>
      <c r="AL777" s="269"/>
      <c r="AM777" s="269"/>
      <c r="AN777" s="270"/>
      <c r="AO777" s="509" t="s">
        <v>1460</v>
      </c>
      <c r="AP777" s="509" t="s">
        <v>1460</v>
      </c>
      <c r="AQ777" s="509" t="s">
        <v>1460</v>
      </c>
      <c r="AR777" s="509" t="s">
        <v>1460</v>
      </c>
      <c r="AS777" s="509" t="s">
        <v>1460</v>
      </c>
      <c r="AT777" s="509" t="s">
        <v>1460</v>
      </c>
      <c r="AU777" s="514" t="s">
        <v>8486</v>
      </c>
      <c r="AV777" s="137" t="s">
        <v>876</v>
      </c>
      <c r="AW777" s="131">
        <v>44764</v>
      </c>
      <c r="AX777" s="843" t="s">
        <v>876</v>
      </c>
      <c r="AY777" s="129"/>
      <c r="AZ777" s="80"/>
      <c r="BA777" s="80"/>
      <c r="BB777" s="80"/>
      <c r="BC777" s="80"/>
      <c r="BD777" s="839"/>
      <c r="BE777" s="129"/>
      <c r="BF777" s="80"/>
    </row>
    <row r="778" spans="1:16364" x14ac:dyDescent="0.3">
      <c r="A778" s="890"/>
      <c r="B778" s="171"/>
      <c r="C778" s="171"/>
      <c r="D778" s="171"/>
      <c r="E778" s="890"/>
      <c r="G778" s="115"/>
      <c r="H778" s="115"/>
      <c r="J778" s="463"/>
      <c r="K778" s="463"/>
      <c r="L778" s="492"/>
      <c r="M778" s="492"/>
      <c r="N778" s="463"/>
      <c r="V778" s="171"/>
      <c r="W778" s="171"/>
      <c r="X778" s="171"/>
      <c r="Y778" s="171"/>
      <c r="Z778" s="171"/>
      <c r="AA778" s="115"/>
      <c r="AB778" s="115"/>
      <c r="AC778" s="115"/>
      <c r="AD778" s="115"/>
      <c r="AE778" s="115"/>
      <c r="AF778" s="115"/>
      <c r="AG778" s="115"/>
      <c r="AH778" s="115"/>
      <c r="AI778" s="115"/>
      <c r="AJ778" s="115"/>
      <c r="AK778" s="115"/>
      <c r="AL778" s="115"/>
      <c r="AM778" s="115"/>
      <c r="AN778" s="428"/>
      <c r="AO778" s="115"/>
      <c r="AP778" s="115"/>
      <c r="AQ778" s="115"/>
      <c r="AR778" s="115"/>
      <c r="AS778" s="115"/>
      <c r="AT778" s="115"/>
      <c r="AU778" s="115"/>
      <c r="AV778" s="640"/>
      <c r="AW778" s="206"/>
    </row>
    <row r="779" spans="1:16364" x14ac:dyDescent="0.3">
      <c r="A779" s="890"/>
      <c r="B779" s="171"/>
      <c r="C779" s="171"/>
      <c r="D779" s="171"/>
      <c r="E779" s="890"/>
      <c r="G779" s="115"/>
      <c r="H779" s="115"/>
      <c r="J779" s="463"/>
      <c r="K779" s="463"/>
      <c r="L779" s="492"/>
      <c r="M779" s="492"/>
      <c r="N779" s="463"/>
      <c r="V779" s="171"/>
      <c r="W779" s="171"/>
      <c r="X779" s="171"/>
      <c r="Y779" s="171"/>
      <c r="Z779" s="171"/>
      <c r="AA779" s="115"/>
      <c r="AB779" s="115"/>
      <c r="AC779" s="115"/>
      <c r="AD779" s="115"/>
      <c r="AE779" s="115"/>
      <c r="AF779" s="115"/>
      <c r="AG779" s="115"/>
      <c r="AH779" s="115"/>
      <c r="AI779" s="115"/>
      <c r="AJ779" s="115"/>
      <c r="AK779" s="115"/>
      <c r="AL779" s="115"/>
      <c r="AM779" s="115"/>
      <c r="AN779" s="428"/>
      <c r="AO779" s="115"/>
      <c r="AP779" s="115"/>
      <c r="AQ779" s="115"/>
      <c r="AR779" s="115"/>
      <c r="AS779" s="115"/>
      <c r="AT779" s="115"/>
      <c r="AU779" s="115"/>
      <c r="AV779" s="640"/>
      <c r="AW779" s="206"/>
    </row>
    <row r="780" spans="1:16364" x14ac:dyDescent="0.3">
      <c r="A780" s="890"/>
      <c r="B780" s="171"/>
      <c r="C780" s="171"/>
      <c r="D780" s="171"/>
      <c r="E780" s="890"/>
      <c r="G780" s="115"/>
      <c r="H780" s="115"/>
      <c r="J780" s="463"/>
      <c r="K780" s="463"/>
      <c r="L780" s="492"/>
      <c r="M780" s="492"/>
      <c r="N780" s="463"/>
      <c r="V780" s="171"/>
      <c r="W780" s="171"/>
      <c r="X780" s="171"/>
      <c r="Y780" s="171"/>
      <c r="Z780" s="171"/>
      <c r="AA780" s="115"/>
      <c r="AB780" s="115"/>
      <c r="AC780" s="115"/>
      <c r="AD780" s="115"/>
      <c r="AE780" s="115"/>
      <c r="AF780" s="115"/>
      <c r="AG780" s="115"/>
      <c r="AH780" s="115"/>
      <c r="AI780" s="115"/>
      <c r="AJ780" s="115"/>
      <c r="AK780" s="115"/>
      <c r="AL780" s="115"/>
      <c r="AM780" s="115"/>
      <c r="AN780" s="428"/>
      <c r="AO780" s="115"/>
      <c r="AP780" s="115"/>
      <c r="AQ780" s="115"/>
      <c r="AR780" s="115"/>
      <c r="AS780" s="115"/>
      <c r="AT780" s="115"/>
      <c r="AU780" s="115"/>
      <c r="AV780" s="640"/>
      <c r="AW780" s="206"/>
    </row>
    <row r="781" spans="1:16364" x14ac:dyDescent="0.3">
      <c r="A781" s="890"/>
      <c r="B781" s="171"/>
      <c r="C781" s="171"/>
      <c r="D781" s="171"/>
      <c r="E781" s="890"/>
      <c r="G781" s="115"/>
      <c r="H781" s="115"/>
      <c r="J781" s="463"/>
      <c r="K781" s="463"/>
      <c r="L781" s="492"/>
      <c r="M781" s="492"/>
      <c r="N781" s="463"/>
      <c r="V781" s="171"/>
      <c r="W781" s="171"/>
      <c r="X781" s="171"/>
      <c r="Y781" s="171"/>
      <c r="Z781" s="171"/>
      <c r="AA781" s="115"/>
      <c r="AB781" s="115"/>
      <c r="AC781" s="115"/>
      <c r="AD781" s="115"/>
      <c r="AE781" s="115"/>
      <c r="AF781" s="115"/>
      <c r="AG781" s="115"/>
      <c r="AH781" s="115"/>
      <c r="AI781" s="115"/>
      <c r="AJ781" s="115"/>
      <c r="AK781" s="115"/>
      <c r="AL781" s="115"/>
      <c r="AM781" s="115"/>
      <c r="AN781" s="428"/>
      <c r="AO781" s="115"/>
      <c r="AP781" s="115"/>
      <c r="AQ781" s="115"/>
      <c r="AR781" s="115"/>
      <c r="AS781" s="115"/>
      <c r="AT781" s="115"/>
      <c r="AU781" s="115"/>
      <c r="AV781" s="640"/>
      <c r="AW781" s="206"/>
    </row>
    <row r="782" spans="1:16364" x14ac:dyDescent="0.3">
      <c r="A782" s="890"/>
      <c r="B782" s="171"/>
      <c r="C782" s="171"/>
      <c r="D782" s="171"/>
      <c r="E782" s="890"/>
      <c r="G782" s="115"/>
      <c r="H782" s="115"/>
      <c r="J782" s="463"/>
      <c r="K782" s="463"/>
      <c r="L782" s="492"/>
      <c r="M782" s="492"/>
      <c r="N782" s="463"/>
      <c r="V782" s="171"/>
      <c r="W782" s="171"/>
      <c r="X782" s="171"/>
      <c r="Y782" s="171"/>
      <c r="Z782" s="171"/>
      <c r="AA782" s="115"/>
      <c r="AB782" s="115"/>
      <c r="AC782" s="115"/>
      <c r="AD782" s="115"/>
      <c r="AE782" s="115"/>
      <c r="AF782" s="115"/>
      <c r="AG782" s="115"/>
      <c r="AH782" s="115"/>
      <c r="AI782" s="115"/>
      <c r="AJ782" s="115"/>
      <c r="AK782" s="115"/>
      <c r="AL782" s="115"/>
      <c r="AM782" s="115"/>
      <c r="AN782" s="428"/>
      <c r="AO782" s="115"/>
      <c r="AP782" s="115"/>
      <c r="AQ782" s="115"/>
      <c r="AR782" s="115"/>
      <c r="AS782" s="115"/>
      <c r="AT782" s="115"/>
      <c r="AU782" s="115"/>
      <c r="AV782" s="640"/>
      <c r="AW782" s="206"/>
    </row>
    <row r="783" spans="1:16364" x14ac:dyDescent="0.3">
      <c r="A783" s="890"/>
      <c r="B783" s="171"/>
      <c r="C783" s="171"/>
      <c r="D783" s="171"/>
      <c r="E783" s="890"/>
      <c r="G783" s="115"/>
      <c r="H783" s="115"/>
      <c r="J783" s="463"/>
      <c r="K783" s="463"/>
      <c r="L783" s="492"/>
      <c r="M783" s="492"/>
      <c r="N783" s="463"/>
      <c r="V783" s="171"/>
      <c r="W783" s="171"/>
      <c r="X783" s="171"/>
      <c r="Y783" s="171"/>
      <c r="Z783" s="171"/>
      <c r="AA783" s="115"/>
      <c r="AB783" s="115"/>
      <c r="AC783" s="115"/>
      <c r="AD783" s="115"/>
      <c r="AE783" s="115"/>
      <c r="AF783" s="115"/>
      <c r="AG783" s="115"/>
      <c r="AH783" s="115"/>
      <c r="AI783" s="115"/>
      <c r="AJ783" s="115"/>
      <c r="AK783" s="115"/>
      <c r="AL783" s="115"/>
      <c r="AM783" s="115"/>
      <c r="AN783" s="428"/>
      <c r="AO783" s="115"/>
      <c r="AP783" s="115"/>
      <c r="AQ783" s="115"/>
      <c r="AR783" s="115"/>
      <c r="AS783" s="115"/>
      <c r="AT783" s="115"/>
      <c r="AU783" s="115"/>
      <c r="AV783" s="640"/>
      <c r="AW783" s="206"/>
    </row>
    <row r="784" spans="1:16364" x14ac:dyDescent="0.3">
      <c r="A784" s="890"/>
      <c r="B784" s="171"/>
      <c r="C784" s="171"/>
      <c r="D784" s="171"/>
      <c r="E784" s="890"/>
      <c r="G784" s="115"/>
      <c r="H784" s="115"/>
      <c r="J784" s="463"/>
      <c r="K784" s="463"/>
      <c r="L784" s="492"/>
      <c r="M784" s="492"/>
      <c r="N784" s="463"/>
      <c r="V784" s="171"/>
      <c r="W784" s="171"/>
      <c r="X784" s="171"/>
      <c r="Y784" s="171"/>
      <c r="Z784" s="171"/>
      <c r="AA784" s="115"/>
      <c r="AB784" s="115"/>
      <c r="AC784" s="115"/>
      <c r="AD784" s="115"/>
      <c r="AE784" s="115"/>
      <c r="AF784" s="115"/>
      <c r="AG784" s="115"/>
      <c r="AH784" s="115"/>
      <c r="AI784" s="115"/>
      <c r="AJ784" s="115"/>
      <c r="AK784" s="115"/>
      <c r="AL784" s="115"/>
      <c r="AM784" s="115"/>
      <c r="AN784" s="428"/>
      <c r="AO784" s="115"/>
      <c r="AP784" s="115"/>
      <c r="AQ784" s="115"/>
      <c r="AR784" s="115"/>
      <c r="AS784" s="115"/>
      <c r="AT784" s="115"/>
      <c r="AU784" s="115"/>
      <c r="AV784" s="640"/>
      <c r="AW784" s="206"/>
    </row>
    <row r="785" spans="1:49" x14ac:dyDescent="0.3">
      <c r="A785" s="890"/>
      <c r="B785" s="171"/>
      <c r="C785" s="171"/>
      <c r="D785" s="171"/>
      <c r="E785" s="890"/>
      <c r="G785" s="115"/>
      <c r="H785" s="115"/>
      <c r="J785" s="463"/>
      <c r="K785" s="463"/>
      <c r="L785" s="492"/>
      <c r="M785" s="492"/>
      <c r="N785" s="463"/>
      <c r="V785" s="171"/>
      <c r="W785" s="171"/>
      <c r="X785" s="171"/>
      <c r="Y785" s="171"/>
      <c r="Z785" s="171"/>
      <c r="AA785" s="115"/>
      <c r="AB785" s="115"/>
      <c r="AC785" s="115"/>
      <c r="AD785" s="115"/>
      <c r="AE785" s="115"/>
      <c r="AF785" s="115"/>
      <c r="AG785" s="115"/>
      <c r="AH785" s="115"/>
      <c r="AI785" s="115"/>
      <c r="AJ785" s="115"/>
      <c r="AK785" s="115"/>
      <c r="AL785" s="115"/>
      <c r="AM785" s="115"/>
      <c r="AN785" s="428"/>
      <c r="AO785" s="115"/>
      <c r="AP785" s="115"/>
      <c r="AQ785" s="115"/>
      <c r="AR785" s="115"/>
      <c r="AS785" s="115"/>
      <c r="AT785" s="115"/>
      <c r="AU785" s="115"/>
      <c r="AV785" s="640"/>
      <c r="AW785" s="206"/>
    </row>
    <row r="786" spans="1:49" x14ac:dyDescent="0.3">
      <c r="A786" s="890"/>
      <c r="B786" s="171"/>
      <c r="C786" s="171"/>
      <c r="D786" s="171"/>
      <c r="E786" s="890"/>
      <c r="G786" s="115"/>
      <c r="H786" s="115"/>
      <c r="J786" s="463"/>
      <c r="K786" s="463"/>
      <c r="L786" s="492"/>
      <c r="M786" s="492"/>
      <c r="N786" s="463"/>
      <c r="V786" s="171"/>
      <c r="W786" s="171"/>
      <c r="X786" s="171"/>
      <c r="Y786" s="171"/>
      <c r="Z786" s="171"/>
      <c r="AA786" s="115"/>
      <c r="AB786" s="115"/>
      <c r="AC786" s="115"/>
      <c r="AD786" s="115"/>
      <c r="AE786" s="115"/>
      <c r="AF786" s="115"/>
      <c r="AG786" s="115"/>
      <c r="AH786" s="115"/>
      <c r="AI786" s="115"/>
      <c r="AJ786" s="115"/>
      <c r="AK786" s="115"/>
      <c r="AL786" s="115"/>
      <c r="AM786" s="115"/>
      <c r="AN786" s="428"/>
      <c r="AO786" s="115"/>
      <c r="AP786" s="115"/>
      <c r="AQ786" s="115"/>
      <c r="AR786" s="115"/>
      <c r="AS786" s="115"/>
      <c r="AT786" s="115"/>
      <c r="AU786" s="115"/>
      <c r="AV786" s="640"/>
      <c r="AW786" s="206"/>
    </row>
    <row r="787" spans="1:49" x14ac:dyDescent="0.3">
      <c r="A787" s="890"/>
      <c r="B787" s="171"/>
      <c r="C787" s="171"/>
      <c r="D787" s="171"/>
      <c r="E787" s="890"/>
      <c r="G787" s="115"/>
      <c r="H787" s="115"/>
      <c r="J787" s="463"/>
      <c r="K787" s="463"/>
      <c r="L787" s="492"/>
      <c r="M787" s="492"/>
      <c r="N787" s="463"/>
      <c r="V787" s="171"/>
      <c r="W787" s="171"/>
      <c r="X787" s="171"/>
      <c r="Y787" s="171"/>
      <c r="Z787" s="171"/>
      <c r="AA787" s="115"/>
      <c r="AB787" s="115"/>
      <c r="AC787" s="115"/>
      <c r="AD787" s="115"/>
      <c r="AE787" s="115"/>
      <c r="AF787" s="115"/>
      <c r="AG787" s="115"/>
      <c r="AH787" s="115"/>
      <c r="AI787" s="115"/>
      <c r="AJ787" s="115"/>
      <c r="AK787" s="115"/>
      <c r="AL787" s="115"/>
      <c r="AM787" s="115"/>
      <c r="AN787" s="428"/>
      <c r="AO787" s="115"/>
      <c r="AP787" s="115"/>
      <c r="AQ787" s="115"/>
      <c r="AR787" s="115"/>
      <c r="AS787" s="115"/>
      <c r="AT787" s="115"/>
      <c r="AU787" s="115"/>
      <c r="AV787" s="640"/>
      <c r="AW787" s="206"/>
    </row>
    <row r="788" spans="1:49" x14ac:dyDescent="0.3">
      <c r="A788" s="890"/>
      <c r="B788" s="171"/>
      <c r="C788" s="171"/>
      <c r="D788" s="171"/>
      <c r="E788" s="890"/>
      <c r="G788" s="115"/>
      <c r="H788" s="115"/>
      <c r="J788" s="463"/>
      <c r="K788" s="463"/>
      <c r="L788" s="492"/>
      <c r="M788" s="492"/>
      <c r="N788" s="463"/>
      <c r="V788" s="171"/>
      <c r="W788" s="171"/>
      <c r="X788" s="171"/>
      <c r="Y788" s="171"/>
      <c r="Z788" s="171"/>
      <c r="AA788" s="115"/>
      <c r="AB788" s="115"/>
      <c r="AC788" s="115"/>
      <c r="AD788" s="115"/>
      <c r="AE788" s="115"/>
      <c r="AF788" s="115"/>
      <c r="AG788" s="115"/>
      <c r="AH788" s="115"/>
      <c r="AI788" s="115"/>
      <c r="AJ788" s="115"/>
      <c r="AK788" s="115"/>
      <c r="AL788" s="115"/>
      <c r="AM788" s="115"/>
      <c r="AN788" s="428"/>
      <c r="AO788" s="115"/>
      <c r="AP788" s="115"/>
      <c r="AQ788" s="115"/>
      <c r="AR788" s="115"/>
      <c r="AS788" s="115"/>
      <c r="AT788" s="115"/>
      <c r="AU788" s="115"/>
      <c r="AV788" s="640"/>
      <c r="AW788" s="206"/>
    </row>
    <row r="789" spans="1:49" x14ac:dyDescent="0.3">
      <c r="A789" s="890"/>
      <c r="B789" s="171"/>
      <c r="C789" s="171"/>
      <c r="D789" s="171"/>
      <c r="E789" s="890"/>
      <c r="G789" s="115"/>
      <c r="H789" s="115"/>
      <c r="J789" s="463"/>
      <c r="K789" s="463"/>
      <c r="L789" s="492"/>
      <c r="M789" s="492"/>
      <c r="N789" s="463"/>
      <c r="V789" s="171"/>
      <c r="W789" s="171"/>
      <c r="X789" s="171"/>
      <c r="Y789" s="171"/>
      <c r="Z789" s="171"/>
      <c r="AA789" s="115"/>
      <c r="AB789" s="115"/>
      <c r="AC789" s="115"/>
      <c r="AD789" s="115"/>
      <c r="AE789" s="115"/>
      <c r="AF789" s="115"/>
      <c r="AG789" s="115"/>
      <c r="AH789" s="115"/>
      <c r="AI789" s="115"/>
      <c r="AJ789" s="115"/>
      <c r="AK789" s="115"/>
      <c r="AL789" s="115"/>
      <c r="AM789" s="115"/>
      <c r="AN789" s="428"/>
      <c r="AO789" s="115"/>
      <c r="AP789" s="115"/>
      <c r="AQ789" s="115"/>
      <c r="AR789" s="115"/>
      <c r="AS789" s="115"/>
      <c r="AT789" s="115"/>
      <c r="AU789" s="115"/>
      <c r="AV789" s="640"/>
      <c r="AW789" s="206"/>
    </row>
    <row r="790" spans="1:49" x14ac:dyDescent="0.3">
      <c r="A790" s="890"/>
      <c r="B790" s="171"/>
      <c r="C790" s="171"/>
      <c r="D790" s="171"/>
      <c r="E790" s="890"/>
      <c r="G790" s="115"/>
      <c r="H790" s="115"/>
      <c r="J790" s="463"/>
      <c r="K790" s="463"/>
      <c r="L790" s="492"/>
      <c r="M790" s="492"/>
      <c r="N790" s="463"/>
      <c r="V790" s="171"/>
      <c r="W790" s="171"/>
      <c r="X790" s="171"/>
      <c r="Y790" s="171"/>
      <c r="Z790" s="171"/>
      <c r="AA790" s="115"/>
      <c r="AB790" s="115"/>
      <c r="AC790" s="115"/>
      <c r="AD790" s="115"/>
      <c r="AE790" s="115"/>
      <c r="AF790" s="115"/>
      <c r="AG790" s="115"/>
      <c r="AH790" s="115"/>
      <c r="AI790" s="115"/>
      <c r="AJ790" s="115"/>
      <c r="AK790" s="115"/>
      <c r="AL790" s="115"/>
      <c r="AM790" s="115"/>
      <c r="AN790" s="428"/>
      <c r="AO790" s="115"/>
      <c r="AP790" s="115"/>
      <c r="AQ790" s="115"/>
      <c r="AR790" s="115"/>
      <c r="AS790" s="115"/>
      <c r="AT790" s="115"/>
      <c r="AU790" s="115"/>
      <c r="AV790" s="640"/>
      <c r="AW790" s="206"/>
    </row>
    <row r="791" spans="1:49" x14ac:dyDescent="0.3">
      <c r="A791" s="890"/>
      <c r="B791" s="171"/>
      <c r="C791" s="171"/>
      <c r="D791" s="171"/>
      <c r="E791" s="890"/>
      <c r="G791" s="115"/>
      <c r="H791" s="115"/>
      <c r="J791" s="463"/>
      <c r="K791" s="463"/>
      <c r="L791" s="492"/>
      <c r="M791" s="492"/>
      <c r="N791" s="463"/>
      <c r="V791" s="171"/>
      <c r="W791" s="171"/>
      <c r="X791" s="171"/>
      <c r="Y791" s="171"/>
      <c r="Z791" s="171"/>
      <c r="AA791" s="115"/>
      <c r="AB791" s="115"/>
      <c r="AC791" s="115"/>
      <c r="AD791" s="115"/>
      <c r="AE791" s="115"/>
      <c r="AF791" s="115"/>
      <c r="AG791" s="115"/>
      <c r="AH791" s="115"/>
      <c r="AI791" s="115"/>
      <c r="AJ791" s="115"/>
      <c r="AK791" s="115"/>
      <c r="AL791" s="115"/>
      <c r="AM791" s="115"/>
      <c r="AN791" s="428"/>
      <c r="AO791" s="115"/>
      <c r="AP791" s="115"/>
      <c r="AQ791" s="115"/>
      <c r="AR791" s="115"/>
      <c r="AS791" s="115"/>
      <c r="AT791" s="115"/>
      <c r="AU791" s="115"/>
      <c r="AV791" s="640"/>
      <c r="AW791" s="206"/>
    </row>
    <row r="792" spans="1:49" x14ac:dyDescent="0.3">
      <c r="A792" s="890"/>
      <c r="B792" s="171"/>
      <c r="C792" s="171"/>
      <c r="D792" s="171"/>
      <c r="E792" s="890"/>
      <c r="G792" s="115"/>
      <c r="H792" s="115"/>
      <c r="J792" s="463"/>
      <c r="K792" s="463"/>
      <c r="L792" s="492"/>
      <c r="M792" s="492"/>
      <c r="N792" s="463"/>
      <c r="V792" s="171"/>
      <c r="W792" s="171"/>
      <c r="X792" s="171"/>
      <c r="Y792" s="171"/>
      <c r="Z792" s="171"/>
      <c r="AA792" s="115"/>
      <c r="AB792" s="115"/>
      <c r="AC792" s="115"/>
      <c r="AD792" s="115"/>
      <c r="AE792" s="115"/>
      <c r="AF792" s="115"/>
      <c r="AG792" s="115"/>
      <c r="AH792" s="115"/>
      <c r="AI792" s="115"/>
      <c r="AJ792" s="115"/>
      <c r="AK792" s="115"/>
      <c r="AL792" s="115"/>
      <c r="AM792" s="115"/>
      <c r="AN792" s="428"/>
      <c r="AO792" s="115"/>
      <c r="AP792" s="115"/>
      <c r="AQ792" s="115"/>
      <c r="AR792" s="115"/>
      <c r="AS792" s="115"/>
      <c r="AT792" s="115"/>
      <c r="AU792" s="115"/>
      <c r="AV792" s="640"/>
      <c r="AW792" s="206"/>
    </row>
    <row r="793" spans="1:49" x14ac:dyDescent="0.3">
      <c r="A793" s="890"/>
      <c r="B793" s="171"/>
      <c r="C793" s="171"/>
      <c r="D793" s="171"/>
      <c r="E793" s="890"/>
      <c r="G793" s="115"/>
      <c r="H793" s="115"/>
      <c r="J793" s="463"/>
      <c r="K793" s="463"/>
      <c r="L793" s="492"/>
      <c r="M793" s="492"/>
      <c r="N793" s="463"/>
      <c r="V793" s="171"/>
      <c r="W793" s="171"/>
      <c r="X793" s="171"/>
      <c r="Y793" s="171"/>
      <c r="Z793" s="171"/>
      <c r="AA793" s="115"/>
      <c r="AB793" s="115"/>
      <c r="AC793" s="115"/>
      <c r="AD793" s="115"/>
      <c r="AE793" s="115"/>
      <c r="AF793" s="115"/>
      <c r="AG793" s="115"/>
      <c r="AH793" s="115"/>
      <c r="AI793" s="115"/>
      <c r="AJ793" s="115"/>
      <c r="AK793" s="115"/>
      <c r="AL793" s="115"/>
      <c r="AM793" s="115"/>
      <c r="AN793" s="428"/>
      <c r="AO793" s="115"/>
      <c r="AP793" s="115"/>
      <c r="AQ793" s="115"/>
      <c r="AR793" s="115"/>
      <c r="AS793" s="115"/>
      <c r="AT793" s="115"/>
      <c r="AU793" s="115"/>
      <c r="AV793" s="640"/>
      <c r="AW793" s="206"/>
    </row>
    <row r="794" spans="1:49" x14ac:dyDescent="0.3">
      <c r="A794" s="890"/>
      <c r="B794" s="171"/>
      <c r="C794" s="171"/>
      <c r="D794" s="171"/>
      <c r="E794" s="890"/>
      <c r="G794" s="115"/>
      <c r="H794" s="115"/>
      <c r="J794" s="463"/>
      <c r="K794" s="463"/>
      <c r="L794" s="492"/>
      <c r="M794" s="492"/>
      <c r="N794" s="463"/>
      <c r="V794" s="171"/>
      <c r="W794" s="171"/>
      <c r="X794" s="171"/>
      <c r="Y794" s="171"/>
      <c r="Z794" s="171"/>
      <c r="AA794" s="115"/>
      <c r="AB794" s="115"/>
      <c r="AC794" s="115"/>
      <c r="AD794" s="115"/>
      <c r="AE794" s="115"/>
      <c r="AF794" s="115"/>
      <c r="AG794" s="115"/>
      <c r="AH794" s="115"/>
      <c r="AI794" s="115"/>
      <c r="AJ794" s="115"/>
      <c r="AK794" s="115"/>
      <c r="AL794" s="115"/>
      <c r="AM794" s="115"/>
      <c r="AN794" s="428"/>
      <c r="AO794" s="115"/>
      <c r="AP794" s="115"/>
      <c r="AQ794" s="115"/>
      <c r="AR794" s="115"/>
      <c r="AS794" s="115"/>
      <c r="AT794" s="115"/>
      <c r="AU794" s="115"/>
      <c r="AV794" s="640"/>
      <c r="AW794" s="206"/>
    </row>
    <row r="795" spans="1:49" x14ac:dyDescent="0.3">
      <c r="A795" s="890"/>
      <c r="B795" s="171"/>
      <c r="C795" s="171"/>
      <c r="D795" s="171"/>
      <c r="E795" s="890"/>
      <c r="G795" s="115"/>
      <c r="H795" s="115"/>
      <c r="J795" s="463"/>
      <c r="K795" s="463"/>
      <c r="L795" s="492"/>
      <c r="M795" s="492"/>
      <c r="N795" s="463"/>
      <c r="V795" s="171"/>
      <c r="W795" s="171"/>
      <c r="X795" s="171"/>
      <c r="Y795" s="171"/>
      <c r="Z795" s="171"/>
      <c r="AA795" s="115"/>
      <c r="AB795" s="115"/>
      <c r="AC795" s="115"/>
      <c r="AD795" s="115"/>
      <c r="AE795" s="115"/>
      <c r="AF795" s="115"/>
      <c r="AG795" s="115"/>
      <c r="AH795" s="115"/>
      <c r="AI795" s="115"/>
      <c r="AJ795" s="115"/>
      <c r="AK795" s="115"/>
      <c r="AL795" s="115"/>
      <c r="AM795" s="115"/>
      <c r="AN795" s="428"/>
      <c r="AO795" s="115"/>
      <c r="AP795" s="115"/>
      <c r="AQ795" s="115"/>
      <c r="AR795" s="115"/>
      <c r="AS795" s="115"/>
      <c r="AT795" s="115"/>
      <c r="AU795" s="115"/>
      <c r="AV795" s="640"/>
      <c r="AW795" s="206"/>
    </row>
    <row r="796" spans="1:49" x14ac:dyDescent="0.3">
      <c r="A796" s="890"/>
      <c r="B796" s="171"/>
      <c r="C796" s="171"/>
      <c r="D796" s="171"/>
      <c r="E796" s="890"/>
      <c r="G796" s="115"/>
      <c r="H796" s="115"/>
      <c r="J796" s="463"/>
      <c r="K796" s="463"/>
      <c r="L796" s="492"/>
      <c r="M796" s="492"/>
      <c r="N796" s="463"/>
      <c r="V796" s="171"/>
      <c r="W796" s="171"/>
      <c r="X796" s="171"/>
      <c r="Y796" s="171"/>
      <c r="Z796" s="171"/>
      <c r="AA796" s="115"/>
      <c r="AB796" s="115"/>
      <c r="AC796" s="115"/>
      <c r="AD796" s="115"/>
      <c r="AE796" s="115"/>
      <c r="AF796" s="115"/>
      <c r="AG796" s="115"/>
      <c r="AH796" s="115"/>
      <c r="AI796" s="115"/>
      <c r="AJ796" s="115"/>
      <c r="AK796" s="115"/>
      <c r="AL796" s="115"/>
      <c r="AM796" s="115"/>
      <c r="AN796" s="428"/>
      <c r="AO796" s="115"/>
      <c r="AP796" s="115"/>
      <c r="AQ796" s="115"/>
      <c r="AR796" s="115"/>
      <c r="AS796" s="115"/>
      <c r="AT796" s="115"/>
      <c r="AU796" s="115"/>
      <c r="AV796" s="640"/>
      <c r="AW796" s="206"/>
    </row>
    <row r="797" spans="1:49" x14ac:dyDescent="0.3">
      <c r="A797" s="890"/>
      <c r="B797" s="171"/>
      <c r="C797" s="171"/>
      <c r="D797" s="171"/>
      <c r="E797" s="890"/>
      <c r="G797" s="115"/>
      <c r="H797" s="115"/>
      <c r="J797" s="463"/>
      <c r="K797" s="463"/>
      <c r="L797" s="492"/>
      <c r="M797" s="492"/>
      <c r="N797" s="463"/>
      <c r="V797" s="171"/>
      <c r="W797" s="171"/>
      <c r="X797" s="171"/>
      <c r="Y797" s="171"/>
      <c r="Z797" s="171"/>
      <c r="AA797" s="115"/>
      <c r="AB797" s="115"/>
      <c r="AC797" s="115"/>
      <c r="AD797" s="115"/>
      <c r="AE797" s="115"/>
      <c r="AF797" s="115"/>
      <c r="AG797" s="115"/>
      <c r="AH797" s="115"/>
      <c r="AI797" s="115"/>
      <c r="AJ797" s="115"/>
      <c r="AK797" s="115"/>
      <c r="AL797" s="115"/>
      <c r="AM797" s="115"/>
      <c r="AN797" s="428"/>
      <c r="AO797" s="115"/>
      <c r="AP797" s="115"/>
      <c r="AQ797" s="115"/>
      <c r="AR797" s="115"/>
      <c r="AS797" s="115"/>
      <c r="AT797" s="115"/>
      <c r="AU797" s="115"/>
      <c r="AV797" s="640"/>
      <c r="AW797" s="206"/>
    </row>
    <row r="798" spans="1:49" x14ac:dyDescent="0.3">
      <c r="A798" s="890"/>
      <c r="B798" s="171"/>
      <c r="C798" s="171"/>
      <c r="D798" s="171"/>
      <c r="E798" s="890"/>
      <c r="G798" s="115"/>
      <c r="H798" s="115"/>
      <c r="J798" s="463"/>
      <c r="K798" s="463"/>
      <c r="L798" s="492"/>
      <c r="M798" s="492"/>
      <c r="N798" s="463"/>
      <c r="V798" s="171"/>
      <c r="W798" s="171"/>
      <c r="X798" s="171"/>
      <c r="Y798" s="171"/>
      <c r="Z798" s="171"/>
      <c r="AA798" s="115"/>
      <c r="AB798" s="115"/>
      <c r="AC798" s="115"/>
      <c r="AD798" s="115"/>
      <c r="AE798" s="115"/>
      <c r="AF798" s="115"/>
      <c r="AG798" s="115"/>
      <c r="AH798" s="115"/>
      <c r="AI798" s="115"/>
      <c r="AJ798" s="115"/>
      <c r="AK798" s="115"/>
      <c r="AL798" s="115"/>
      <c r="AM798" s="115"/>
      <c r="AN798" s="428"/>
      <c r="AO798" s="115"/>
      <c r="AP798" s="115"/>
      <c r="AQ798" s="115"/>
      <c r="AR798" s="115"/>
      <c r="AS798" s="115"/>
      <c r="AT798" s="115"/>
      <c r="AU798" s="115"/>
      <c r="AV798" s="640"/>
      <c r="AW798" s="206"/>
    </row>
    <row r="799" spans="1:49" x14ac:dyDescent="0.3">
      <c r="A799" s="890"/>
      <c r="B799" s="171"/>
      <c r="C799" s="171"/>
      <c r="D799" s="171"/>
      <c r="E799" s="890"/>
      <c r="G799" s="115"/>
      <c r="H799" s="115"/>
      <c r="J799" s="463"/>
      <c r="K799" s="463"/>
      <c r="L799" s="492"/>
      <c r="M799" s="492"/>
      <c r="N799" s="463"/>
      <c r="V799" s="171"/>
      <c r="W799" s="171"/>
      <c r="X799" s="171"/>
      <c r="Y799" s="171"/>
      <c r="Z799" s="171"/>
      <c r="AA799" s="115"/>
      <c r="AB799" s="115"/>
      <c r="AC799" s="115"/>
      <c r="AD799" s="115"/>
      <c r="AE799" s="115"/>
      <c r="AF799" s="115"/>
      <c r="AG799" s="115"/>
      <c r="AH799" s="115"/>
      <c r="AI799" s="115"/>
      <c r="AJ799" s="115"/>
      <c r="AK799" s="115"/>
      <c r="AL799" s="115"/>
      <c r="AM799" s="115"/>
      <c r="AN799" s="428"/>
      <c r="AO799" s="115"/>
      <c r="AP799" s="115"/>
      <c r="AQ799" s="115"/>
      <c r="AR799" s="115"/>
      <c r="AS799" s="115"/>
      <c r="AT799" s="115"/>
      <c r="AU799" s="115"/>
      <c r="AV799" s="640"/>
      <c r="AW799" s="206"/>
    </row>
    <row r="800" spans="1:49" x14ac:dyDescent="0.3">
      <c r="A800" s="890"/>
      <c r="B800" s="171"/>
      <c r="C800" s="171"/>
      <c r="D800" s="171"/>
      <c r="E800" s="890"/>
      <c r="G800" s="115"/>
      <c r="H800" s="115"/>
      <c r="J800" s="463"/>
      <c r="K800" s="463"/>
      <c r="L800" s="492"/>
      <c r="M800" s="492"/>
      <c r="N800" s="463"/>
      <c r="V800" s="171"/>
      <c r="W800" s="171"/>
      <c r="X800" s="171"/>
      <c r="Y800" s="171"/>
      <c r="Z800" s="171"/>
      <c r="AA800" s="115"/>
      <c r="AB800" s="115"/>
      <c r="AC800" s="115"/>
      <c r="AD800" s="115"/>
      <c r="AE800" s="115"/>
      <c r="AF800" s="115"/>
      <c r="AG800" s="115"/>
      <c r="AH800" s="115"/>
      <c r="AI800" s="115"/>
      <c r="AJ800" s="115"/>
      <c r="AK800" s="115"/>
      <c r="AL800" s="115"/>
      <c r="AM800" s="115"/>
      <c r="AN800" s="428"/>
      <c r="AO800" s="115"/>
      <c r="AP800" s="115"/>
      <c r="AQ800" s="115"/>
      <c r="AR800" s="115"/>
      <c r="AS800" s="115"/>
      <c r="AT800" s="115"/>
      <c r="AU800" s="115"/>
      <c r="AV800" s="640"/>
      <c r="AW800" s="206"/>
    </row>
    <row r="801" spans="1:49" x14ac:dyDescent="0.3">
      <c r="A801" s="890"/>
      <c r="B801" s="171"/>
      <c r="C801" s="171"/>
      <c r="D801" s="171"/>
      <c r="E801" s="890"/>
      <c r="G801" s="115"/>
      <c r="H801" s="115"/>
      <c r="J801" s="463"/>
      <c r="K801" s="463"/>
      <c r="L801" s="492"/>
      <c r="M801" s="492"/>
      <c r="N801" s="463"/>
      <c r="V801" s="171"/>
      <c r="W801" s="171"/>
      <c r="X801" s="171"/>
      <c r="Y801" s="171"/>
      <c r="Z801" s="171"/>
      <c r="AA801" s="115"/>
      <c r="AB801" s="115"/>
      <c r="AC801" s="115"/>
      <c r="AD801" s="115"/>
      <c r="AE801" s="115"/>
      <c r="AF801" s="115"/>
      <c r="AG801" s="115"/>
      <c r="AH801" s="115"/>
      <c r="AI801" s="115"/>
      <c r="AJ801" s="115"/>
      <c r="AK801" s="115"/>
      <c r="AL801" s="115"/>
      <c r="AM801" s="115"/>
      <c r="AN801" s="428"/>
      <c r="AO801" s="115"/>
      <c r="AP801" s="115"/>
      <c r="AQ801" s="115"/>
      <c r="AR801" s="115"/>
      <c r="AS801" s="115"/>
      <c r="AT801" s="115"/>
      <c r="AU801" s="115"/>
      <c r="AV801" s="640"/>
      <c r="AW801" s="206"/>
    </row>
    <row r="802" spans="1:49" x14ac:dyDescent="0.3">
      <c r="A802" s="890"/>
      <c r="B802" s="171"/>
      <c r="C802" s="171"/>
      <c r="D802" s="171"/>
      <c r="E802" s="890"/>
      <c r="G802" s="115"/>
      <c r="H802" s="115"/>
      <c r="J802" s="463"/>
      <c r="K802" s="463"/>
      <c r="L802" s="492"/>
      <c r="M802" s="492"/>
      <c r="N802" s="463"/>
      <c r="V802" s="171"/>
      <c r="W802" s="171"/>
      <c r="X802" s="171"/>
      <c r="Y802" s="171"/>
      <c r="Z802" s="171"/>
      <c r="AA802" s="115"/>
      <c r="AB802" s="115"/>
      <c r="AC802" s="115"/>
      <c r="AD802" s="115"/>
      <c r="AE802" s="115"/>
      <c r="AF802" s="115"/>
      <c r="AG802" s="115"/>
      <c r="AH802" s="115"/>
      <c r="AI802" s="115"/>
      <c r="AJ802" s="115"/>
      <c r="AK802" s="115"/>
      <c r="AL802" s="115"/>
      <c r="AM802" s="115"/>
      <c r="AN802" s="428"/>
      <c r="AO802" s="115"/>
      <c r="AP802" s="115"/>
      <c r="AQ802" s="115"/>
      <c r="AR802" s="115"/>
      <c r="AS802" s="115"/>
      <c r="AT802" s="115"/>
      <c r="AU802" s="115"/>
      <c r="AV802" s="640"/>
      <c r="AW802" s="206"/>
    </row>
    <row r="803" spans="1:49" x14ac:dyDescent="0.3">
      <c r="A803" s="890"/>
      <c r="B803" s="171"/>
      <c r="C803" s="171"/>
      <c r="D803" s="171"/>
      <c r="E803" s="890"/>
      <c r="G803" s="115"/>
      <c r="H803" s="115"/>
      <c r="J803" s="463"/>
      <c r="K803" s="463"/>
      <c r="L803" s="492"/>
      <c r="M803" s="492"/>
      <c r="N803" s="463"/>
      <c r="V803" s="171"/>
      <c r="W803" s="171"/>
      <c r="X803" s="171"/>
      <c r="Y803" s="171"/>
      <c r="Z803" s="171"/>
      <c r="AA803" s="115"/>
      <c r="AB803" s="115"/>
      <c r="AC803" s="115"/>
      <c r="AD803" s="115"/>
      <c r="AE803" s="115"/>
      <c r="AF803" s="115"/>
      <c r="AG803" s="115"/>
      <c r="AH803" s="115"/>
      <c r="AI803" s="115"/>
      <c r="AJ803" s="115"/>
      <c r="AK803" s="115"/>
      <c r="AL803" s="115"/>
      <c r="AM803" s="115"/>
      <c r="AN803" s="428"/>
      <c r="AO803" s="115"/>
      <c r="AP803" s="115"/>
      <c r="AQ803" s="115"/>
      <c r="AR803" s="115"/>
      <c r="AS803" s="115"/>
      <c r="AT803" s="115"/>
      <c r="AU803" s="115"/>
      <c r="AV803" s="640"/>
      <c r="AW803" s="206"/>
    </row>
    <row r="804" spans="1:49" x14ac:dyDescent="0.3">
      <c r="A804" s="890"/>
      <c r="B804" s="171"/>
      <c r="C804" s="171"/>
      <c r="D804" s="171"/>
      <c r="E804" s="890"/>
      <c r="G804" s="115"/>
      <c r="H804" s="115"/>
      <c r="J804" s="463"/>
      <c r="K804" s="463"/>
      <c r="L804" s="492"/>
      <c r="M804" s="492"/>
      <c r="N804" s="463"/>
      <c r="V804" s="171"/>
      <c r="W804" s="171"/>
      <c r="X804" s="171"/>
      <c r="Y804" s="171"/>
      <c r="Z804" s="171"/>
      <c r="AA804" s="115"/>
      <c r="AB804" s="115"/>
      <c r="AC804" s="115"/>
      <c r="AD804" s="115"/>
      <c r="AE804" s="115"/>
      <c r="AF804" s="115"/>
      <c r="AG804" s="115"/>
      <c r="AH804" s="115"/>
      <c r="AI804" s="115"/>
      <c r="AJ804" s="115"/>
      <c r="AK804" s="115"/>
      <c r="AL804" s="115"/>
      <c r="AM804" s="115"/>
      <c r="AN804" s="428"/>
      <c r="AO804" s="115"/>
      <c r="AP804" s="115"/>
      <c r="AQ804" s="115"/>
      <c r="AR804" s="115"/>
      <c r="AS804" s="115"/>
      <c r="AT804" s="115"/>
      <c r="AU804" s="115"/>
      <c r="AV804" s="640"/>
      <c r="AW804" s="206"/>
    </row>
    <row r="805" spans="1:49" x14ac:dyDescent="0.3">
      <c r="A805" s="890"/>
      <c r="B805" s="171"/>
      <c r="C805" s="171"/>
      <c r="D805" s="171"/>
      <c r="E805" s="890"/>
      <c r="G805" s="115"/>
      <c r="H805" s="115"/>
      <c r="J805" s="463"/>
      <c r="K805" s="463"/>
      <c r="L805" s="492"/>
      <c r="M805" s="492"/>
      <c r="N805" s="463"/>
      <c r="V805" s="171"/>
      <c r="W805" s="171"/>
      <c r="X805" s="171"/>
      <c r="Y805" s="171"/>
      <c r="Z805" s="171"/>
      <c r="AA805" s="115"/>
      <c r="AB805" s="115"/>
      <c r="AC805" s="115"/>
      <c r="AD805" s="115"/>
      <c r="AE805" s="115"/>
      <c r="AF805" s="115"/>
      <c r="AG805" s="115"/>
      <c r="AH805" s="115"/>
      <c r="AI805" s="115"/>
      <c r="AJ805" s="115"/>
      <c r="AK805" s="115"/>
      <c r="AL805" s="115"/>
      <c r="AM805" s="115"/>
      <c r="AN805" s="428"/>
      <c r="AO805" s="115"/>
      <c r="AP805" s="115"/>
      <c r="AQ805" s="115"/>
      <c r="AR805" s="115"/>
      <c r="AS805" s="115"/>
      <c r="AT805" s="115"/>
      <c r="AU805" s="115"/>
      <c r="AV805" s="640"/>
      <c r="AW805" s="206"/>
    </row>
    <row r="806" spans="1:49" x14ac:dyDescent="0.3">
      <c r="A806" s="890"/>
      <c r="B806" s="171"/>
      <c r="C806" s="171"/>
      <c r="D806" s="171"/>
      <c r="E806" s="890"/>
      <c r="G806" s="115"/>
      <c r="H806" s="115"/>
      <c r="J806" s="463"/>
      <c r="K806" s="463"/>
      <c r="L806" s="492"/>
      <c r="M806" s="492"/>
      <c r="N806" s="463"/>
      <c r="V806" s="171"/>
      <c r="W806" s="171"/>
      <c r="X806" s="171"/>
      <c r="Y806" s="171"/>
      <c r="Z806" s="171"/>
      <c r="AA806" s="115"/>
      <c r="AB806" s="115"/>
      <c r="AC806" s="115"/>
      <c r="AD806" s="115"/>
      <c r="AE806" s="115"/>
      <c r="AF806" s="115"/>
      <c r="AG806" s="115"/>
      <c r="AH806" s="115"/>
      <c r="AI806" s="115"/>
      <c r="AJ806" s="115"/>
      <c r="AK806" s="115"/>
      <c r="AL806" s="115"/>
      <c r="AM806" s="115"/>
      <c r="AN806" s="428"/>
      <c r="AO806" s="115"/>
      <c r="AP806" s="115"/>
      <c r="AQ806" s="115"/>
      <c r="AR806" s="115"/>
      <c r="AS806" s="115"/>
      <c r="AT806" s="115"/>
      <c r="AU806" s="115"/>
      <c r="AV806" s="640"/>
      <c r="AW806" s="206"/>
    </row>
    <row r="807" spans="1:49" x14ac:dyDescent="0.3">
      <c r="A807" s="890"/>
      <c r="B807" s="171"/>
      <c r="C807" s="171"/>
      <c r="D807" s="171"/>
      <c r="E807" s="890"/>
      <c r="G807" s="115"/>
      <c r="H807" s="115"/>
      <c r="J807" s="463"/>
      <c r="K807" s="463"/>
      <c r="L807" s="492"/>
      <c r="M807" s="492"/>
      <c r="N807" s="463"/>
      <c r="V807" s="171"/>
      <c r="W807" s="171"/>
      <c r="X807" s="171"/>
      <c r="Y807" s="171"/>
      <c r="Z807" s="171"/>
      <c r="AA807" s="115"/>
      <c r="AB807" s="115"/>
      <c r="AC807" s="115"/>
      <c r="AD807" s="115"/>
      <c r="AE807" s="115"/>
      <c r="AF807" s="115"/>
      <c r="AG807" s="115"/>
      <c r="AH807" s="115"/>
      <c r="AI807" s="115"/>
      <c r="AJ807" s="115"/>
      <c r="AK807" s="115"/>
      <c r="AL807" s="115"/>
      <c r="AM807" s="115"/>
      <c r="AN807" s="428"/>
      <c r="AO807" s="115"/>
      <c r="AP807" s="115"/>
      <c r="AQ807" s="115"/>
      <c r="AR807" s="115"/>
      <c r="AS807" s="115"/>
      <c r="AT807" s="115"/>
      <c r="AU807" s="115"/>
      <c r="AV807" s="640"/>
      <c r="AW807" s="206"/>
    </row>
    <row r="808" spans="1:49" x14ac:dyDescent="0.3">
      <c r="A808" s="890"/>
      <c r="B808" s="171"/>
      <c r="C808" s="171"/>
      <c r="D808" s="171"/>
      <c r="E808" s="890"/>
      <c r="G808" s="115"/>
      <c r="H808" s="115"/>
      <c r="J808" s="463"/>
      <c r="K808" s="463"/>
      <c r="L808" s="492"/>
      <c r="M808" s="492"/>
      <c r="N808" s="463"/>
      <c r="V808" s="171"/>
      <c r="W808" s="171"/>
      <c r="X808" s="171"/>
      <c r="Y808" s="171"/>
      <c r="Z808" s="171"/>
      <c r="AA808" s="115"/>
      <c r="AB808" s="115"/>
      <c r="AC808" s="115"/>
      <c r="AD808" s="115"/>
      <c r="AE808" s="115"/>
      <c r="AF808" s="115"/>
      <c r="AG808" s="115"/>
      <c r="AH808" s="115"/>
      <c r="AI808" s="115"/>
      <c r="AJ808" s="115"/>
      <c r="AK808" s="115"/>
      <c r="AL808" s="115"/>
      <c r="AM808" s="115"/>
      <c r="AN808" s="428"/>
      <c r="AO808" s="115"/>
      <c r="AP808" s="115"/>
      <c r="AQ808" s="115"/>
      <c r="AR808" s="115"/>
      <c r="AS808" s="115"/>
      <c r="AT808" s="115"/>
      <c r="AU808" s="115"/>
      <c r="AV808" s="640"/>
      <c r="AW808" s="206"/>
    </row>
    <row r="809" spans="1:49" x14ac:dyDescent="0.3">
      <c r="A809" s="890"/>
      <c r="B809" s="171"/>
      <c r="C809" s="171"/>
      <c r="D809" s="171"/>
      <c r="E809" s="890"/>
      <c r="G809" s="115"/>
      <c r="H809" s="115"/>
      <c r="J809" s="463"/>
      <c r="K809" s="463"/>
      <c r="L809" s="492"/>
      <c r="M809" s="492"/>
      <c r="N809" s="463"/>
      <c r="V809" s="171"/>
      <c r="W809" s="171"/>
      <c r="X809" s="171"/>
      <c r="Y809" s="171"/>
      <c r="Z809" s="171"/>
      <c r="AA809" s="115"/>
      <c r="AB809" s="115"/>
      <c r="AC809" s="115"/>
      <c r="AD809" s="115"/>
      <c r="AE809" s="115"/>
      <c r="AF809" s="115"/>
      <c r="AG809" s="115"/>
      <c r="AH809" s="115"/>
      <c r="AI809" s="115"/>
      <c r="AJ809" s="115"/>
      <c r="AK809" s="115"/>
      <c r="AL809" s="115"/>
      <c r="AM809" s="115"/>
      <c r="AN809" s="428"/>
      <c r="AO809" s="115"/>
      <c r="AP809" s="115"/>
      <c r="AQ809" s="115"/>
      <c r="AR809" s="115"/>
      <c r="AS809" s="115"/>
      <c r="AT809" s="115"/>
      <c r="AU809" s="115"/>
      <c r="AV809" s="640"/>
      <c r="AW809" s="206"/>
    </row>
    <row r="810" spans="1:49" x14ac:dyDescent="0.3">
      <c r="A810" s="890"/>
      <c r="B810" s="171"/>
      <c r="C810" s="171"/>
      <c r="D810" s="171"/>
      <c r="E810" s="890"/>
      <c r="G810" s="115"/>
      <c r="H810" s="115"/>
      <c r="J810" s="463"/>
      <c r="K810" s="463"/>
      <c r="L810" s="492"/>
      <c r="M810" s="492"/>
      <c r="N810" s="463"/>
      <c r="V810" s="171"/>
      <c r="W810" s="171"/>
      <c r="X810" s="171"/>
      <c r="Y810" s="171"/>
      <c r="Z810" s="171"/>
      <c r="AA810" s="115"/>
      <c r="AB810" s="115"/>
      <c r="AC810" s="115"/>
      <c r="AD810" s="115"/>
      <c r="AE810" s="115"/>
      <c r="AF810" s="115"/>
      <c r="AG810" s="115"/>
      <c r="AH810" s="115"/>
      <c r="AI810" s="115"/>
      <c r="AJ810" s="115"/>
      <c r="AK810" s="115"/>
      <c r="AL810" s="115"/>
      <c r="AM810" s="115"/>
      <c r="AN810" s="428"/>
      <c r="AO810" s="115"/>
      <c r="AP810" s="115"/>
      <c r="AQ810" s="115"/>
      <c r="AR810" s="115"/>
      <c r="AS810" s="115"/>
      <c r="AT810" s="115"/>
      <c r="AU810" s="115"/>
      <c r="AV810" s="640"/>
      <c r="AW810" s="206"/>
    </row>
    <row r="811" spans="1:49" x14ac:dyDescent="0.3">
      <c r="A811" s="890"/>
      <c r="B811" s="171"/>
      <c r="C811" s="171"/>
      <c r="D811" s="171"/>
      <c r="E811" s="890"/>
      <c r="G811" s="115"/>
      <c r="H811" s="115"/>
      <c r="J811" s="463"/>
      <c r="K811" s="463"/>
      <c r="L811" s="492"/>
      <c r="M811" s="492"/>
      <c r="N811" s="463"/>
      <c r="V811" s="171"/>
      <c r="W811" s="171"/>
      <c r="X811" s="171"/>
      <c r="Y811" s="171"/>
      <c r="Z811" s="171"/>
      <c r="AA811" s="115"/>
      <c r="AB811" s="115"/>
      <c r="AC811" s="115"/>
      <c r="AD811" s="115"/>
      <c r="AE811" s="115"/>
      <c r="AF811" s="115"/>
      <c r="AG811" s="115"/>
      <c r="AH811" s="115"/>
      <c r="AI811" s="115"/>
      <c r="AJ811" s="115"/>
      <c r="AK811" s="115"/>
      <c r="AL811" s="115"/>
      <c r="AM811" s="115"/>
      <c r="AN811" s="428"/>
      <c r="AO811" s="115"/>
      <c r="AP811" s="115"/>
      <c r="AQ811" s="115"/>
      <c r="AR811" s="115"/>
      <c r="AS811" s="115"/>
      <c r="AT811" s="115"/>
      <c r="AU811" s="115"/>
      <c r="AV811" s="640"/>
      <c r="AW811" s="206"/>
    </row>
    <row r="812" spans="1:49" x14ac:dyDescent="0.3">
      <c r="A812" s="890"/>
      <c r="B812" s="171"/>
      <c r="C812" s="171"/>
      <c r="D812" s="171"/>
      <c r="E812" s="890"/>
      <c r="G812" s="115"/>
      <c r="H812" s="115"/>
      <c r="J812" s="463"/>
      <c r="K812" s="463"/>
      <c r="L812" s="492"/>
      <c r="M812" s="492"/>
      <c r="N812" s="463"/>
      <c r="V812" s="171"/>
      <c r="W812" s="171"/>
      <c r="X812" s="171"/>
      <c r="Y812" s="171"/>
      <c r="Z812" s="171"/>
      <c r="AA812" s="115"/>
      <c r="AB812" s="115"/>
      <c r="AC812" s="115"/>
      <c r="AD812" s="115"/>
      <c r="AE812" s="115"/>
      <c r="AF812" s="115"/>
      <c r="AG812" s="115"/>
      <c r="AH812" s="115"/>
      <c r="AI812" s="115"/>
      <c r="AJ812" s="115"/>
      <c r="AK812" s="115"/>
      <c r="AL812" s="115"/>
      <c r="AM812" s="115"/>
      <c r="AN812" s="428"/>
      <c r="AO812" s="115"/>
      <c r="AP812" s="115"/>
      <c r="AQ812" s="115"/>
      <c r="AR812" s="115"/>
      <c r="AS812" s="115"/>
      <c r="AT812" s="115"/>
      <c r="AU812" s="115"/>
      <c r="AV812" s="640"/>
      <c r="AW812" s="206"/>
    </row>
    <row r="813" spans="1:49" x14ac:dyDescent="0.3">
      <c r="A813" s="890"/>
      <c r="B813" s="171"/>
      <c r="C813" s="171"/>
      <c r="D813" s="171"/>
      <c r="E813" s="890"/>
      <c r="G813" s="115"/>
      <c r="H813" s="115"/>
      <c r="J813" s="463"/>
      <c r="K813" s="463"/>
      <c r="L813" s="492"/>
      <c r="M813" s="492"/>
      <c r="N813" s="463"/>
      <c r="V813" s="171"/>
      <c r="W813" s="171"/>
      <c r="X813" s="171"/>
      <c r="Y813" s="171"/>
      <c r="Z813" s="171"/>
      <c r="AA813" s="115"/>
      <c r="AB813" s="115"/>
      <c r="AC813" s="115"/>
      <c r="AD813" s="115"/>
      <c r="AE813" s="115"/>
      <c r="AF813" s="115"/>
      <c r="AG813" s="115"/>
      <c r="AH813" s="115"/>
      <c r="AI813" s="115"/>
      <c r="AJ813" s="115"/>
      <c r="AK813" s="115"/>
      <c r="AL813" s="115"/>
      <c r="AM813" s="115"/>
      <c r="AN813" s="428"/>
      <c r="AO813" s="115"/>
      <c r="AP813" s="115"/>
      <c r="AQ813" s="115"/>
      <c r="AR813" s="115"/>
      <c r="AS813" s="115"/>
      <c r="AT813" s="115"/>
      <c r="AU813" s="115"/>
      <c r="AV813" s="640"/>
      <c r="AW813" s="206"/>
    </row>
    <row r="814" spans="1:49" x14ac:dyDescent="0.3">
      <c r="A814" s="890"/>
      <c r="B814" s="171"/>
      <c r="C814" s="171"/>
      <c r="D814" s="171"/>
      <c r="E814" s="890"/>
      <c r="G814" s="115"/>
      <c r="H814" s="115"/>
      <c r="J814" s="463"/>
      <c r="K814" s="463"/>
      <c r="L814" s="492"/>
      <c r="M814" s="492"/>
      <c r="N814" s="463"/>
      <c r="V814" s="171"/>
      <c r="W814" s="171"/>
      <c r="X814" s="171"/>
      <c r="Y814" s="171"/>
      <c r="Z814" s="171"/>
      <c r="AA814" s="115"/>
      <c r="AB814" s="115"/>
      <c r="AC814" s="115"/>
      <c r="AD814" s="115"/>
      <c r="AE814" s="115"/>
      <c r="AF814" s="115"/>
      <c r="AG814" s="115"/>
      <c r="AH814" s="115"/>
      <c r="AI814" s="115"/>
      <c r="AJ814" s="115"/>
      <c r="AK814" s="115"/>
      <c r="AL814" s="115"/>
      <c r="AM814" s="115"/>
      <c r="AN814" s="428"/>
      <c r="AO814" s="115"/>
      <c r="AP814" s="115"/>
      <c r="AQ814" s="115"/>
      <c r="AR814" s="115"/>
      <c r="AS814" s="115"/>
      <c r="AT814" s="115"/>
      <c r="AU814" s="115"/>
      <c r="AV814" s="640"/>
      <c r="AW814" s="206"/>
    </row>
    <row r="815" spans="1:49" x14ac:dyDescent="0.3">
      <c r="A815" s="890"/>
      <c r="B815" s="171"/>
      <c r="C815" s="171"/>
      <c r="D815" s="171"/>
      <c r="E815" s="890"/>
      <c r="G815" s="115"/>
      <c r="H815" s="115"/>
      <c r="J815" s="463"/>
      <c r="K815" s="463"/>
      <c r="L815" s="492"/>
      <c r="M815" s="492"/>
      <c r="N815" s="463"/>
      <c r="V815" s="171"/>
      <c r="W815" s="171"/>
      <c r="X815" s="171"/>
      <c r="Y815" s="171"/>
      <c r="Z815" s="171"/>
      <c r="AA815" s="115"/>
      <c r="AB815" s="115"/>
      <c r="AC815" s="115"/>
      <c r="AD815" s="115"/>
      <c r="AE815" s="115"/>
      <c r="AF815" s="115"/>
      <c r="AG815" s="115"/>
      <c r="AH815" s="115"/>
      <c r="AI815" s="115"/>
      <c r="AJ815" s="115"/>
      <c r="AK815" s="115"/>
      <c r="AL815" s="115"/>
      <c r="AM815" s="115"/>
      <c r="AN815" s="428"/>
      <c r="AO815" s="115"/>
      <c r="AP815" s="115"/>
      <c r="AQ815" s="115"/>
      <c r="AR815" s="115"/>
      <c r="AS815" s="115"/>
      <c r="AT815" s="115"/>
      <c r="AU815" s="115"/>
      <c r="AV815" s="640"/>
      <c r="AW815" s="206"/>
    </row>
    <row r="816" spans="1:49" x14ac:dyDescent="0.3">
      <c r="A816" s="890"/>
      <c r="B816" s="171"/>
      <c r="C816" s="171"/>
      <c r="D816" s="171"/>
      <c r="E816" s="890"/>
      <c r="G816" s="115"/>
      <c r="H816" s="115"/>
      <c r="J816" s="463"/>
      <c r="K816" s="463"/>
      <c r="L816" s="492"/>
      <c r="M816" s="492"/>
      <c r="N816" s="463"/>
      <c r="V816" s="171"/>
      <c r="W816" s="171"/>
      <c r="X816" s="171"/>
      <c r="Y816" s="171"/>
      <c r="Z816" s="171"/>
      <c r="AA816" s="115"/>
      <c r="AB816" s="115"/>
      <c r="AC816" s="115"/>
      <c r="AD816" s="115"/>
      <c r="AE816" s="115"/>
      <c r="AF816" s="115"/>
      <c r="AG816" s="115"/>
      <c r="AH816" s="115"/>
      <c r="AI816" s="115"/>
      <c r="AJ816" s="115"/>
      <c r="AK816" s="115"/>
      <c r="AL816" s="115"/>
      <c r="AM816" s="115"/>
      <c r="AN816" s="428"/>
      <c r="AO816" s="115"/>
      <c r="AP816" s="115"/>
      <c r="AQ816" s="115"/>
      <c r="AR816" s="115"/>
      <c r="AS816" s="115"/>
      <c r="AT816" s="115"/>
      <c r="AU816" s="115"/>
      <c r="AV816" s="640"/>
      <c r="AW816" s="206"/>
    </row>
    <row r="817" spans="1:49" x14ac:dyDescent="0.3">
      <c r="A817" s="890"/>
      <c r="B817" s="171"/>
      <c r="C817" s="171"/>
      <c r="D817" s="171"/>
      <c r="E817" s="890"/>
      <c r="G817" s="115"/>
      <c r="H817" s="115"/>
      <c r="J817" s="463"/>
      <c r="K817" s="463"/>
      <c r="L817" s="492"/>
      <c r="M817" s="492"/>
      <c r="N817" s="463"/>
      <c r="V817" s="171"/>
      <c r="W817" s="171"/>
      <c r="X817" s="171"/>
      <c r="Y817" s="171"/>
      <c r="Z817" s="171"/>
      <c r="AA817" s="115"/>
      <c r="AB817" s="115"/>
      <c r="AC817" s="115"/>
      <c r="AD817" s="115"/>
      <c r="AE817" s="115"/>
      <c r="AF817" s="115"/>
      <c r="AG817" s="115"/>
      <c r="AH817" s="115"/>
      <c r="AI817" s="115"/>
      <c r="AJ817" s="115"/>
      <c r="AK817" s="115"/>
      <c r="AL817" s="115"/>
      <c r="AM817" s="115"/>
      <c r="AN817" s="428"/>
      <c r="AO817" s="115"/>
      <c r="AP817" s="115"/>
      <c r="AQ817" s="115"/>
      <c r="AR817" s="115"/>
      <c r="AS817" s="115"/>
      <c r="AT817" s="115"/>
      <c r="AU817" s="115"/>
      <c r="AV817" s="640"/>
      <c r="AW817" s="206"/>
    </row>
    <row r="818" spans="1:49" x14ac:dyDescent="0.3">
      <c r="A818" s="890"/>
      <c r="B818" s="171"/>
      <c r="C818" s="171"/>
      <c r="D818" s="171"/>
      <c r="E818" s="890"/>
      <c r="G818" s="115"/>
      <c r="H818" s="115"/>
      <c r="J818" s="463"/>
      <c r="K818" s="463"/>
      <c r="L818" s="492"/>
      <c r="M818" s="492"/>
      <c r="N818" s="463"/>
      <c r="V818" s="171"/>
      <c r="W818" s="171"/>
      <c r="X818" s="171"/>
      <c r="Y818" s="171"/>
      <c r="Z818" s="171"/>
      <c r="AA818" s="115"/>
      <c r="AB818" s="115"/>
      <c r="AC818" s="115"/>
      <c r="AD818" s="115"/>
      <c r="AE818" s="115"/>
      <c r="AF818" s="115"/>
      <c r="AG818" s="115"/>
      <c r="AH818" s="115"/>
      <c r="AI818" s="115"/>
      <c r="AJ818" s="115"/>
      <c r="AK818" s="115"/>
      <c r="AL818" s="115"/>
      <c r="AM818" s="115"/>
      <c r="AN818" s="428"/>
      <c r="AO818" s="115"/>
      <c r="AP818" s="115"/>
      <c r="AQ818" s="115"/>
      <c r="AR818" s="115"/>
      <c r="AS818" s="115"/>
      <c r="AT818" s="115"/>
      <c r="AU818" s="115"/>
      <c r="AV818" s="640"/>
      <c r="AW818" s="206"/>
    </row>
    <row r="819" spans="1:49" x14ac:dyDescent="0.3">
      <c r="A819" s="890"/>
      <c r="B819" s="171"/>
      <c r="C819" s="171"/>
      <c r="D819" s="171"/>
      <c r="E819" s="890"/>
      <c r="G819" s="115"/>
      <c r="H819" s="115"/>
      <c r="J819" s="463"/>
      <c r="K819" s="463"/>
      <c r="L819" s="492"/>
      <c r="M819" s="492"/>
      <c r="N819" s="463"/>
      <c r="V819" s="171"/>
      <c r="W819" s="171"/>
      <c r="X819" s="171"/>
      <c r="Y819" s="171"/>
      <c r="Z819" s="171"/>
      <c r="AA819" s="115"/>
      <c r="AB819" s="115"/>
      <c r="AC819" s="115"/>
      <c r="AD819" s="115"/>
      <c r="AE819" s="115"/>
      <c r="AF819" s="115"/>
      <c r="AG819" s="115"/>
      <c r="AH819" s="115"/>
      <c r="AI819" s="115"/>
      <c r="AJ819" s="115"/>
      <c r="AK819" s="115"/>
      <c r="AL819" s="115"/>
      <c r="AM819" s="115"/>
      <c r="AN819" s="428"/>
      <c r="AO819" s="115"/>
      <c r="AP819" s="115"/>
      <c r="AQ819" s="115"/>
      <c r="AR819" s="115"/>
      <c r="AS819" s="115"/>
      <c r="AT819" s="115"/>
      <c r="AU819" s="115"/>
      <c r="AV819" s="640"/>
      <c r="AW819" s="206"/>
    </row>
    <row r="820" spans="1:49" x14ac:dyDescent="0.3">
      <c r="A820" s="890"/>
      <c r="B820" s="171"/>
      <c r="C820" s="171"/>
      <c r="D820" s="171"/>
      <c r="E820" s="890"/>
      <c r="G820" s="115"/>
      <c r="H820" s="115"/>
      <c r="J820" s="463"/>
      <c r="K820" s="463"/>
      <c r="L820" s="492"/>
      <c r="M820" s="492"/>
      <c r="N820" s="463"/>
      <c r="V820" s="171"/>
      <c r="W820" s="171"/>
      <c r="X820" s="171"/>
      <c r="Y820" s="171"/>
      <c r="Z820" s="171"/>
      <c r="AA820" s="115"/>
      <c r="AB820" s="115"/>
      <c r="AC820" s="115"/>
      <c r="AD820" s="115"/>
      <c r="AE820" s="115"/>
      <c r="AF820" s="115"/>
      <c r="AG820" s="115"/>
      <c r="AH820" s="115"/>
      <c r="AI820" s="115"/>
      <c r="AJ820" s="115"/>
      <c r="AK820" s="115"/>
      <c r="AL820" s="115"/>
      <c r="AM820" s="115"/>
      <c r="AN820" s="428"/>
      <c r="AO820" s="115"/>
      <c r="AP820" s="115"/>
      <c r="AQ820" s="115"/>
      <c r="AR820" s="115"/>
      <c r="AS820" s="115"/>
      <c r="AT820" s="115"/>
      <c r="AU820" s="115"/>
      <c r="AV820" s="640"/>
      <c r="AW820" s="206"/>
    </row>
    <row r="821" spans="1:49" x14ac:dyDescent="0.3">
      <c r="A821" s="890"/>
      <c r="B821" s="171"/>
      <c r="C821" s="171"/>
      <c r="D821" s="171"/>
      <c r="E821" s="890"/>
      <c r="G821" s="115"/>
      <c r="H821" s="115"/>
      <c r="J821" s="463"/>
      <c r="K821" s="463"/>
      <c r="L821" s="492"/>
      <c r="M821" s="492"/>
      <c r="N821" s="463"/>
      <c r="V821" s="171"/>
      <c r="W821" s="171"/>
      <c r="X821" s="171"/>
      <c r="Y821" s="171"/>
      <c r="Z821" s="171"/>
      <c r="AA821" s="115"/>
      <c r="AB821" s="115"/>
      <c r="AC821" s="115"/>
      <c r="AD821" s="115"/>
      <c r="AE821" s="115"/>
      <c r="AF821" s="115"/>
      <c r="AG821" s="115"/>
      <c r="AH821" s="115"/>
      <c r="AI821" s="115"/>
      <c r="AJ821" s="115"/>
      <c r="AK821" s="115"/>
      <c r="AL821" s="115"/>
      <c r="AM821" s="115"/>
      <c r="AN821" s="428"/>
      <c r="AO821" s="115"/>
      <c r="AP821" s="115"/>
      <c r="AQ821" s="115"/>
      <c r="AR821" s="115"/>
      <c r="AS821" s="115"/>
      <c r="AT821" s="115"/>
      <c r="AU821" s="115"/>
      <c r="AV821" s="640"/>
      <c r="AW821" s="206"/>
    </row>
    <row r="822" spans="1:49" x14ac:dyDescent="0.3">
      <c r="A822" s="890"/>
      <c r="B822" s="171"/>
      <c r="C822" s="171"/>
      <c r="D822" s="171"/>
      <c r="E822" s="890"/>
      <c r="G822" s="115"/>
      <c r="H822" s="115"/>
      <c r="J822" s="463"/>
      <c r="K822" s="463"/>
      <c r="L822" s="492"/>
      <c r="M822" s="492"/>
      <c r="N822" s="463"/>
      <c r="V822" s="171"/>
      <c r="W822" s="171"/>
      <c r="X822" s="171"/>
      <c r="Y822" s="171"/>
      <c r="Z822" s="171"/>
      <c r="AA822" s="115"/>
      <c r="AB822" s="115"/>
      <c r="AC822" s="115"/>
      <c r="AD822" s="115"/>
      <c r="AE822" s="115"/>
      <c r="AF822" s="115"/>
      <c r="AG822" s="115"/>
      <c r="AH822" s="115"/>
      <c r="AI822" s="115"/>
      <c r="AJ822" s="115"/>
      <c r="AK822" s="115"/>
      <c r="AL822" s="115"/>
      <c r="AM822" s="115"/>
      <c r="AN822" s="428"/>
      <c r="AO822" s="115"/>
      <c r="AP822" s="115"/>
      <c r="AQ822" s="115"/>
      <c r="AR822" s="115"/>
      <c r="AS822" s="115"/>
      <c r="AT822" s="115"/>
      <c r="AU822" s="115"/>
      <c r="AV822" s="640"/>
      <c r="AW822" s="206"/>
    </row>
    <row r="823" spans="1:49" x14ac:dyDescent="0.3">
      <c r="A823" s="890"/>
      <c r="B823" s="171"/>
      <c r="C823" s="171"/>
      <c r="D823" s="171"/>
      <c r="E823" s="890"/>
      <c r="G823" s="115"/>
      <c r="H823" s="115"/>
      <c r="J823" s="463"/>
      <c r="K823" s="463"/>
      <c r="L823" s="492"/>
      <c r="M823" s="492"/>
      <c r="N823" s="463"/>
      <c r="V823" s="171"/>
      <c r="W823" s="171"/>
      <c r="X823" s="171"/>
      <c r="Y823" s="171"/>
      <c r="Z823" s="171"/>
      <c r="AA823" s="115"/>
      <c r="AB823" s="115"/>
      <c r="AC823" s="115"/>
      <c r="AD823" s="115"/>
      <c r="AE823" s="115"/>
      <c r="AF823" s="115"/>
      <c r="AG823" s="115"/>
      <c r="AH823" s="115"/>
      <c r="AI823" s="115"/>
      <c r="AJ823" s="115"/>
      <c r="AK823" s="115"/>
      <c r="AL823" s="115"/>
      <c r="AM823" s="115"/>
      <c r="AN823" s="428"/>
      <c r="AO823" s="115"/>
      <c r="AP823" s="115"/>
      <c r="AQ823" s="115"/>
      <c r="AR823" s="115"/>
      <c r="AS823" s="115"/>
      <c r="AT823" s="115"/>
      <c r="AU823" s="115"/>
      <c r="AV823" s="640"/>
      <c r="AW823" s="206"/>
    </row>
    <row r="824" spans="1:49" x14ac:dyDescent="0.3">
      <c r="A824" s="890"/>
      <c r="B824" s="171"/>
      <c r="C824" s="171"/>
      <c r="D824" s="171"/>
      <c r="E824" s="890"/>
      <c r="G824" s="115"/>
      <c r="H824" s="115"/>
      <c r="J824" s="463"/>
      <c r="K824" s="463"/>
      <c r="L824" s="492"/>
      <c r="M824" s="492"/>
      <c r="N824" s="463"/>
      <c r="V824" s="171"/>
      <c r="W824" s="171"/>
      <c r="X824" s="171"/>
      <c r="Y824" s="171"/>
      <c r="Z824" s="171"/>
      <c r="AA824" s="115"/>
      <c r="AB824" s="115"/>
      <c r="AC824" s="115"/>
      <c r="AD824" s="115"/>
      <c r="AE824" s="115"/>
      <c r="AF824" s="115"/>
      <c r="AG824" s="115"/>
      <c r="AH824" s="115"/>
      <c r="AI824" s="115"/>
      <c r="AJ824" s="115"/>
      <c r="AK824" s="115"/>
      <c r="AL824" s="115"/>
      <c r="AM824" s="115"/>
      <c r="AN824" s="428"/>
      <c r="AO824" s="115"/>
      <c r="AP824" s="115"/>
      <c r="AQ824" s="115"/>
      <c r="AR824" s="115"/>
      <c r="AS824" s="115"/>
      <c r="AT824" s="115"/>
      <c r="AU824" s="115"/>
      <c r="AV824" s="640"/>
      <c r="AW824" s="206"/>
    </row>
    <row r="825" spans="1:49" x14ac:dyDescent="0.3">
      <c r="A825" s="890"/>
      <c r="B825" s="171"/>
      <c r="C825" s="171"/>
      <c r="D825" s="171"/>
      <c r="E825" s="890"/>
      <c r="G825" s="115"/>
      <c r="H825" s="115"/>
      <c r="J825" s="463"/>
      <c r="K825" s="463"/>
      <c r="L825" s="492"/>
      <c r="M825" s="492"/>
      <c r="N825" s="463"/>
      <c r="V825" s="171"/>
      <c r="W825" s="171"/>
      <c r="X825" s="171"/>
      <c r="Y825" s="171"/>
      <c r="Z825" s="171"/>
      <c r="AA825" s="115"/>
      <c r="AB825" s="115"/>
      <c r="AC825" s="115"/>
      <c r="AD825" s="115"/>
      <c r="AE825" s="115"/>
      <c r="AF825" s="115"/>
      <c r="AG825" s="115"/>
      <c r="AH825" s="115"/>
      <c r="AI825" s="115"/>
      <c r="AJ825" s="115"/>
      <c r="AK825" s="115"/>
      <c r="AL825" s="115"/>
      <c r="AM825" s="115"/>
      <c r="AN825" s="428"/>
      <c r="AO825" s="115"/>
      <c r="AP825" s="115"/>
      <c r="AQ825" s="115"/>
      <c r="AR825" s="115"/>
      <c r="AS825" s="115"/>
      <c r="AT825" s="115"/>
      <c r="AU825" s="115"/>
      <c r="AV825" s="640"/>
      <c r="AW825" s="206"/>
    </row>
    <row r="826" spans="1:49" x14ac:dyDescent="0.3">
      <c r="A826" s="890"/>
      <c r="B826" s="171"/>
      <c r="C826" s="171"/>
      <c r="D826" s="171"/>
      <c r="E826" s="890"/>
      <c r="G826" s="115"/>
      <c r="H826" s="115"/>
      <c r="J826" s="463"/>
      <c r="K826" s="463"/>
      <c r="L826" s="492"/>
      <c r="M826" s="492"/>
      <c r="N826" s="463"/>
      <c r="V826" s="171"/>
      <c r="W826" s="171"/>
      <c r="X826" s="171"/>
      <c r="Y826" s="171"/>
      <c r="Z826" s="171"/>
      <c r="AA826" s="115"/>
      <c r="AB826" s="115"/>
      <c r="AC826" s="115"/>
      <c r="AD826" s="115"/>
      <c r="AE826" s="115"/>
      <c r="AF826" s="115"/>
      <c r="AG826" s="115"/>
      <c r="AH826" s="115"/>
      <c r="AI826" s="115"/>
      <c r="AJ826" s="115"/>
      <c r="AK826" s="115"/>
      <c r="AL826" s="115"/>
      <c r="AM826" s="115"/>
      <c r="AN826" s="428"/>
      <c r="AO826" s="115"/>
      <c r="AP826" s="115"/>
      <c r="AQ826" s="115"/>
      <c r="AR826" s="115"/>
      <c r="AS826" s="115"/>
      <c r="AT826" s="115"/>
      <c r="AU826" s="115"/>
      <c r="AV826" s="640"/>
      <c r="AW826" s="206"/>
    </row>
    <row r="827" spans="1:49" x14ac:dyDescent="0.3">
      <c r="A827" s="890"/>
      <c r="B827" s="171"/>
      <c r="C827" s="171"/>
      <c r="D827" s="171"/>
      <c r="E827" s="890"/>
      <c r="G827" s="115"/>
      <c r="H827" s="115"/>
      <c r="J827" s="463"/>
      <c r="K827" s="463"/>
      <c r="L827" s="492"/>
      <c r="M827" s="492"/>
      <c r="N827" s="463"/>
      <c r="V827" s="171"/>
      <c r="W827" s="171"/>
      <c r="X827" s="171"/>
      <c r="Y827" s="171"/>
      <c r="Z827" s="171"/>
      <c r="AA827" s="115"/>
      <c r="AB827" s="115"/>
      <c r="AC827" s="115"/>
      <c r="AD827" s="115"/>
      <c r="AE827" s="115"/>
      <c r="AF827" s="115"/>
      <c r="AG827" s="115"/>
      <c r="AH827" s="115"/>
      <c r="AI827" s="115"/>
      <c r="AJ827" s="115"/>
      <c r="AK827" s="115"/>
      <c r="AL827" s="115"/>
      <c r="AM827" s="115"/>
      <c r="AN827" s="428"/>
      <c r="AO827" s="115"/>
      <c r="AP827" s="115"/>
      <c r="AQ827" s="115"/>
      <c r="AR827" s="115"/>
      <c r="AS827" s="115"/>
      <c r="AT827" s="115"/>
      <c r="AU827" s="115"/>
      <c r="AV827" s="640"/>
      <c r="AW827" s="206"/>
    </row>
    <row r="828" spans="1:49" x14ac:dyDescent="0.3">
      <c r="A828" s="890"/>
      <c r="B828" s="171"/>
      <c r="C828" s="171"/>
      <c r="D828" s="171"/>
      <c r="E828" s="890"/>
      <c r="G828" s="115"/>
      <c r="H828" s="115"/>
      <c r="J828" s="463"/>
      <c r="K828" s="463"/>
      <c r="L828" s="492"/>
      <c r="M828" s="492"/>
      <c r="N828" s="463"/>
      <c r="V828" s="171"/>
      <c r="W828" s="171"/>
      <c r="X828" s="171"/>
      <c r="Y828" s="171"/>
      <c r="Z828" s="171"/>
      <c r="AA828" s="115"/>
      <c r="AB828" s="115"/>
      <c r="AC828" s="115"/>
      <c r="AD828" s="115"/>
      <c r="AE828" s="115"/>
      <c r="AF828" s="115"/>
      <c r="AG828" s="115"/>
      <c r="AH828" s="115"/>
      <c r="AI828" s="115"/>
      <c r="AJ828" s="115"/>
      <c r="AK828" s="115"/>
      <c r="AL828" s="115"/>
      <c r="AM828" s="115"/>
      <c r="AN828" s="428"/>
      <c r="AO828" s="115"/>
      <c r="AP828" s="115"/>
      <c r="AQ828" s="115"/>
      <c r="AR828" s="115"/>
      <c r="AS828" s="115"/>
      <c r="AT828" s="115"/>
      <c r="AU828" s="115"/>
      <c r="AV828" s="640"/>
      <c r="AW828" s="206"/>
    </row>
    <row r="829" spans="1:49" x14ac:dyDescent="0.3">
      <c r="A829" s="890"/>
      <c r="B829" s="171"/>
      <c r="C829" s="171"/>
      <c r="D829" s="171"/>
      <c r="E829" s="890"/>
      <c r="G829" s="115"/>
      <c r="H829" s="115"/>
      <c r="J829" s="463"/>
      <c r="K829" s="463"/>
      <c r="L829" s="492"/>
      <c r="M829" s="492"/>
      <c r="N829" s="463"/>
      <c r="V829" s="171"/>
      <c r="W829" s="171"/>
      <c r="X829" s="171"/>
      <c r="Y829" s="171"/>
      <c r="Z829" s="171"/>
      <c r="AA829" s="115"/>
      <c r="AB829" s="115"/>
      <c r="AC829" s="115"/>
      <c r="AD829" s="115"/>
      <c r="AE829" s="115"/>
      <c r="AF829" s="115"/>
      <c r="AG829" s="115"/>
      <c r="AH829" s="115"/>
      <c r="AI829" s="115"/>
      <c r="AJ829" s="115"/>
      <c r="AK829" s="115"/>
      <c r="AL829" s="115"/>
      <c r="AM829" s="115"/>
      <c r="AN829" s="428"/>
      <c r="AO829" s="115"/>
      <c r="AP829" s="115"/>
      <c r="AQ829" s="115"/>
      <c r="AR829" s="115"/>
      <c r="AS829" s="115"/>
      <c r="AT829" s="115"/>
      <c r="AU829" s="115"/>
      <c r="AV829" s="640"/>
      <c r="AW829" s="206"/>
    </row>
    <row r="830" spans="1:49" x14ac:dyDescent="0.3">
      <c r="A830" s="890"/>
      <c r="B830" s="171"/>
      <c r="C830" s="171"/>
      <c r="D830" s="171"/>
      <c r="E830" s="890"/>
      <c r="G830" s="115"/>
      <c r="H830" s="115"/>
      <c r="J830" s="463"/>
      <c r="K830" s="463"/>
      <c r="L830" s="492"/>
      <c r="M830" s="492"/>
      <c r="N830" s="463"/>
      <c r="V830" s="171"/>
      <c r="W830" s="171"/>
      <c r="X830" s="171"/>
      <c r="Y830" s="171"/>
      <c r="Z830" s="171"/>
      <c r="AA830" s="115"/>
      <c r="AB830" s="115"/>
      <c r="AC830" s="115"/>
      <c r="AD830" s="115"/>
      <c r="AE830" s="115"/>
      <c r="AF830" s="115"/>
      <c r="AG830" s="115"/>
      <c r="AH830" s="115"/>
      <c r="AI830" s="115"/>
      <c r="AJ830" s="115"/>
      <c r="AK830" s="115"/>
      <c r="AL830" s="115"/>
      <c r="AM830" s="115"/>
      <c r="AN830" s="428"/>
      <c r="AO830" s="115"/>
      <c r="AP830" s="115"/>
      <c r="AQ830" s="115"/>
      <c r="AR830" s="115"/>
      <c r="AS830" s="115"/>
      <c r="AT830" s="115"/>
      <c r="AU830" s="115"/>
      <c r="AV830" s="640"/>
      <c r="AW830" s="206"/>
    </row>
    <row r="831" spans="1:49" x14ac:dyDescent="0.3">
      <c r="A831" s="890"/>
      <c r="B831" s="171"/>
      <c r="C831" s="171"/>
      <c r="D831" s="171"/>
      <c r="E831" s="890"/>
      <c r="G831" s="115"/>
      <c r="H831" s="115"/>
      <c r="J831" s="463"/>
      <c r="K831" s="463"/>
      <c r="L831" s="492"/>
      <c r="M831" s="492"/>
      <c r="N831" s="463"/>
      <c r="V831" s="171"/>
      <c r="W831" s="171"/>
      <c r="X831" s="171"/>
      <c r="Y831" s="171"/>
      <c r="Z831" s="171"/>
      <c r="AA831" s="115"/>
      <c r="AB831" s="115"/>
      <c r="AC831" s="115"/>
      <c r="AD831" s="115"/>
      <c r="AE831" s="115"/>
      <c r="AF831" s="115"/>
      <c r="AG831" s="115"/>
      <c r="AH831" s="115"/>
      <c r="AI831" s="115"/>
      <c r="AJ831" s="115"/>
      <c r="AK831" s="115"/>
      <c r="AL831" s="115"/>
      <c r="AM831" s="115"/>
      <c r="AN831" s="428"/>
      <c r="AO831" s="115"/>
      <c r="AP831" s="115"/>
      <c r="AQ831" s="115"/>
      <c r="AR831" s="115"/>
      <c r="AS831" s="115"/>
      <c r="AT831" s="115"/>
      <c r="AU831" s="115"/>
      <c r="AV831" s="640"/>
      <c r="AW831" s="206"/>
    </row>
    <row r="832" spans="1:49" x14ac:dyDescent="0.3">
      <c r="A832" s="890"/>
      <c r="B832" s="171"/>
      <c r="C832" s="171"/>
      <c r="D832" s="171"/>
      <c r="E832" s="890"/>
      <c r="G832" s="115"/>
      <c r="H832" s="115"/>
      <c r="J832" s="463"/>
      <c r="K832" s="463"/>
      <c r="L832" s="492"/>
      <c r="M832" s="492"/>
      <c r="N832" s="463"/>
      <c r="V832" s="171"/>
      <c r="W832" s="171"/>
      <c r="X832" s="171"/>
      <c r="Y832" s="171"/>
      <c r="Z832" s="171"/>
      <c r="AA832" s="115"/>
      <c r="AB832" s="115"/>
      <c r="AC832" s="115"/>
      <c r="AD832" s="115"/>
      <c r="AE832" s="115"/>
      <c r="AF832" s="115"/>
      <c r="AG832" s="115"/>
      <c r="AH832" s="115"/>
      <c r="AI832" s="115"/>
      <c r="AJ832" s="115"/>
      <c r="AK832" s="115"/>
      <c r="AL832" s="115"/>
      <c r="AM832" s="115"/>
      <c r="AN832" s="428"/>
      <c r="AO832" s="115"/>
      <c r="AP832" s="115"/>
      <c r="AQ832" s="115"/>
      <c r="AR832" s="115"/>
      <c r="AS832" s="115"/>
      <c r="AT832" s="115"/>
      <c r="AU832" s="115"/>
      <c r="AV832" s="640"/>
      <c r="AW832" s="206"/>
    </row>
    <row r="833" spans="1:49" x14ac:dyDescent="0.3">
      <c r="A833" s="890"/>
      <c r="B833" s="171"/>
      <c r="C833" s="171"/>
      <c r="D833" s="171"/>
      <c r="E833" s="890"/>
      <c r="G833" s="115"/>
      <c r="H833" s="115"/>
      <c r="J833" s="463"/>
      <c r="K833" s="463"/>
      <c r="L833" s="492"/>
      <c r="M833" s="492"/>
      <c r="N833" s="463"/>
      <c r="V833" s="171"/>
      <c r="W833" s="171"/>
      <c r="X833" s="171"/>
      <c r="Y833" s="171"/>
      <c r="Z833" s="171"/>
      <c r="AA833" s="115"/>
      <c r="AB833" s="115"/>
      <c r="AC833" s="115"/>
      <c r="AD833" s="115"/>
      <c r="AE833" s="115"/>
      <c r="AF833" s="115"/>
      <c r="AG833" s="115"/>
      <c r="AH833" s="115"/>
      <c r="AI833" s="115"/>
      <c r="AJ833" s="115"/>
      <c r="AK833" s="115"/>
      <c r="AL833" s="115"/>
      <c r="AM833" s="115"/>
      <c r="AN833" s="428"/>
      <c r="AO833" s="115"/>
      <c r="AP833" s="115"/>
      <c r="AQ833" s="115"/>
      <c r="AR833" s="115"/>
      <c r="AS833" s="115"/>
      <c r="AT833" s="115"/>
      <c r="AU833" s="115"/>
      <c r="AV833" s="640"/>
      <c r="AW833" s="206"/>
    </row>
    <row r="834" spans="1:49" x14ac:dyDescent="0.3">
      <c r="A834" s="890"/>
      <c r="B834" s="171"/>
      <c r="C834" s="171"/>
      <c r="D834" s="171"/>
      <c r="E834" s="890"/>
      <c r="G834" s="115"/>
      <c r="H834" s="115"/>
      <c r="J834" s="463"/>
      <c r="K834" s="463"/>
      <c r="L834" s="492"/>
      <c r="M834" s="492"/>
      <c r="N834" s="463"/>
      <c r="V834" s="171"/>
      <c r="W834" s="171"/>
      <c r="X834" s="171"/>
      <c r="Y834" s="171"/>
      <c r="Z834" s="171"/>
      <c r="AA834" s="115"/>
      <c r="AB834" s="115"/>
      <c r="AC834" s="115"/>
      <c r="AD834" s="115"/>
      <c r="AE834" s="115"/>
      <c r="AF834" s="115"/>
      <c r="AG834" s="115"/>
      <c r="AH834" s="115"/>
      <c r="AI834" s="115"/>
      <c r="AJ834" s="115"/>
      <c r="AK834" s="115"/>
      <c r="AL834" s="115"/>
      <c r="AM834" s="115"/>
      <c r="AN834" s="428"/>
      <c r="AO834" s="115"/>
      <c r="AP834" s="115"/>
      <c r="AQ834" s="115"/>
      <c r="AR834" s="115"/>
      <c r="AS834" s="115"/>
      <c r="AT834" s="115"/>
      <c r="AU834" s="115"/>
      <c r="AV834" s="640"/>
      <c r="AW834" s="206"/>
    </row>
    <row r="835" spans="1:49" x14ac:dyDescent="0.3">
      <c r="A835" s="890"/>
      <c r="B835" s="171"/>
      <c r="C835" s="171"/>
      <c r="D835" s="171"/>
      <c r="E835" s="890"/>
      <c r="G835" s="115"/>
      <c r="H835" s="115"/>
      <c r="J835" s="463"/>
      <c r="K835" s="463"/>
      <c r="L835" s="492"/>
      <c r="M835" s="492"/>
      <c r="N835" s="463"/>
      <c r="V835" s="171"/>
      <c r="W835" s="171"/>
      <c r="X835" s="171"/>
      <c r="Y835" s="171"/>
      <c r="Z835" s="171"/>
      <c r="AA835" s="115"/>
      <c r="AB835" s="115"/>
      <c r="AC835" s="115"/>
      <c r="AD835" s="115"/>
      <c r="AE835" s="115"/>
      <c r="AF835" s="115"/>
      <c r="AG835" s="115"/>
      <c r="AH835" s="115"/>
      <c r="AI835" s="115"/>
      <c r="AJ835" s="115"/>
      <c r="AK835" s="115"/>
      <c r="AL835" s="115"/>
      <c r="AM835" s="115"/>
      <c r="AN835" s="428"/>
      <c r="AO835" s="115"/>
      <c r="AP835" s="115"/>
      <c r="AQ835" s="115"/>
      <c r="AR835" s="115"/>
      <c r="AS835" s="115"/>
      <c r="AT835" s="115"/>
      <c r="AU835" s="115"/>
      <c r="AV835" s="640"/>
      <c r="AW835" s="206"/>
    </row>
    <row r="836" spans="1:49" x14ac:dyDescent="0.3">
      <c r="A836" s="890"/>
      <c r="B836" s="171"/>
      <c r="C836" s="171"/>
      <c r="D836" s="171"/>
      <c r="E836" s="890"/>
      <c r="G836" s="115"/>
      <c r="H836" s="115"/>
      <c r="J836" s="463"/>
      <c r="K836" s="463"/>
      <c r="L836" s="492"/>
      <c r="M836" s="492"/>
      <c r="N836" s="463"/>
      <c r="V836" s="171"/>
      <c r="W836" s="171"/>
      <c r="X836" s="171"/>
      <c r="Y836" s="171"/>
      <c r="Z836" s="171"/>
      <c r="AA836" s="115"/>
      <c r="AB836" s="115"/>
      <c r="AC836" s="115"/>
      <c r="AD836" s="115"/>
      <c r="AE836" s="115"/>
      <c r="AF836" s="115"/>
      <c r="AG836" s="115"/>
      <c r="AH836" s="115"/>
      <c r="AI836" s="115"/>
      <c r="AJ836" s="115"/>
      <c r="AK836" s="115"/>
      <c r="AL836" s="115"/>
      <c r="AM836" s="115"/>
      <c r="AN836" s="428"/>
      <c r="AO836" s="115"/>
      <c r="AP836" s="115"/>
      <c r="AQ836" s="115"/>
      <c r="AR836" s="115"/>
      <c r="AS836" s="115"/>
      <c r="AT836" s="115"/>
      <c r="AU836" s="115"/>
      <c r="AV836" s="640"/>
      <c r="AW836" s="206"/>
    </row>
    <row r="837" spans="1:49" x14ac:dyDescent="0.3">
      <c r="A837" s="890"/>
      <c r="B837" s="171"/>
      <c r="C837" s="171"/>
      <c r="D837" s="171"/>
      <c r="E837" s="890"/>
      <c r="G837" s="115"/>
      <c r="H837" s="115"/>
      <c r="J837" s="463"/>
      <c r="K837" s="463"/>
      <c r="L837" s="492"/>
      <c r="M837" s="492"/>
      <c r="N837" s="463"/>
      <c r="V837" s="171"/>
      <c r="W837" s="171"/>
      <c r="X837" s="171"/>
      <c r="Y837" s="171"/>
      <c r="Z837" s="171"/>
      <c r="AA837" s="115"/>
      <c r="AB837" s="115"/>
      <c r="AC837" s="115"/>
      <c r="AD837" s="115"/>
      <c r="AE837" s="115"/>
      <c r="AF837" s="115"/>
      <c r="AG837" s="115"/>
      <c r="AH837" s="115"/>
      <c r="AI837" s="115"/>
      <c r="AJ837" s="115"/>
      <c r="AK837" s="115"/>
      <c r="AL837" s="115"/>
      <c r="AM837" s="115"/>
      <c r="AN837" s="428"/>
      <c r="AO837" s="115"/>
      <c r="AP837" s="115"/>
      <c r="AQ837" s="115"/>
      <c r="AR837" s="115"/>
      <c r="AS837" s="115"/>
      <c r="AT837" s="115"/>
      <c r="AU837" s="115"/>
      <c r="AV837" s="640"/>
      <c r="AW837" s="206"/>
    </row>
    <row r="838" spans="1:49" x14ac:dyDescent="0.3">
      <c r="A838" s="890"/>
      <c r="B838" s="171"/>
      <c r="C838" s="171"/>
      <c r="D838" s="171"/>
      <c r="E838" s="890"/>
      <c r="G838" s="115"/>
      <c r="H838" s="115"/>
      <c r="J838" s="463"/>
      <c r="K838" s="463"/>
      <c r="L838" s="492"/>
      <c r="M838" s="492"/>
      <c r="N838" s="463"/>
      <c r="V838" s="171"/>
      <c r="W838" s="171"/>
      <c r="X838" s="171"/>
      <c r="Y838" s="171"/>
      <c r="Z838" s="171"/>
      <c r="AA838" s="115"/>
      <c r="AB838" s="115"/>
      <c r="AC838" s="115"/>
      <c r="AD838" s="115"/>
      <c r="AE838" s="115"/>
      <c r="AF838" s="115"/>
      <c r="AG838" s="115"/>
      <c r="AH838" s="115"/>
      <c r="AI838" s="115"/>
      <c r="AJ838" s="115"/>
      <c r="AK838" s="115"/>
      <c r="AL838" s="115"/>
      <c r="AM838" s="115"/>
      <c r="AN838" s="428"/>
      <c r="AO838" s="115"/>
      <c r="AP838" s="115"/>
      <c r="AQ838" s="115"/>
      <c r="AR838" s="115"/>
      <c r="AS838" s="115"/>
      <c r="AT838" s="115"/>
      <c r="AU838" s="115"/>
      <c r="AV838" s="640"/>
      <c r="AW838" s="206"/>
    </row>
    <row r="839" spans="1:49" x14ac:dyDescent="0.3">
      <c r="A839" s="890"/>
      <c r="B839" s="171"/>
      <c r="C839" s="171"/>
      <c r="D839" s="171"/>
      <c r="E839" s="890"/>
      <c r="G839" s="115"/>
      <c r="H839" s="115"/>
      <c r="J839" s="463"/>
      <c r="K839" s="463"/>
      <c r="L839" s="492"/>
      <c r="M839" s="492"/>
      <c r="N839" s="463"/>
      <c r="V839" s="171"/>
      <c r="W839" s="171"/>
      <c r="X839" s="171"/>
      <c r="Y839" s="171"/>
      <c r="Z839" s="171"/>
      <c r="AA839" s="115"/>
      <c r="AB839" s="115"/>
      <c r="AC839" s="115"/>
      <c r="AD839" s="115"/>
      <c r="AE839" s="115"/>
      <c r="AF839" s="115"/>
      <c r="AG839" s="115"/>
      <c r="AH839" s="115"/>
      <c r="AI839" s="115"/>
      <c r="AJ839" s="115"/>
      <c r="AK839" s="115"/>
      <c r="AL839" s="115"/>
      <c r="AM839" s="115"/>
      <c r="AN839" s="428"/>
      <c r="AO839" s="115"/>
      <c r="AP839" s="115"/>
      <c r="AQ839" s="115"/>
      <c r="AR839" s="115"/>
      <c r="AS839" s="115"/>
      <c r="AT839" s="115"/>
      <c r="AU839" s="115"/>
      <c r="AV839" s="640"/>
      <c r="AW839" s="206"/>
    </row>
    <row r="840" spans="1:49" x14ac:dyDescent="0.3">
      <c r="A840" s="890"/>
      <c r="B840" s="171"/>
      <c r="C840" s="171"/>
      <c r="D840" s="171"/>
      <c r="E840" s="890"/>
      <c r="G840" s="115"/>
      <c r="H840" s="115"/>
      <c r="J840" s="463"/>
      <c r="K840" s="463"/>
      <c r="L840" s="492"/>
      <c r="M840" s="492"/>
      <c r="N840" s="463"/>
      <c r="V840" s="171"/>
      <c r="W840" s="171"/>
      <c r="X840" s="171"/>
      <c r="Y840" s="171"/>
      <c r="Z840" s="171"/>
      <c r="AA840" s="115"/>
      <c r="AB840" s="115"/>
      <c r="AC840" s="115"/>
      <c r="AD840" s="115"/>
      <c r="AE840" s="115"/>
      <c r="AF840" s="115"/>
      <c r="AG840" s="115"/>
      <c r="AH840" s="115"/>
      <c r="AI840" s="115"/>
      <c r="AJ840" s="115"/>
      <c r="AK840" s="115"/>
      <c r="AL840" s="115"/>
      <c r="AM840" s="115"/>
      <c r="AN840" s="428"/>
      <c r="AO840" s="115"/>
      <c r="AP840" s="115"/>
      <c r="AQ840" s="115"/>
      <c r="AR840" s="115"/>
      <c r="AS840" s="115"/>
      <c r="AT840" s="115"/>
      <c r="AU840" s="115"/>
      <c r="AV840" s="640"/>
      <c r="AW840" s="206"/>
    </row>
    <row r="841" spans="1:49" x14ac:dyDescent="0.3">
      <c r="A841" s="890"/>
      <c r="B841" s="171"/>
      <c r="C841" s="171"/>
      <c r="D841" s="171"/>
      <c r="E841" s="890"/>
      <c r="G841" s="115"/>
      <c r="H841" s="115"/>
      <c r="J841" s="463"/>
      <c r="K841" s="463"/>
      <c r="L841" s="492"/>
      <c r="M841" s="492"/>
      <c r="N841" s="463"/>
      <c r="V841" s="171"/>
      <c r="W841" s="171"/>
      <c r="X841" s="171"/>
      <c r="Y841" s="171"/>
      <c r="Z841" s="171"/>
      <c r="AA841" s="115"/>
      <c r="AB841" s="115"/>
      <c r="AC841" s="115"/>
      <c r="AD841" s="115"/>
      <c r="AE841" s="115"/>
      <c r="AF841" s="115"/>
      <c r="AG841" s="115"/>
      <c r="AH841" s="115"/>
      <c r="AI841" s="115"/>
      <c r="AJ841" s="115"/>
      <c r="AK841" s="115"/>
      <c r="AL841" s="115"/>
      <c r="AM841" s="115"/>
      <c r="AN841" s="428"/>
      <c r="AO841" s="115"/>
      <c r="AP841" s="115"/>
      <c r="AQ841" s="115"/>
      <c r="AR841" s="115"/>
      <c r="AS841" s="115"/>
      <c r="AT841" s="115"/>
      <c r="AU841" s="115"/>
      <c r="AV841" s="640"/>
      <c r="AW841" s="206"/>
    </row>
    <row r="842" spans="1:49" x14ac:dyDescent="0.3">
      <c r="A842" s="890"/>
      <c r="B842" s="171"/>
      <c r="C842" s="171"/>
      <c r="D842" s="171"/>
      <c r="E842" s="890"/>
      <c r="G842" s="115"/>
      <c r="H842" s="115"/>
      <c r="J842" s="463"/>
      <c r="K842" s="463"/>
      <c r="L842" s="492"/>
      <c r="M842" s="492"/>
      <c r="N842" s="463"/>
      <c r="V842" s="171"/>
      <c r="W842" s="171"/>
      <c r="X842" s="171"/>
      <c r="Y842" s="171"/>
      <c r="Z842" s="171"/>
      <c r="AA842" s="115"/>
      <c r="AB842" s="115"/>
      <c r="AC842" s="115"/>
      <c r="AD842" s="115"/>
      <c r="AE842" s="115"/>
      <c r="AF842" s="115"/>
      <c r="AG842" s="115"/>
      <c r="AH842" s="115"/>
      <c r="AI842" s="115"/>
      <c r="AJ842" s="115"/>
      <c r="AK842" s="115"/>
      <c r="AL842" s="115"/>
      <c r="AM842" s="115"/>
      <c r="AN842" s="428"/>
      <c r="AO842" s="115"/>
      <c r="AP842" s="115"/>
      <c r="AQ842" s="115"/>
      <c r="AR842" s="115"/>
      <c r="AS842" s="115"/>
      <c r="AT842" s="115"/>
      <c r="AU842" s="115"/>
      <c r="AV842" s="640"/>
      <c r="AW842" s="206"/>
    </row>
    <row r="843" spans="1:49" x14ac:dyDescent="0.3">
      <c r="A843" s="890"/>
      <c r="B843" s="171"/>
      <c r="C843" s="171"/>
      <c r="D843" s="171"/>
      <c r="E843" s="890"/>
      <c r="G843" s="115"/>
      <c r="H843" s="115"/>
      <c r="J843" s="463"/>
      <c r="K843" s="463"/>
      <c r="L843" s="492"/>
      <c r="M843" s="492"/>
      <c r="N843" s="463"/>
      <c r="V843" s="171"/>
      <c r="W843" s="171"/>
      <c r="X843" s="171"/>
      <c r="Y843" s="171"/>
      <c r="Z843" s="171"/>
      <c r="AA843" s="115"/>
      <c r="AB843" s="115"/>
      <c r="AC843" s="115"/>
      <c r="AD843" s="115"/>
      <c r="AE843" s="115"/>
      <c r="AF843" s="115"/>
      <c r="AG843" s="115"/>
      <c r="AH843" s="115"/>
      <c r="AI843" s="115"/>
      <c r="AJ843" s="115"/>
      <c r="AK843" s="115"/>
      <c r="AL843" s="115"/>
      <c r="AM843" s="115"/>
      <c r="AN843" s="428"/>
      <c r="AO843" s="115"/>
      <c r="AP843" s="115"/>
      <c r="AQ843" s="115"/>
      <c r="AR843" s="115"/>
      <c r="AS843" s="115"/>
      <c r="AT843" s="115"/>
      <c r="AU843" s="115"/>
      <c r="AV843" s="640"/>
      <c r="AW843" s="206"/>
    </row>
    <row r="844" spans="1:49" x14ac:dyDescent="0.3">
      <c r="A844" s="890"/>
      <c r="B844" s="171"/>
      <c r="C844" s="171"/>
      <c r="D844" s="171"/>
      <c r="E844" s="890"/>
      <c r="G844" s="115"/>
      <c r="H844" s="115"/>
      <c r="J844" s="463"/>
      <c r="K844" s="463"/>
      <c r="L844" s="492"/>
      <c r="M844" s="492"/>
      <c r="N844" s="463"/>
      <c r="V844" s="171"/>
      <c r="W844" s="171"/>
      <c r="X844" s="171"/>
      <c r="Y844" s="171"/>
      <c r="Z844" s="171"/>
      <c r="AA844" s="115"/>
      <c r="AB844" s="115"/>
      <c r="AC844" s="115"/>
      <c r="AD844" s="115"/>
      <c r="AE844" s="115"/>
      <c r="AF844" s="115"/>
      <c r="AG844" s="115"/>
      <c r="AH844" s="115"/>
      <c r="AI844" s="115"/>
      <c r="AJ844" s="115"/>
      <c r="AK844" s="115"/>
      <c r="AL844" s="115"/>
      <c r="AM844" s="115"/>
      <c r="AN844" s="428"/>
      <c r="AO844" s="115"/>
      <c r="AP844" s="115"/>
      <c r="AQ844" s="115"/>
      <c r="AR844" s="115"/>
      <c r="AS844" s="115"/>
      <c r="AT844" s="115"/>
      <c r="AU844" s="115"/>
      <c r="AV844" s="640"/>
      <c r="AW844" s="206"/>
    </row>
    <row r="845" spans="1:49" x14ac:dyDescent="0.3">
      <c r="A845" s="890"/>
      <c r="B845" s="171"/>
      <c r="C845" s="171"/>
      <c r="D845" s="171"/>
      <c r="E845" s="890"/>
      <c r="G845" s="115"/>
      <c r="H845" s="115"/>
      <c r="J845" s="463"/>
      <c r="K845" s="463"/>
      <c r="L845" s="492"/>
      <c r="M845" s="492"/>
      <c r="N845" s="463"/>
      <c r="V845" s="171"/>
      <c r="W845" s="171"/>
      <c r="X845" s="171"/>
      <c r="Y845" s="171"/>
      <c r="Z845" s="171"/>
      <c r="AA845" s="115"/>
      <c r="AB845" s="115"/>
      <c r="AC845" s="115"/>
      <c r="AD845" s="115"/>
      <c r="AE845" s="115"/>
      <c r="AF845" s="115"/>
      <c r="AG845" s="115"/>
      <c r="AH845" s="115"/>
      <c r="AI845" s="115"/>
      <c r="AJ845" s="115"/>
      <c r="AK845" s="115"/>
      <c r="AL845" s="115"/>
      <c r="AM845" s="115"/>
      <c r="AN845" s="428"/>
      <c r="AO845" s="115"/>
      <c r="AP845" s="115"/>
      <c r="AQ845" s="115"/>
      <c r="AR845" s="115"/>
      <c r="AS845" s="115"/>
      <c r="AT845" s="115"/>
      <c r="AU845" s="115"/>
      <c r="AV845" s="640"/>
      <c r="AW845" s="206"/>
    </row>
    <row r="846" spans="1:49" x14ac:dyDescent="0.3">
      <c r="A846" s="890"/>
      <c r="B846" s="171"/>
      <c r="C846" s="171"/>
      <c r="D846" s="171"/>
      <c r="E846" s="890"/>
      <c r="G846" s="115"/>
      <c r="H846" s="115"/>
      <c r="J846" s="463"/>
      <c r="K846" s="463"/>
      <c r="L846" s="492"/>
      <c r="M846" s="492"/>
      <c r="N846" s="463"/>
      <c r="V846" s="171"/>
      <c r="W846" s="171"/>
      <c r="X846" s="171"/>
      <c r="Y846" s="171"/>
      <c r="Z846" s="171"/>
      <c r="AA846" s="115"/>
      <c r="AB846" s="115"/>
      <c r="AC846" s="115"/>
      <c r="AD846" s="115"/>
      <c r="AE846" s="115"/>
      <c r="AF846" s="115"/>
      <c r="AG846" s="115"/>
      <c r="AH846" s="115"/>
      <c r="AI846" s="115"/>
      <c r="AJ846" s="115"/>
      <c r="AK846" s="115"/>
      <c r="AL846" s="115"/>
      <c r="AM846" s="115"/>
      <c r="AN846" s="428"/>
      <c r="AO846" s="115"/>
      <c r="AP846" s="115"/>
      <c r="AQ846" s="115"/>
      <c r="AR846" s="115"/>
      <c r="AS846" s="115"/>
      <c r="AT846" s="115"/>
      <c r="AU846" s="115"/>
      <c r="AV846" s="640"/>
      <c r="AW846" s="206"/>
    </row>
    <row r="847" spans="1:49" x14ac:dyDescent="0.3">
      <c r="A847" s="890"/>
      <c r="B847" s="171"/>
      <c r="C847" s="171"/>
      <c r="D847" s="171"/>
      <c r="E847" s="890"/>
      <c r="G847" s="115"/>
      <c r="H847" s="115"/>
      <c r="J847" s="463"/>
      <c r="K847" s="463"/>
      <c r="L847" s="492"/>
      <c r="M847" s="492"/>
      <c r="N847" s="463"/>
      <c r="V847" s="171"/>
      <c r="W847" s="171"/>
      <c r="X847" s="171"/>
      <c r="Y847" s="171"/>
      <c r="Z847" s="171"/>
      <c r="AA847" s="115"/>
      <c r="AB847" s="115"/>
      <c r="AC847" s="115"/>
      <c r="AD847" s="115"/>
      <c r="AE847" s="115"/>
      <c r="AF847" s="115"/>
      <c r="AG847" s="115"/>
      <c r="AH847" s="115"/>
      <c r="AI847" s="115"/>
      <c r="AJ847" s="115"/>
      <c r="AK847" s="115"/>
      <c r="AL847" s="115"/>
      <c r="AM847" s="115"/>
      <c r="AN847" s="428"/>
      <c r="AO847" s="115"/>
      <c r="AP847" s="115"/>
      <c r="AQ847" s="115"/>
      <c r="AR847" s="115"/>
      <c r="AS847" s="115"/>
      <c r="AT847" s="115"/>
      <c r="AU847" s="115"/>
      <c r="AV847" s="640"/>
      <c r="AW847" s="206"/>
    </row>
    <row r="848" spans="1:49" x14ac:dyDescent="0.3">
      <c r="A848" s="890"/>
      <c r="B848" s="171"/>
      <c r="C848" s="171"/>
      <c r="D848" s="171"/>
      <c r="E848" s="890"/>
      <c r="G848" s="115"/>
      <c r="H848" s="115"/>
      <c r="J848" s="463"/>
      <c r="K848" s="463"/>
      <c r="L848" s="492"/>
      <c r="M848" s="492"/>
      <c r="N848" s="463"/>
      <c r="V848" s="171"/>
      <c r="W848" s="171"/>
      <c r="X848" s="171"/>
      <c r="Y848" s="171"/>
      <c r="Z848" s="171"/>
      <c r="AA848" s="115"/>
      <c r="AB848" s="115"/>
      <c r="AC848" s="115"/>
      <c r="AD848" s="115"/>
      <c r="AE848" s="115"/>
      <c r="AF848" s="115"/>
      <c r="AG848" s="115"/>
      <c r="AH848" s="115"/>
      <c r="AI848" s="115"/>
      <c r="AJ848" s="115"/>
      <c r="AK848" s="115"/>
      <c r="AL848" s="115"/>
      <c r="AM848" s="115"/>
      <c r="AN848" s="428"/>
      <c r="AO848" s="115"/>
      <c r="AP848" s="115"/>
      <c r="AQ848" s="115"/>
      <c r="AR848" s="115"/>
      <c r="AS848" s="115"/>
      <c r="AT848" s="115"/>
      <c r="AU848" s="115"/>
      <c r="AV848" s="640"/>
      <c r="AW848" s="206"/>
    </row>
    <row r="849" spans="1:49" x14ac:dyDescent="0.3">
      <c r="A849" s="890"/>
      <c r="B849" s="171"/>
      <c r="C849" s="171"/>
      <c r="D849" s="171"/>
      <c r="E849" s="890"/>
      <c r="G849" s="115"/>
      <c r="H849" s="115"/>
      <c r="J849" s="463"/>
      <c r="K849" s="463"/>
      <c r="L849" s="492"/>
      <c r="M849" s="492"/>
      <c r="N849" s="463"/>
      <c r="V849" s="171"/>
      <c r="W849" s="171"/>
      <c r="X849" s="171"/>
      <c r="Y849" s="171"/>
      <c r="Z849" s="171"/>
      <c r="AA849" s="115"/>
      <c r="AB849" s="115"/>
      <c r="AC849" s="115"/>
      <c r="AD849" s="115"/>
      <c r="AE849" s="115"/>
      <c r="AF849" s="115"/>
      <c r="AG849" s="115"/>
      <c r="AH849" s="115"/>
      <c r="AI849" s="115"/>
      <c r="AJ849" s="115"/>
      <c r="AK849" s="115"/>
      <c r="AL849" s="115"/>
      <c r="AM849" s="115"/>
      <c r="AN849" s="428"/>
      <c r="AO849" s="115"/>
      <c r="AP849" s="115"/>
      <c r="AQ849" s="115"/>
      <c r="AR849" s="115"/>
      <c r="AS849" s="115"/>
      <c r="AT849" s="115"/>
      <c r="AU849" s="115"/>
      <c r="AV849" s="640"/>
      <c r="AW849" s="206"/>
    </row>
    <row r="850" spans="1:49" x14ac:dyDescent="0.3">
      <c r="A850" s="890"/>
      <c r="B850" s="171"/>
      <c r="C850" s="171"/>
      <c r="D850" s="171"/>
      <c r="E850" s="890"/>
      <c r="G850" s="115"/>
      <c r="H850" s="115"/>
      <c r="J850" s="463"/>
      <c r="K850" s="463"/>
      <c r="L850" s="492"/>
      <c r="M850" s="492"/>
      <c r="N850" s="463"/>
      <c r="V850" s="171"/>
      <c r="W850" s="171"/>
      <c r="X850" s="171"/>
      <c r="Y850" s="171"/>
      <c r="Z850" s="171"/>
      <c r="AA850" s="115"/>
      <c r="AB850" s="115"/>
      <c r="AC850" s="115"/>
      <c r="AD850" s="115"/>
      <c r="AE850" s="115"/>
      <c r="AF850" s="115"/>
      <c r="AG850" s="115"/>
      <c r="AH850" s="115"/>
      <c r="AI850" s="115"/>
      <c r="AJ850" s="115"/>
      <c r="AK850" s="115"/>
      <c r="AL850" s="115"/>
      <c r="AM850" s="115"/>
      <c r="AN850" s="428"/>
      <c r="AO850" s="115"/>
      <c r="AP850" s="115"/>
      <c r="AQ850" s="115"/>
      <c r="AR850" s="115"/>
      <c r="AS850" s="115"/>
      <c r="AT850" s="115"/>
      <c r="AU850" s="115"/>
      <c r="AV850" s="640"/>
      <c r="AW850" s="206"/>
    </row>
    <row r="851" spans="1:49" x14ac:dyDescent="0.3">
      <c r="A851" s="890"/>
      <c r="B851" s="171"/>
      <c r="C851" s="171"/>
      <c r="D851" s="171"/>
      <c r="E851" s="890"/>
      <c r="G851" s="115"/>
      <c r="H851" s="115"/>
      <c r="J851" s="463"/>
      <c r="K851" s="463"/>
      <c r="L851" s="492"/>
      <c r="M851" s="492"/>
      <c r="N851" s="463"/>
      <c r="V851" s="171"/>
      <c r="W851" s="171"/>
      <c r="X851" s="171"/>
      <c r="Y851" s="171"/>
      <c r="Z851" s="171"/>
      <c r="AA851" s="115"/>
      <c r="AB851" s="115"/>
      <c r="AC851" s="115"/>
      <c r="AD851" s="115"/>
      <c r="AE851" s="115"/>
      <c r="AF851" s="115"/>
      <c r="AG851" s="115"/>
      <c r="AH851" s="115"/>
      <c r="AI851" s="115"/>
      <c r="AJ851" s="115"/>
      <c r="AK851" s="115"/>
      <c r="AL851" s="115"/>
      <c r="AM851" s="115"/>
      <c r="AN851" s="428"/>
      <c r="AO851" s="115"/>
      <c r="AP851" s="115"/>
      <c r="AQ851" s="115"/>
      <c r="AR851" s="115"/>
      <c r="AS851" s="115"/>
      <c r="AT851" s="115"/>
      <c r="AU851" s="115"/>
      <c r="AV851" s="640"/>
      <c r="AW851" s="206"/>
    </row>
    <row r="852" spans="1:49" x14ac:dyDescent="0.3">
      <c r="A852" s="890"/>
      <c r="B852" s="171"/>
      <c r="C852" s="171"/>
      <c r="D852" s="171"/>
      <c r="E852" s="890"/>
      <c r="G852" s="115"/>
      <c r="H852" s="115"/>
      <c r="J852" s="463"/>
      <c r="K852" s="463"/>
      <c r="L852" s="492"/>
      <c r="M852" s="492"/>
      <c r="N852" s="463"/>
      <c r="V852" s="171"/>
      <c r="W852" s="171"/>
      <c r="X852" s="171"/>
      <c r="Y852" s="171"/>
      <c r="Z852" s="171"/>
      <c r="AA852" s="115"/>
      <c r="AB852" s="115"/>
      <c r="AC852" s="115"/>
      <c r="AD852" s="115"/>
      <c r="AE852" s="115"/>
      <c r="AF852" s="115"/>
      <c r="AG852" s="115"/>
      <c r="AH852" s="115"/>
      <c r="AI852" s="115"/>
      <c r="AJ852" s="115"/>
      <c r="AK852" s="115"/>
      <c r="AL852" s="115"/>
      <c r="AM852" s="115"/>
      <c r="AN852" s="428"/>
      <c r="AO852" s="115"/>
      <c r="AP852" s="115"/>
      <c r="AQ852" s="115"/>
      <c r="AR852" s="115"/>
      <c r="AS852" s="115"/>
      <c r="AT852" s="115"/>
      <c r="AU852" s="115"/>
      <c r="AV852" s="640"/>
      <c r="AW852" s="206"/>
    </row>
    <row r="853" spans="1:49" x14ac:dyDescent="0.3">
      <c r="A853" s="890"/>
      <c r="B853" s="171"/>
      <c r="C853" s="171"/>
      <c r="D853" s="171"/>
      <c r="E853" s="890"/>
      <c r="G853" s="115"/>
      <c r="H853" s="115"/>
      <c r="J853" s="463"/>
      <c r="K853" s="463"/>
      <c r="L853" s="492"/>
      <c r="M853" s="492"/>
      <c r="N853" s="463"/>
      <c r="V853" s="171"/>
      <c r="W853" s="171"/>
      <c r="X853" s="171"/>
      <c r="Y853" s="171"/>
      <c r="Z853" s="171"/>
      <c r="AA853" s="115"/>
      <c r="AB853" s="115"/>
      <c r="AC853" s="115"/>
      <c r="AD853" s="115"/>
      <c r="AE853" s="115"/>
      <c r="AF853" s="115"/>
      <c r="AG853" s="115"/>
      <c r="AH853" s="115"/>
      <c r="AI853" s="115"/>
      <c r="AJ853" s="115"/>
      <c r="AK853" s="115"/>
      <c r="AL853" s="115"/>
      <c r="AM853" s="115"/>
      <c r="AN853" s="428"/>
      <c r="AO853" s="115"/>
      <c r="AP853" s="115"/>
      <c r="AQ853" s="115"/>
      <c r="AR853" s="115"/>
      <c r="AS853" s="115"/>
      <c r="AT853" s="115"/>
      <c r="AU853" s="115"/>
      <c r="AV853" s="640"/>
      <c r="AW853" s="206"/>
    </row>
    <row r="854" spans="1:49" x14ac:dyDescent="0.3">
      <c r="A854" s="890"/>
      <c r="B854" s="171"/>
      <c r="C854" s="171"/>
      <c r="D854" s="171"/>
      <c r="E854" s="890"/>
      <c r="G854" s="115"/>
      <c r="H854" s="115"/>
      <c r="J854" s="463"/>
      <c r="K854" s="463"/>
      <c r="L854" s="492"/>
      <c r="M854" s="492"/>
      <c r="N854" s="463"/>
      <c r="V854" s="171"/>
      <c r="W854" s="171"/>
      <c r="X854" s="171"/>
      <c r="Y854" s="171"/>
      <c r="Z854" s="171"/>
      <c r="AA854" s="115"/>
      <c r="AB854" s="115"/>
      <c r="AC854" s="115"/>
      <c r="AD854" s="115"/>
      <c r="AE854" s="115"/>
      <c r="AF854" s="115"/>
      <c r="AG854" s="115"/>
      <c r="AH854" s="115"/>
      <c r="AI854" s="115"/>
      <c r="AJ854" s="115"/>
      <c r="AK854" s="115"/>
      <c r="AL854" s="115"/>
      <c r="AM854" s="115"/>
      <c r="AN854" s="428"/>
      <c r="AO854" s="115"/>
      <c r="AP854" s="115"/>
      <c r="AQ854" s="115"/>
      <c r="AR854" s="115"/>
      <c r="AS854" s="115"/>
      <c r="AT854" s="115"/>
      <c r="AU854" s="115"/>
      <c r="AV854" s="640"/>
      <c r="AW854" s="206"/>
    </row>
    <row r="855" spans="1:49" x14ac:dyDescent="0.3">
      <c r="A855" s="890"/>
      <c r="B855" s="171"/>
      <c r="C855" s="171"/>
      <c r="D855" s="171"/>
      <c r="E855" s="890"/>
      <c r="G855" s="115"/>
      <c r="H855" s="115"/>
      <c r="J855" s="463"/>
      <c r="K855" s="463"/>
      <c r="L855" s="492"/>
      <c r="M855" s="492"/>
      <c r="N855" s="463"/>
      <c r="V855" s="171"/>
      <c r="W855" s="171"/>
      <c r="X855" s="171"/>
      <c r="Y855" s="171"/>
      <c r="Z855" s="171"/>
      <c r="AA855" s="115"/>
      <c r="AB855" s="115"/>
      <c r="AC855" s="115"/>
      <c r="AD855" s="115"/>
      <c r="AE855" s="115"/>
      <c r="AF855" s="115"/>
      <c r="AG855" s="115"/>
      <c r="AH855" s="115"/>
      <c r="AI855" s="115"/>
      <c r="AJ855" s="115"/>
      <c r="AK855" s="115"/>
      <c r="AL855" s="115"/>
      <c r="AM855" s="115"/>
      <c r="AN855" s="428"/>
      <c r="AO855" s="115"/>
      <c r="AP855" s="115"/>
      <c r="AQ855" s="115"/>
      <c r="AR855" s="115"/>
      <c r="AS855" s="115"/>
      <c r="AT855" s="115"/>
      <c r="AU855" s="115"/>
      <c r="AV855" s="640"/>
      <c r="AW855" s="206"/>
    </row>
    <row r="856" spans="1:49" x14ac:dyDescent="0.3">
      <c r="A856" s="890"/>
      <c r="B856" s="171"/>
      <c r="C856" s="171"/>
      <c r="D856" s="171"/>
      <c r="E856" s="890"/>
      <c r="G856" s="115"/>
      <c r="H856" s="115"/>
      <c r="J856" s="463"/>
      <c r="K856" s="463"/>
      <c r="L856" s="492"/>
      <c r="M856" s="492"/>
      <c r="N856" s="463"/>
      <c r="V856" s="171"/>
      <c r="W856" s="171"/>
      <c r="X856" s="171"/>
      <c r="Y856" s="171"/>
      <c r="Z856" s="171"/>
      <c r="AA856" s="115"/>
      <c r="AB856" s="115"/>
      <c r="AC856" s="115"/>
      <c r="AD856" s="115"/>
      <c r="AE856" s="115"/>
      <c r="AF856" s="115"/>
      <c r="AG856" s="115"/>
      <c r="AH856" s="115"/>
      <c r="AI856" s="115"/>
      <c r="AJ856" s="115"/>
      <c r="AK856" s="115"/>
      <c r="AL856" s="115"/>
      <c r="AM856" s="115"/>
      <c r="AN856" s="428"/>
      <c r="AO856" s="115"/>
      <c r="AP856" s="115"/>
      <c r="AQ856" s="115"/>
      <c r="AR856" s="115"/>
      <c r="AS856" s="115"/>
      <c r="AT856" s="115"/>
      <c r="AU856" s="115"/>
      <c r="AV856" s="640"/>
      <c r="AW856" s="206"/>
    </row>
    <row r="857" spans="1:49" x14ac:dyDescent="0.3">
      <c r="A857" s="890"/>
      <c r="B857" s="171"/>
      <c r="C857" s="171"/>
      <c r="D857" s="171"/>
      <c r="E857" s="890"/>
      <c r="G857" s="115"/>
      <c r="H857" s="115"/>
      <c r="J857" s="463"/>
      <c r="K857" s="463"/>
      <c r="L857" s="492"/>
      <c r="M857" s="492"/>
      <c r="N857" s="463"/>
      <c r="V857" s="171"/>
      <c r="W857" s="171"/>
      <c r="X857" s="171"/>
      <c r="Y857" s="171"/>
      <c r="Z857" s="171"/>
      <c r="AA857" s="115"/>
      <c r="AB857" s="115"/>
      <c r="AC857" s="115"/>
      <c r="AD857" s="115"/>
      <c r="AE857" s="115"/>
      <c r="AF857" s="115"/>
      <c r="AG857" s="115"/>
      <c r="AH857" s="115"/>
      <c r="AI857" s="115"/>
      <c r="AJ857" s="115"/>
      <c r="AK857" s="115"/>
      <c r="AL857" s="115"/>
      <c r="AM857" s="115"/>
      <c r="AN857" s="428"/>
      <c r="AO857" s="115"/>
      <c r="AP857" s="115"/>
      <c r="AQ857" s="115"/>
      <c r="AR857" s="115"/>
      <c r="AS857" s="115"/>
      <c r="AT857" s="115"/>
      <c r="AU857" s="115"/>
      <c r="AV857" s="640"/>
      <c r="AW857" s="206"/>
    </row>
    <row r="858" spans="1:49" x14ac:dyDescent="0.3">
      <c r="A858" s="890"/>
      <c r="B858" s="171"/>
      <c r="C858" s="171"/>
      <c r="D858" s="171"/>
      <c r="E858" s="890"/>
      <c r="G858" s="115"/>
      <c r="H858" s="115"/>
      <c r="J858" s="463"/>
      <c r="K858" s="463"/>
      <c r="L858" s="492"/>
      <c r="M858" s="492"/>
      <c r="N858" s="463"/>
      <c r="V858" s="171"/>
      <c r="W858" s="171"/>
      <c r="X858" s="171"/>
      <c r="Y858" s="171"/>
      <c r="Z858" s="171"/>
      <c r="AA858" s="115"/>
      <c r="AB858" s="115"/>
      <c r="AC858" s="115"/>
      <c r="AD858" s="115"/>
      <c r="AE858" s="115"/>
      <c r="AF858" s="115"/>
      <c r="AG858" s="115"/>
      <c r="AH858" s="115"/>
      <c r="AI858" s="115"/>
      <c r="AJ858" s="115"/>
      <c r="AK858" s="115"/>
      <c r="AL858" s="115"/>
      <c r="AM858" s="115"/>
      <c r="AN858" s="428"/>
      <c r="AO858" s="115"/>
      <c r="AP858" s="115"/>
      <c r="AQ858" s="115"/>
      <c r="AR858" s="115"/>
      <c r="AS858" s="115"/>
      <c r="AT858" s="115"/>
      <c r="AU858" s="115"/>
      <c r="AV858" s="640"/>
      <c r="AW858" s="206"/>
    </row>
    <row r="859" spans="1:49" x14ac:dyDescent="0.3">
      <c r="A859" s="890"/>
      <c r="B859" s="171"/>
      <c r="C859" s="171"/>
      <c r="D859" s="171"/>
      <c r="E859" s="890"/>
      <c r="G859" s="115"/>
      <c r="H859" s="115"/>
      <c r="J859" s="463"/>
      <c r="K859" s="463"/>
      <c r="L859" s="492"/>
      <c r="M859" s="492"/>
      <c r="N859" s="463"/>
      <c r="V859" s="171"/>
      <c r="W859" s="171"/>
      <c r="X859" s="171"/>
      <c r="Y859" s="171"/>
      <c r="Z859" s="171"/>
      <c r="AA859" s="115"/>
      <c r="AB859" s="115"/>
      <c r="AC859" s="115"/>
      <c r="AD859" s="115"/>
      <c r="AE859" s="115"/>
      <c r="AF859" s="115"/>
      <c r="AG859" s="115"/>
      <c r="AH859" s="115"/>
      <c r="AI859" s="115"/>
      <c r="AJ859" s="115"/>
      <c r="AK859" s="115"/>
      <c r="AL859" s="115"/>
      <c r="AM859" s="115"/>
      <c r="AN859" s="428"/>
      <c r="AO859" s="115"/>
      <c r="AP859" s="115"/>
      <c r="AQ859" s="115"/>
      <c r="AR859" s="115"/>
      <c r="AS859" s="115"/>
      <c r="AT859" s="115"/>
      <c r="AU859" s="115"/>
      <c r="AV859" s="640"/>
      <c r="AW859" s="206"/>
    </row>
    <row r="860" spans="1:49" x14ac:dyDescent="0.3">
      <c r="A860" s="890"/>
      <c r="B860" s="171"/>
      <c r="C860" s="171"/>
      <c r="D860" s="171"/>
      <c r="E860" s="890"/>
      <c r="G860" s="115"/>
      <c r="H860" s="115"/>
      <c r="J860" s="463"/>
      <c r="K860" s="463"/>
      <c r="L860" s="492"/>
      <c r="M860" s="492"/>
      <c r="N860" s="463"/>
      <c r="V860" s="171"/>
      <c r="W860" s="171"/>
      <c r="X860" s="171"/>
      <c r="Y860" s="171"/>
      <c r="Z860" s="171"/>
      <c r="AA860" s="115"/>
      <c r="AB860" s="115"/>
      <c r="AC860" s="115"/>
      <c r="AD860" s="115"/>
      <c r="AE860" s="115"/>
      <c r="AF860" s="115"/>
      <c r="AG860" s="115"/>
      <c r="AH860" s="115"/>
      <c r="AI860" s="115"/>
      <c r="AJ860" s="115"/>
      <c r="AK860" s="115"/>
      <c r="AL860" s="115"/>
      <c r="AM860" s="115"/>
      <c r="AN860" s="428"/>
      <c r="AO860" s="115"/>
      <c r="AP860" s="115"/>
      <c r="AQ860" s="115"/>
      <c r="AR860" s="115"/>
      <c r="AS860" s="115"/>
      <c r="AT860" s="115"/>
      <c r="AU860" s="115"/>
      <c r="AV860" s="640"/>
      <c r="AW860" s="206"/>
    </row>
    <row r="861" spans="1:49" x14ac:dyDescent="0.3">
      <c r="A861" s="890"/>
      <c r="B861" s="171"/>
      <c r="C861" s="171"/>
      <c r="D861" s="171"/>
      <c r="E861" s="890"/>
      <c r="G861" s="115"/>
      <c r="H861" s="115"/>
      <c r="J861" s="463"/>
      <c r="K861" s="463"/>
      <c r="L861" s="492"/>
      <c r="M861" s="492"/>
      <c r="N861" s="463"/>
      <c r="V861" s="171"/>
      <c r="W861" s="171"/>
      <c r="X861" s="171"/>
      <c r="Y861" s="171"/>
      <c r="Z861" s="171"/>
      <c r="AA861" s="115"/>
      <c r="AB861" s="115"/>
      <c r="AC861" s="115"/>
      <c r="AD861" s="115"/>
      <c r="AE861" s="115"/>
      <c r="AF861" s="115"/>
      <c r="AG861" s="115"/>
      <c r="AH861" s="115"/>
      <c r="AI861" s="115"/>
      <c r="AJ861" s="115"/>
      <c r="AK861" s="115"/>
      <c r="AL861" s="115"/>
      <c r="AM861" s="115"/>
      <c r="AN861" s="428"/>
      <c r="AO861" s="115"/>
      <c r="AP861" s="115"/>
      <c r="AQ861" s="115"/>
      <c r="AR861" s="115"/>
      <c r="AS861" s="115"/>
      <c r="AT861" s="115"/>
      <c r="AU861" s="115"/>
      <c r="AV861" s="640"/>
      <c r="AW861" s="206"/>
    </row>
    <row r="862" spans="1:49" x14ac:dyDescent="0.3">
      <c r="A862" s="890"/>
      <c r="B862" s="171"/>
      <c r="C862" s="171"/>
      <c r="D862" s="171"/>
      <c r="E862" s="890"/>
      <c r="G862" s="115"/>
      <c r="H862" s="115"/>
      <c r="J862" s="463"/>
      <c r="K862" s="463"/>
      <c r="L862" s="492"/>
      <c r="M862" s="492"/>
      <c r="N862" s="463"/>
      <c r="V862" s="171"/>
      <c r="W862" s="171"/>
      <c r="X862" s="171"/>
      <c r="Y862" s="171"/>
      <c r="Z862" s="171"/>
      <c r="AA862" s="115"/>
      <c r="AB862" s="115"/>
      <c r="AC862" s="115"/>
      <c r="AD862" s="115"/>
      <c r="AE862" s="115"/>
      <c r="AF862" s="115"/>
      <c r="AG862" s="115"/>
      <c r="AH862" s="115"/>
      <c r="AI862" s="115"/>
      <c r="AJ862" s="115"/>
      <c r="AK862" s="115"/>
      <c r="AL862" s="115"/>
      <c r="AM862" s="115"/>
      <c r="AN862" s="428"/>
      <c r="AO862" s="115"/>
      <c r="AP862" s="115"/>
      <c r="AQ862" s="115"/>
      <c r="AR862" s="115"/>
      <c r="AS862" s="115"/>
      <c r="AT862" s="115"/>
      <c r="AU862" s="115"/>
      <c r="AV862" s="640"/>
      <c r="AW862" s="206"/>
    </row>
    <row r="863" spans="1:49" x14ac:dyDescent="0.3">
      <c r="A863" s="890"/>
      <c r="B863" s="171"/>
      <c r="C863" s="171"/>
      <c r="D863" s="171"/>
      <c r="E863" s="890"/>
      <c r="G863" s="115"/>
      <c r="H863" s="115"/>
      <c r="J863" s="463"/>
      <c r="K863" s="463"/>
      <c r="L863" s="492"/>
      <c r="M863" s="492"/>
      <c r="N863" s="463"/>
      <c r="V863" s="171"/>
      <c r="W863" s="171"/>
      <c r="X863" s="171"/>
      <c r="Y863" s="171"/>
      <c r="Z863" s="171"/>
      <c r="AA863" s="115"/>
      <c r="AB863" s="115"/>
      <c r="AC863" s="115"/>
      <c r="AD863" s="115"/>
      <c r="AE863" s="115"/>
      <c r="AF863" s="115"/>
      <c r="AG863" s="115"/>
      <c r="AH863" s="115"/>
      <c r="AI863" s="115"/>
      <c r="AJ863" s="115"/>
      <c r="AK863" s="115"/>
      <c r="AL863" s="115"/>
      <c r="AM863" s="115"/>
      <c r="AN863" s="428"/>
      <c r="AO863" s="115"/>
      <c r="AP863" s="115"/>
      <c r="AQ863" s="115"/>
      <c r="AR863" s="115"/>
      <c r="AS863" s="115"/>
      <c r="AT863" s="115"/>
      <c r="AU863" s="115"/>
      <c r="AV863" s="640"/>
      <c r="AW863" s="206"/>
    </row>
    <row r="864" spans="1:49" x14ac:dyDescent="0.3">
      <c r="A864" s="890"/>
      <c r="B864" s="171"/>
      <c r="C864" s="171"/>
      <c r="D864" s="171"/>
      <c r="E864" s="890"/>
      <c r="G864" s="115"/>
      <c r="H864" s="115"/>
      <c r="J864" s="463"/>
      <c r="K864" s="463"/>
      <c r="L864" s="492"/>
      <c r="M864" s="492"/>
      <c r="N864" s="463"/>
      <c r="V864" s="171"/>
      <c r="W864" s="171"/>
      <c r="X864" s="171"/>
      <c r="Y864" s="171"/>
      <c r="Z864" s="171"/>
      <c r="AA864" s="115"/>
      <c r="AB864" s="115"/>
      <c r="AC864" s="115"/>
      <c r="AD864" s="115"/>
      <c r="AE864" s="115"/>
      <c r="AF864" s="115"/>
      <c r="AG864" s="115"/>
      <c r="AH864" s="115"/>
      <c r="AI864" s="115"/>
      <c r="AJ864" s="115"/>
      <c r="AK864" s="115"/>
      <c r="AL864" s="115"/>
      <c r="AM864" s="115"/>
      <c r="AN864" s="428"/>
      <c r="AO864" s="115"/>
      <c r="AP864" s="115"/>
      <c r="AQ864" s="115"/>
      <c r="AR864" s="115"/>
      <c r="AS864" s="115"/>
      <c r="AT864" s="115"/>
      <c r="AU864" s="115"/>
      <c r="AV864" s="640"/>
      <c r="AW864" s="206"/>
    </row>
    <row r="865" spans="1:49" x14ac:dyDescent="0.3">
      <c r="A865" s="890"/>
      <c r="B865" s="171"/>
      <c r="C865" s="171"/>
      <c r="D865" s="171"/>
      <c r="E865" s="890"/>
      <c r="G865" s="115"/>
      <c r="H865" s="115"/>
      <c r="J865" s="463"/>
      <c r="K865" s="463"/>
      <c r="L865" s="492"/>
      <c r="M865" s="492"/>
      <c r="N865" s="463"/>
      <c r="V865" s="171"/>
      <c r="W865" s="171"/>
      <c r="X865" s="171"/>
      <c r="Y865" s="171"/>
      <c r="Z865" s="171"/>
      <c r="AA865" s="115"/>
      <c r="AB865" s="115"/>
      <c r="AC865" s="115"/>
      <c r="AD865" s="115"/>
      <c r="AE865" s="115"/>
      <c r="AF865" s="115"/>
      <c r="AG865" s="115"/>
      <c r="AH865" s="115"/>
      <c r="AI865" s="115"/>
      <c r="AJ865" s="115"/>
      <c r="AK865" s="115"/>
      <c r="AL865" s="115"/>
      <c r="AM865" s="115"/>
      <c r="AN865" s="428"/>
      <c r="AO865" s="115"/>
      <c r="AP865" s="115"/>
      <c r="AQ865" s="115"/>
      <c r="AR865" s="115"/>
      <c r="AS865" s="115"/>
      <c r="AT865" s="115"/>
      <c r="AU865" s="115"/>
      <c r="AV865" s="640"/>
      <c r="AW865" s="206"/>
    </row>
    <row r="866" spans="1:49" x14ac:dyDescent="0.3">
      <c r="A866" s="890"/>
      <c r="B866" s="171"/>
      <c r="C866" s="171"/>
      <c r="D866" s="171"/>
      <c r="E866" s="890"/>
      <c r="G866" s="115"/>
      <c r="H866" s="115"/>
      <c r="J866" s="463"/>
      <c r="K866" s="463"/>
      <c r="L866" s="492"/>
      <c r="M866" s="492"/>
      <c r="N866" s="463"/>
      <c r="V866" s="171"/>
      <c r="W866" s="171"/>
      <c r="X866" s="171"/>
      <c r="Y866" s="171"/>
      <c r="Z866" s="171"/>
      <c r="AA866" s="115"/>
      <c r="AB866" s="115"/>
      <c r="AC866" s="115"/>
      <c r="AD866" s="115"/>
      <c r="AE866" s="115"/>
      <c r="AF866" s="115"/>
      <c r="AG866" s="115"/>
      <c r="AH866" s="115"/>
      <c r="AI866" s="115"/>
      <c r="AJ866" s="115"/>
      <c r="AK866" s="115"/>
      <c r="AL866" s="115"/>
      <c r="AM866" s="115"/>
      <c r="AN866" s="428"/>
      <c r="AO866" s="115"/>
      <c r="AP866" s="115"/>
      <c r="AQ866" s="115"/>
      <c r="AR866" s="115"/>
      <c r="AS866" s="115"/>
      <c r="AT866" s="115"/>
      <c r="AU866" s="115"/>
      <c r="AV866" s="640"/>
      <c r="AW866" s="206"/>
    </row>
    <row r="867" spans="1:49" x14ac:dyDescent="0.3">
      <c r="A867" s="890"/>
      <c r="B867" s="171"/>
      <c r="C867" s="171"/>
      <c r="D867" s="171"/>
      <c r="E867" s="890"/>
      <c r="G867" s="115"/>
      <c r="H867" s="115"/>
      <c r="J867" s="463"/>
      <c r="K867" s="463"/>
      <c r="L867" s="492"/>
      <c r="M867" s="492"/>
      <c r="N867" s="463"/>
      <c r="V867" s="171"/>
      <c r="W867" s="171"/>
      <c r="X867" s="171"/>
      <c r="Y867" s="171"/>
      <c r="Z867" s="171"/>
      <c r="AA867" s="115"/>
      <c r="AB867" s="115"/>
      <c r="AC867" s="115"/>
      <c r="AD867" s="115"/>
      <c r="AE867" s="115"/>
      <c r="AF867" s="115"/>
      <c r="AG867" s="115"/>
      <c r="AH867" s="115"/>
      <c r="AI867" s="115"/>
      <c r="AJ867" s="115"/>
      <c r="AK867" s="115"/>
      <c r="AL867" s="115"/>
      <c r="AM867" s="115"/>
      <c r="AN867" s="428"/>
      <c r="AO867" s="115"/>
      <c r="AP867" s="115"/>
      <c r="AQ867" s="115"/>
      <c r="AR867" s="115"/>
      <c r="AS867" s="115"/>
      <c r="AT867" s="115"/>
      <c r="AU867" s="115"/>
      <c r="AV867" s="640"/>
      <c r="AW867" s="206"/>
    </row>
    <row r="868" spans="1:49" x14ac:dyDescent="0.3">
      <c r="A868" s="890"/>
      <c r="B868" s="171"/>
      <c r="C868" s="171"/>
      <c r="D868" s="171"/>
      <c r="E868" s="890"/>
      <c r="G868" s="115"/>
      <c r="H868" s="115"/>
      <c r="J868" s="463"/>
      <c r="K868" s="463"/>
      <c r="L868" s="492"/>
      <c r="M868" s="492"/>
      <c r="N868" s="463"/>
      <c r="V868" s="171"/>
      <c r="W868" s="171"/>
      <c r="X868" s="171"/>
      <c r="Y868" s="171"/>
      <c r="Z868" s="171"/>
      <c r="AA868" s="115"/>
      <c r="AB868" s="115"/>
      <c r="AC868" s="115"/>
      <c r="AD868" s="115"/>
      <c r="AE868" s="115"/>
      <c r="AF868" s="115"/>
      <c r="AG868" s="115"/>
      <c r="AH868" s="115"/>
      <c r="AI868" s="115"/>
      <c r="AJ868" s="115"/>
      <c r="AK868" s="115"/>
      <c r="AL868" s="115"/>
      <c r="AM868" s="115"/>
      <c r="AN868" s="428"/>
      <c r="AO868" s="115"/>
      <c r="AP868" s="115"/>
      <c r="AQ868" s="115"/>
      <c r="AR868" s="115"/>
      <c r="AS868" s="115"/>
      <c r="AT868" s="115"/>
      <c r="AU868" s="115"/>
      <c r="AV868" s="640"/>
      <c r="AW868" s="206"/>
    </row>
    <row r="869" spans="1:49" x14ac:dyDescent="0.3">
      <c r="A869" s="890"/>
      <c r="B869" s="171"/>
      <c r="C869" s="171"/>
      <c r="D869" s="171"/>
      <c r="E869" s="890"/>
      <c r="G869" s="115"/>
      <c r="H869" s="115"/>
      <c r="J869" s="463"/>
      <c r="K869" s="463"/>
      <c r="L869" s="492"/>
      <c r="M869" s="492"/>
      <c r="N869" s="463"/>
      <c r="V869" s="171"/>
      <c r="W869" s="171"/>
      <c r="X869" s="171"/>
      <c r="Y869" s="171"/>
      <c r="Z869" s="171"/>
      <c r="AA869" s="115"/>
      <c r="AB869" s="115"/>
      <c r="AC869" s="115"/>
      <c r="AD869" s="115"/>
      <c r="AE869" s="115"/>
      <c r="AF869" s="115"/>
      <c r="AG869" s="115"/>
      <c r="AH869" s="115"/>
      <c r="AI869" s="115"/>
      <c r="AJ869" s="115"/>
      <c r="AK869" s="115"/>
      <c r="AL869" s="115"/>
      <c r="AM869" s="115"/>
      <c r="AN869" s="428"/>
      <c r="AO869" s="115"/>
      <c r="AP869" s="115"/>
      <c r="AQ869" s="115"/>
      <c r="AR869" s="115"/>
      <c r="AS869" s="115"/>
      <c r="AT869" s="115"/>
      <c r="AU869" s="115"/>
      <c r="AV869" s="640"/>
      <c r="AW869" s="206"/>
    </row>
    <row r="870" spans="1:49" x14ac:dyDescent="0.3">
      <c r="A870" s="890"/>
      <c r="B870" s="171"/>
      <c r="C870" s="171"/>
      <c r="D870" s="171"/>
      <c r="E870" s="890"/>
      <c r="G870" s="115"/>
      <c r="H870" s="115"/>
      <c r="J870" s="463"/>
      <c r="K870" s="463"/>
      <c r="L870" s="492"/>
      <c r="M870" s="492"/>
      <c r="N870" s="463"/>
      <c r="V870" s="171"/>
      <c r="W870" s="171"/>
      <c r="X870" s="171"/>
      <c r="Y870" s="171"/>
      <c r="Z870" s="171"/>
      <c r="AA870" s="115"/>
      <c r="AB870" s="115"/>
      <c r="AC870" s="115"/>
      <c r="AD870" s="115"/>
      <c r="AE870" s="115"/>
      <c r="AF870" s="115"/>
      <c r="AG870" s="115"/>
      <c r="AH870" s="115"/>
      <c r="AI870" s="115"/>
      <c r="AJ870" s="115"/>
      <c r="AK870" s="115"/>
      <c r="AL870" s="115"/>
      <c r="AM870" s="115"/>
      <c r="AN870" s="428"/>
      <c r="AO870" s="115"/>
      <c r="AP870" s="115"/>
      <c r="AQ870" s="115"/>
      <c r="AR870" s="115"/>
      <c r="AS870" s="115"/>
      <c r="AT870" s="115"/>
      <c r="AU870" s="115"/>
      <c r="AV870" s="640"/>
      <c r="AW870" s="206"/>
    </row>
    <row r="871" spans="1:49" x14ac:dyDescent="0.3">
      <c r="A871" s="890"/>
      <c r="B871" s="171"/>
      <c r="C871" s="171"/>
      <c r="D871" s="171"/>
      <c r="E871" s="890"/>
      <c r="G871" s="115"/>
      <c r="H871" s="115"/>
      <c r="J871" s="463"/>
      <c r="K871" s="463"/>
      <c r="L871" s="492"/>
      <c r="M871" s="492"/>
      <c r="N871" s="463"/>
      <c r="V871" s="171"/>
      <c r="W871" s="171"/>
      <c r="X871" s="171"/>
      <c r="Y871" s="171"/>
      <c r="Z871" s="171"/>
      <c r="AA871" s="115"/>
      <c r="AB871" s="115"/>
      <c r="AC871" s="115"/>
      <c r="AD871" s="115"/>
      <c r="AE871" s="115"/>
      <c r="AF871" s="115"/>
      <c r="AG871" s="115"/>
      <c r="AH871" s="115"/>
      <c r="AI871" s="115"/>
      <c r="AJ871" s="115"/>
      <c r="AK871" s="115"/>
      <c r="AL871" s="115"/>
      <c r="AM871" s="115"/>
      <c r="AN871" s="428"/>
      <c r="AO871" s="115"/>
      <c r="AP871" s="115"/>
      <c r="AQ871" s="115"/>
      <c r="AR871" s="115"/>
      <c r="AS871" s="115"/>
      <c r="AT871" s="115"/>
      <c r="AU871" s="115"/>
      <c r="AV871" s="640"/>
      <c r="AW871" s="206"/>
    </row>
    <row r="872" spans="1:49" x14ac:dyDescent="0.3">
      <c r="A872" s="890"/>
      <c r="B872" s="171"/>
      <c r="C872" s="171"/>
      <c r="D872" s="171"/>
      <c r="E872" s="890"/>
      <c r="G872" s="115"/>
      <c r="H872" s="115"/>
      <c r="J872" s="463"/>
      <c r="K872" s="463"/>
      <c r="L872" s="492"/>
      <c r="M872" s="492"/>
      <c r="N872" s="463"/>
      <c r="V872" s="171"/>
      <c r="W872" s="171"/>
      <c r="X872" s="171"/>
      <c r="Y872" s="171"/>
      <c r="Z872" s="171"/>
      <c r="AA872" s="115"/>
      <c r="AB872" s="115"/>
      <c r="AC872" s="115"/>
      <c r="AD872" s="115"/>
      <c r="AE872" s="115"/>
      <c r="AF872" s="115"/>
      <c r="AG872" s="115"/>
      <c r="AH872" s="115"/>
      <c r="AI872" s="115"/>
      <c r="AJ872" s="115"/>
      <c r="AK872" s="115"/>
      <c r="AL872" s="115"/>
      <c r="AM872" s="115"/>
      <c r="AN872" s="428"/>
      <c r="AO872" s="115"/>
      <c r="AP872" s="115"/>
      <c r="AQ872" s="115"/>
      <c r="AR872" s="115"/>
      <c r="AS872" s="115"/>
      <c r="AT872" s="115"/>
      <c r="AU872" s="115"/>
      <c r="AV872" s="640"/>
      <c r="AW872" s="206"/>
    </row>
    <row r="873" spans="1:49" x14ac:dyDescent="0.3">
      <c r="A873" s="890"/>
      <c r="B873" s="171"/>
      <c r="C873" s="171"/>
      <c r="D873" s="171"/>
      <c r="E873" s="890"/>
      <c r="G873" s="115"/>
      <c r="H873" s="115"/>
      <c r="J873" s="463"/>
      <c r="K873" s="463"/>
      <c r="L873" s="492"/>
      <c r="M873" s="492"/>
      <c r="N873" s="463"/>
      <c r="V873" s="171"/>
      <c r="W873" s="171"/>
      <c r="X873" s="171"/>
      <c r="Y873" s="171"/>
      <c r="Z873" s="171"/>
      <c r="AA873" s="115"/>
      <c r="AB873" s="115"/>
      <c r="AC873" s="115"/>
      <c r="AD873" s="115"/>
      <c r="AE873" s="115"/>
      <c r="AF873" s="115"/>
      <c r="AG873" s="115"/>
      <c r="AH873" s="115"/>
      <c r="AI873" s="115"/>
      <c r="AJ873" s="115"/>
      <c r="AK873" s="115"/>
      <c r="AL873" s="115"/>
      <c r="AM873" s="115"/>
      <c r="AN873" s="428"/>
      <c r="AO873" s="115"/>
      <c r="AP873" s="115"/>
      <c r="AQ873" s="115"/>
      <c r="AR873" s="115"/>
      <c r="AS873" s="115"/>
      <c r="AT873" s="115"/>
      <c r="AU873" s="115"/>
      <c r="AV873" s="640"/>
      <c r="AW873" s="206"/>
    </row>
    <row r="874" spans="1:49" x14ac:dyDescent="0.3">
      <c r="A874" s="890"/>
      <c r="B874" s="171"/>
      <c r="C874" s="171"/>
      <c r="D874" s="171"/>
      <c r="E874" s="890"/>
      <c r="G874" s="115"/>
      <c r="H874" s="115"/>
      <c r="J874" s="463"/>
      <c r="K874" s="463"/>
      <c r="L874" s="492"/>
      <c r="M874" s="492"/>
      <c r="N874" s="463"/>
      <c r="V874" s="171"/>
      <c r="W874" s="171"/>
      <c r="X874" s="171"/>
      <c r="Y874" s="171"/>
      <c r="Z874" s="171"/>
      <c r="AA874" s="115"/>
      <c r="AB874" s="115"/>
      <c r="AC874" s="115"/>
      <c r="AD874" s="115"/>
      <c r="AE874" s="115"/>
      <c r="AF874" s="115"/>
      <c r="AG874" s="115"/>
      <c r="AH874" s="115"/>
      <c r="AI874" s="115"/>
      <c r="AJ874" s="115"/>
      <c r="AK874" s="115"/>
      <c r="AL874" s="115"/>
      <c r="AM874" s="115"/>
      <c r="AN874" s="428"/>
      <c r="AO874" s="115"/>
      <c r="AP874" s="115"/>
      <c r="AQ874" s="115"/>
      <c r="AR874" s="115"/>
      <c r="AS874" s="115"/>
      <c r="AT874" s="115"/>
      <c r="AU874" s="115"/>
      <c r="AV874" s="640"/>
      <c r="AW874" s="206"/>
    </row>
    <row r="875" spans="1:49" x14ac:dyDescent="0.3">
      <c r="A875" s="890"/>
      <c r="B875" s="171"/>
      <c r="C875" s="171"/>
      <c r="D875" s="171"/>
      <c r="E875" s="890"/>
      <c r="G875" s="115"/>
      <c r="H875" s="115"/>
      <c r="J875" s="463"/>
      <c r="K875" s="463"/>
      <c r="L875" s="492"/>
      <c r="M875" s="492"/>
      <c r="N875" s="463"/>
      <c r="V875" s="171"/>
      <c r="W875" s="171"/>
      <c r="X875" s="171"/>
      <c r="Y875" s="171"/>
      <c r="Z875" s="171"/>
      <c r="AA875" s="115"/>
      <c r="AB875" s="115"/>
      <c r="AC875" s="115"/>
      <c r="AD875" s="115"/>
      <c r="AE875" s="115"/>
      <c r="AF875" s="115"/>
      <c r="AG875" s="115"/>
      <c r="AH875" s="115"/>
      <c r="AI875" s="115"/>
      <c r="AJ875" s="115"/>
      <c r="AK875" s="115"/>
      <c r="AL875" s="115"/>
      <c r="AM875" s="115"/>
      <c r="AN875" s="428"/>
      <c r="AO875" s="115"/>
      <c r="AP875" s="115"/>
      <c r="AQ875" s="115"/>
      <c r="AR875" s="115"/>
      <c r="AS875" s="115"/>
      <c r="AT875" s="115"/>
      <c r="AU875" s="115"/>
      <c r="AV875" s="640"/>
      <c r="AW875" s="206"/>
    </row>
    <row r="876" spans="1:49" x14ac:dyDescent="0.3">
      <c r="A876" s="890"/>
      <c r="B876" s="171"/>
      <c r="C876" s="171"/>
      <c r="D876" s="171"/>
      <c r="E876" s="890"/>
      <c r="G876" s="115"/>
      <c r="H876" s="115"/>
      <c r="J876" s="463"/>
      <c r="K876" s="463"/>
      <c r="L876" s="492"/>
      <c r="M876" s="492"/>
      <c r="N876" s="463"/>
      <c r="V876" s="171"/>
      <c r="W876" s="171"/>
      <c r="X876" s="171"/>
      <c r="Y876" s="171"/>
      <c r="Z876" s="171"/>
      <c r="AA876" s="115"/>
      <c r="AB876" s="115"/>
      <c r="AC876" s="115"/>
      <c r="AD876" s="115"/>
      <c r="AE876" s="115"/>
      <c r="AF876" s="115"/>
      <c r="AG876" s="115"/>
      <c r="AH876" s="115"/>
      <c r="AI876" s="115"/>
      <c r="AJ876" s="115"/>
      <c r="AK876" s="115"/>
      <c r="AL876" s="115"/>
      <c r="AM876" s="115"/>
      <c r="AN876" s="428"/>
      <c r="AO876" s="115"/>
      <c r="AP876" s="115"/>
      <c r="AQ876" s="115"/>
      <c r="AR876" s="115"/>
      <c r="AS876" s="115"/>
      <c r="AT876" s="115"/>
      <c r="AU876" s="115"/>
      <c r="AV876" s="640"/>
      <c r="AW876" s="206"/>
    </row>
    <row r="877" spans="1:49" x14ac:dyDescent="0.3">
      <c r="A877" s="890"/>
      <c r="B877" s="171"/>
      <c r="C877" s="171"/>
      <c r="D877" s="171"/>
      <c r="E877" s="890"/>
      <c r="G877" s="115"/>
      <c r="H877" s="115"/>
      <c r="J877" s="463"/>
      <c r="K877" s="463"/>
      <c r="L877" s="492"/>
      <c r="M877" s="492"/>
      <c r="N877" s="463"/>
      <c r="V877" s="171"/>
      <c r="W877" s="171"/>
      <c r="X877" s="171"/>
      <c r="Y877" s="171"/>
      <c r="Z877" s="171"/>
      <c r="AA877" s="115"/>
      <c r="AB877" s="115"/>
      <c r="AC877" s="115"/>
      <c r="AD877" s="115"/>
      <c r="AE877" s="115"/>
      <c r="AF877" s="115"/>
      <c r="AG877" s="115"/>
      <c r="AH877" s="115"/>
      <c r="AI877" s="115"/>
      <c r="AJ877" s="115"/>
      <c r="AK877" s="115"/>
      <c r="AL877" s="115"/>
      <c r="AM877" s="115"/>
      <c r="AN877" s="428"/>
      <c r="AO877" s="115"/>
      <c r="AP877" s="115"/>
      <c r="AQ877" s="115"/>
      <c r="AR877" s="115"/>
      <c r="AS877" s="115"/>
      <c r="AT877" s="115"/>
      <c r="AU877" s="115"/>
      <c r="AV877" s="640"/>
      <c r="AW877" s="206"/>
    </row>
    <row r="878" spans="1:49" x14ac:dyDescent="0.3">
      <c r="A878" s="890"/>
      <c r="B878" s="171"/>
      <c r="C878" s="171"/>
      <c r="D878" s="171"/>
      <c r="E878" s="890"/>
      <c r="G878" s="115"/>
      <c r="H878" s="115"/>
      <c r="J878" s="463"/>
      <c r="K878" s="463"/>
      <c r="L878" s="492"/>
      <c r="M878" s="492"/>
      <c r="N878" s="463"/>
      <c r="V878" s="171"/>
      <c r="W878" s="171"/>
      <c r="X878" s="171"/>
      <c r="Y878" s="171"/>
      <c r="Z878" s="171"/>
      <c r="AA878" s="115"/>
      <c r="AB878" s="115"/>
      <c r="AC878" s="115"/>
      <c r="AD878" s="115"/>
      <c r="AE878" s="115"/>
      <c r="AF878" s="115"/>
      <c r="AG878" s="115"/>
      <c r="AH878" s="115"/>
      <c r="AI878" s="115"/>
      <c r="AJ878" s="115"/>
      <c r="AK878" s="115"/>
      <c r="AL878" s="115"/>
      <c r="AM878" s="115"/>
      <c r="AN878" s="428"/>
      <c r="AO878" s="115"/>
      <c r="AP878" s="115"/>
      <c r="AQ878" s="115"/>
      <c r="AR878" s="115"/>
      <c r="AS878" s="115"/>
      <c r="AT878" s="115"/>
      <c r="AU878" s="115"/>
      <c r="AV878" s="640"/>
      <c r="AW878" s="206"/>
    </row>
    <row r="879" spans="1:49" x14ac:dyDescent="0.3">
      <c r="A879" s="890"/>
      <c r="B879" s="171"/>
      <c r="C879" s="171"/>
      <c r="D879" s="171"/>
      <c r="E879" s="890"/>
      <c r="G879" s="115"/>
      <c r="H879" s="115"/>
      <c r="J879" s="463"/>
      <c r="K879" s="463"/>
      <c r="L879" s="492"/>
      <c r="M879" s="492"/>
      <c r="N879" s="463"/>
      <c r="V879" s="171"/>
      <c r="W879" s="171"/>
      <c r="X879" s="171"/>
      <c r="Y879" s="171"/>
      <c r="Z879" s="171"/>
      <c r="AA879" s="115"/>
      <c r="AB879" s="115"/>
      <c r="AC879" s="115"/>
      <c r="AD879" s="115"/>
      <c r="AE879" s="115"/>
      <c r="AF879" s="115"/>
      <c r="AG879" s="115"/>
      <c r="AH879" s="115"/>
      <c r="AI879" s="115"/>
      <c r="AJ879" s="115"/>
      <c r="AK879" s="115"/>
      <c r="AL879" s="115"/>
      <c r="AM879" s="115"/>
      <c r="AN879" s="428"/>
      <c r="AO879" s="115"/>
      <c r="AP879" s="115"/>
      <c r="AQ879" s="115"/>
      <c r="AR879" s="115"/>
      <c r="AS879" s="115"/>
      <c r="AT879" s="115"/>
      <c r="AU879" s="115"/>
      <c r="AV879" s="640"/>
      <c r="AW879" s="206"/>
    </row>
    <row r="880" spans="1:49" x14ac:dyDescent="0.3">
      <c r="A880" s="890"/>
      <c r="B880" s="171"/>
      <c r="C880" s="171"/>
      <c r="D880" s="171"/>
      <c r="E880" s="890"/>
      <c r="G880" s="115"/>
      <c r="H880" s="115"/>
      <c r="J880" s="463"/>
      <c r="K880" s="463"/>
      <c r="L880" s="492"/>
      <c r="M880" s="492"/>
      <c r="N880" s="463"/>
      <c r="V880" s="171"/>
      <c r="W880" s="171"/>
      <c r="X880" s="171"/>
      <c r="Y880" s="171"/>
      <c r="Z880" s="171"/>
      <c r="AA880" s="115"/>
      <c r="AB880" s="115"/>
      <c r="AC880" s="115"/>
      <c r="AD880" s="115"/>
      <c r="AE880" s="115"/>
      <c r="AF880" s="115"/>
      <c r="AG880" s="115"/>
      <c r="AH880" s="115"/>
      <c r="AI880" s="115"/>
      <c r="AJ880" s="115"/>
      <c r="AK880" s="115"/>
      <c r="AL880" s="115"/>
      <c r="AM880" s="115"/>
      <c r="AN880" s="428"/>
      <c r="AO880" s="115"/>
      <c r="AP880" s="115"/>
      <c r="AQ880" s="115"/>
      <c r="AR880" s="115"/>
      <c r="AS880" s="115"/>
      <c r="AT880" s="115"/>
      <c r="AU880" s="115"/>
      <c r="AV880" s="640"/>
      <c r="AW880" s="206"/>
    </row>
    <row r="881" spans="1:49" x14ac:dyDescent="0.3">
      <c r="A881" s="890"/>
      <c r="B881" s="171"/>
      <c r="C881" s="171"/>
      <c r="D881" s="171"/>
      <c r="E881" s="890"/>
      <c r="G881" s="115"/>
      <c r="H881" s="115"/>
      <c r="J881" s="463"/>
      <c r="K881" s="463"/>
      <c r="L881" s="492"/>
      <c r="M881" s="492"/>
      <c r="N881" s="463"/>
      <c r="V881" s="171"/>
      <c r="W881" s="171"/>
      <c r="X881" s="171"/>
      <c r="Y881" s="171"/>
      <c r="Z881" s="171"/>
      <c r="AA881" s="115"/>
      <c r="AB881" s="115"/>
      <c r="AC881" s="115"/>
      <c r="AD881" s="115"/>
      <c r="AE881" s="115"/>
      <c r="AF881" s="115"/>
      <c r="AG881" s="115"/>
      <c r="AH881" s="115"/>
      <c r="AI881" s="115"/>
      <c r="AJ881" s="115"/>
      <c r="AK881" s="115"/>
      <c r="AL881" s="115"/>
      <c r="AM881" s="115"/>
      <c r="AN881" s="428"/>
      <c r="AO881" s="115"/>
      <c r="AP881" s="115"/>
      <c r="AQ881" s="115"/>
      <c r="AR881" s="115"/>
      <c r="AS881" s="115"/>
      <c r="AT881" s="115"/>
      <c r="AU881" s="115"/>
      <c r="AV881" s="640"/>
      <c r="AW881" s="206"/>
    </row>
    <row r="882" spans="1:49" x14ac:dyDescent="0.3">
      <c r="A882" s="890"/>
      <c r="B882" s="171"/>
      <c r="C882" s="171"/>
      <c r="D882" s="171"/>
      <c r="E882" s="890"/>
      <c r="G882" s="115"/>
      <c r="H882" s="115"/>
      <c r="J882" s="463"/>
      <c r="K882" s="463"/>
      <c r="L882" s="492"/>
      <c r="M882" s="492"/>
      <c r="N882" s="463"/>
      <c r="V882" s="171"/>
      <c r="W882" s="171"/>
      <c r="X882" s="171"/>
      <c r="Y882" s="171"/>
      <c r="Z882" s="171"/>
      <c r="AA882" s="115"/>
      <c r="AB882" s="115"/>
      <c r="AC882" s="115"/>
      <c r="AD882" s="115"/>
      <c r="AE882" s="115"/>
      <c r="AF882" s="115"/>
      <c r="AG882" s="115"/>
      <c r="AH882" s="115"/>
      <c r="AI882" s="115"/>
      <c r="AJ882" s="115"/>
      <c r="AK882" s="115"/>
      <c r="AL882" s="115"/>
      <c r="AM882" s="115"/>
      <c r="AN882" s="428"/>
      <c r="AO882" s="115"/>
      <c r="AP882" s="115"/>
      <c r="AQ882" s="115"/>
      <c r="AR882" s="115"/>
      <c r="AS882" s="115"/>
      <c r="AT882" s="115"/>
      <c r="AU882" s="115"/>
      <c r="AV882" s="640"/>
      <c r="AW882" s="206"/>
    </row>
    <row r="883" spans="1:49" x14ac:dyDescent="0.3">
      <c r="A883" s="890"/>
      <c r="B883" s="171"/>
      <c r="C883" s="171"/>
      <c r="D883" s="171"/>
      <c r="E883" s="890"/>
      <c r="G883" s="115"/>
      <c r="H883" s="115"/>
      <c r="J883" s="463"/>
      <c r="K883" s="463"/>
      <c r="L883" s="492"/>
      <c r="M883" s="492"/>
      <c r="N883" s="463"/>
      <c r="V883" s="171"/>
      <c r="W883" s="171"/>
      <c r="X883" s="171"/>
      <c r="Y883" s="171"/>
      <c r="Z883" s="171"/>
      <c r="AA883" s="115"/>
      <c r="AB883" s="115"/>
      <c r="AC883" s="115"/>
      <c r="AD883" s="115"/>
      <c r="AE883" s="115"/>
      <c r="AF883" s="115"/>
      <c r="AG883" s="115"/>
      <c r="AH883" s="115"/>
      <c r="AI883" s="115"/>
      <c r="AJ883" s="115"/>
      <c r="AK883" s="115"/>
      <c r="AL883" s="115"/>
      <c r="AM883" s="115"/>
      <c r="AN883" s="428"/>
      <c r="AO883" s="115"/>
      <c r="AP883" s="115"/>
      <c r="AQ883" s="115"/>
      <c r="AR883" s="115"/>
      <c r="AS883" s="115"/>
      <c r="AT883" s="115"/>
      <c r="AU883" s="115"/>
      <c r="AV883" s="640"/>
      <c r="AW883" s="206"/>
    </row>
    <row r="884" spans="1:49" x14ac:dyDescent="0.3">
      <c r="A884" s="890"/>
      <c r="B884" s="171"/>
      <c r="C884" s="171"/>
      <c r="D884" s="171"/>
      <c r="E884" s="890"/>
      <c r="G884" s="115"/>
      <c r="H884" s="115"/>
      <c r="J884" s="463"/>
      <c r="K884" s="463"/>
      <c r="L884" s="492"/>
      <c r="M884" s="492"/>
      <c r="N884" s="463"/>
      <c r="V884" s="171"/>
      <c r="W884" s="171"/>
      <c r="X884" s="171"/>
      <c r="Y884" s="171"/>
      <c r="Z884" s="171"/>
      <c r="AA884" s="115"/>
      <c r="AB884" s="115"/>
      <c r="AC884" s="115"/>
      <c r="AD884" s="115"/>
      <c r="AE884" s="115"/>
      <c r="AF884" s="115"/>
      <c r="AG884" s="115"/>
      <c r="AH884" s="115"/>
      <c r="AI884" s="115"/>
      <c r="AJ884" s="115"/>
      <c r="AK884" s="115"/>
      <c r="AL884" s="115"/>
      <c r="AM884" s="115"/>
      <c r="AN884" s="428"/>
      <c r="AO884" s="115"/>
      <c r="AP884" s="115"/>
      <c r="AQ884" s="115"/>
      <c r="AR884" s="115"/>
      <c r="AS884" s="115"/>
      <c r="AT884" s="115"/>
      <c r="AU884" s="115"/>
      <c r="AV884" s="640"/>
      <c r="AW884" s="206"/>
    </row>
    <row r="885" spans="1:49" x14ac:dyDescent="0.3">
      <c r="A885" s="890"/>
      <c r="B885" s="171"/>
      <c r="C885" s="171"/>
      <c r="D885" s="171"/>
      <c r="E885" s="890"/>
      <c r="G885" s="115"/>
      <c r="H885" s="115"/>
      <c r="J885" s="463"/>
      <c r="K885" s="463"/>
      <c r="L885" s="492"/>
      <c r="M885" s="492"/>
      <c r="N885" s="463"/>
      <c r="V885" s="171"/>
      <c r="W885" s="171"/>
      <c r="X885" s="171"/>
      <c r="Y885" s="171"/>
      <c r="Z885" s="171"/>
      <c r="AA885" s="115"/>
      <c r="AB885" s="115"/>
      <c r="AC885" s="115"/>
      <c r="AD885" s="115"/>
      <c r="AE885" s="115"/>
      <c r="AF885" s="115"/>
      <c r="AG885" s="115"/>
      <c r="AH885" s="115"/>
      <c r="AI885" s="115"/>
      <c r="AJ885" s="115"/>
      <c r="AK885" s="115"/>
      <c r="AL885" s="115"/>
      <c r="AM885" s="115"/>
      <c r="AN885" s="428"/>
      <c r="AO885" s="115"/>
      <c r="AP885" s="115"/>
      <c r="AQ885" s="115"/>
      <c r="AR885" s="115"/>
      <c r="AS885" s="115"/>
      <c r="AT885" s="115"/>
      <c r="AU885" s="115"/>
      <c r="AV885" s="640"/>
      <c r="AW885" s="206"/>
    </row>
    <row r="886" spans="1:49" x14ac:dyDescent="0.3">
      <c r="A886" s="890"/>
      <c r="B886" s="171"/>
      <c r="C886" s="171"/>
      <c r="D886" s="171"/>
      <c r="E886" s="890"/>
      <c r="G886" s="115"/>
      <c r="H886" s="115"/>
      <c r="J886" s="463"/>
      <c r="K886" s="463"/>
      <c r="L886" s="492"/>
      <c r="M886" s="492"/>
      <c r="N886" s="463"/>
      <c r="V886" s="171"/>
      <c r="W886" s="171"/>
      <c r="X886" s="171"/>
      <c r="Y886" s="171"/>
      <c r="Z886" s="171"/>
      <c r="AA886" s="115"/>
      <c r="AB886" s="115"/>
      <c r="AC886" s="115"/>
      <c r="AD886" s="115"/>
      <c r="AE886" s="115"/>
      <c r="AF886" s="115"/>
      <c r="AG886" s="115"/>
      <c r="AH886" s="115"/>
      <c r="AI886" s="115"/>
      <c r="AJ886" s="115"/>
      <c r="AK886" s="115"/>
      <c r="AL886" s="115"/>
      <c r="AM886" s="115"/>
      <c r="AN886" s="428"/>
      <c r="AO886" s="115"/>
      <c r="AP886" s="115"/>
      <c r="AQ886" s="115"/>
      <c r="AR886" s="115"/>
      <c r="AS886" s="115"/>
      <c r="AT886" s="115"/>
      <c r="AU886" s="115"/>
      <c r="AV886" s="640"/>
      <c r="AW886" s="206"/>
    </row>
    <row r="887" spans="1:49" x14ac:dyDescent="0.3">
      <c r="A887" s="890"/>
      <c r="B887" s="171"/>
      <c r="C887" s="171"/>
      <c r="D887" s="171"/>
      <c r="E887" s="890"/>
      <c r="G887" s="115"/>
      <c r="H887" s="115"/>
      <c r="J887" s="463"/>
      <c r="K887" s="463"/>
      <c r="L887" s="492"/>
      <c r="M887" s="492"/>
      <c r="N887" s="463"/>
      <c r="V887" s="171"/>
      <c r="W887" s="171"/>
      <c r="X887" s="171"/>
      <c r="Y887" s="171"/>
      <c r="Z887" s="171"/>
      <c r="AA887" s="115"/>
      <c r="AB887" s="115"/>
      <c r="AC887" s="115"/>
      <c r="AD887" s="115"/>
      <c r="AE887" s="115"/>
      <c r="AF887" s="115"/>
      <c r="AG887" s="115"/>
      <c r="AH887" s="115"/>
      <c r="AI887" s="115"/>
      <c r="AJ887" s="115"/>
      <c r="AK887" s="115"/>
      <c r="AL887" s="115"/>
      <c r="AM887" s="115"/>
      <c r="AN887" s="428"/>
      <c r="AO887" s="115"/>
      <c r="AP887" s="115"/>
      <c r="AQ887" s="115"/>
      <c r="AR887" s="115"/>
      <c r="AS887" s="115"/>
      <c r="AT887" s="115"/>
      <c r="AU887" s="115"/>
      <c r="AV887" s="640"/>
      <c r="AW887" s="206"/>
    </row>
    <row r="888" spans="1:49" x14ac:dyDescent="0.3">
      <c r="A888" s="890"/>
      <c r="B888" s="171"/>
      <c r="C888" s="171"/>
      <c r="D888" s="171"/>
      <c r="E888" s="890"/>
      <c r="G888" s="115"/>
      <c r="H888" s="115"/>
      <c r="J888" s="463"/>
      <c r="K888" s="463"/>
      <c r="L888" s="492"/>
      <c r="M888" s="492"/>
      <c r="N888" s="463"/>
      <c r="V888" s="171"/>
      <c r="W888" s="171"/>
      <c r="X888" s="171"/>
      <c r="Y888" s="171"/>
      <c r="Z888" s="171"/>
      <c r="AA888" s="115"/>
      <c r="AB888" s="115"/>
      <c r="AC888" s="115"/>
      <c r="AD888" s="115"/>
      <c r="AE888" s="115"/>
      <c r="AF888" s="115"/>
      <c r="AG888" s="115"/>
      <c r="AH888" s="115"/>
      <c r="AI888" s="115"/>
      <c r="AJ888" s="115"/>
      <c r="AK888" s="115"/>
      <c r="AL888" s="115"/>
      <c r="AM888" s="115"/>
      <c r="AN888" s="428"/>
      <c r="AO888" s="115"/>
      <c r="AP888" s="115"/>
      <c r="AQ888" s="115"/>
      <c r="AR888" s="115"/>
      <c r="AS888" s="115"/>
      <c r="AT888" s="115"/>
      <c r="AU888" s="115"/>
      <c r="AV888" s="640"/>
      <c r="AW888" s="206"/>
    </row>
    <row r="889" spans="1:49" x14ac:dyDescent="0.3">
      <c r="A889" s="890"/>
      <c r="B889" s="171"/>
      <c r="C889" s="171"/>
      <c r="D889" s="171"/>
      <c r="E889" s="890"/>
      <c r="G889" s="115"/>
      <c r="H889" s="115"/>
      <c r="J889" s="463"/>
      <c r="K889" s="463"/>
      <c r="L889" s="492"/>
      <c r="M889" s="492"/>
      <c r="N889" s="463"/>
      <c r="V889" s="171"/>
      <c r="W889" s="171"/>
      <c r="X889" s="171"/>
      <c r="Y889" s="171"/>
      <c r="Z889" s="171"/>
      <c r="AA889" s="115"/>
      <c r="AB889" s="115"/>
      <c r="AC889" s="115"/>
      <c r="AD889" s="115"/>
      <c r="AE889" s="115"/>
      <c r="AF889" s="115"/>
      <c r="AG889" s="115"/>
      <c r="AH889" s="115"/>
      <c r="AI889" s="115"/>
      <c r="AJ889" s="115"/>
      <c r="AK889" s="115"/>
      <c r="AL889" s="115"/>
      <c r="AM889" s="115"/>
      <c r="AN889" s="428"/>
      <c r="AO889" s="115"/>
      <c r="AP889" s="115"/>
      <c r="AQ889" s="115"/>
      <c r="AR889" s="115"/>
      <c r="AS889" s="115"/>
      <c r="AT889" s="115"/>
      <c r="AU889" s="115"/>
      <c r="AV889" s="640"/>
      <c r="AW889" s="206"/>
    </row>
    <row r="890" spans="1:49" x14ac:dyDescent="0.3">
      <c r="A890" s="890"/>
      <c r="B890" s="171"/>
      <c r="C890" s="171"/>
      <c r="D890" s="171"/>
      <c r="E890" s="890"/>
      <c r="G890" s="115"/>
      <c r="H890" s="115"/>
      <c r="J890" s="463"/>
      <c r="K890" s="463"/>
      <c r="L890" s="492"/>
      <c r="M890" s="492"/>
      <c r="N890" s="463"/>
      <c r="V890" s="171"/>
      <c r="W890" s="171"/>
      <c r="X890" s="171"/>
      <c r="Y890" s="171"/>
      <c r="Z890" s="171"/>
      <c r="AA890" s="115"/>
      <c r="AB890" s="115"/>
      <c r="AC890" s="115"/>
      <c r="AD890" s="115"/>
      <c r="AE890" s="115"/>
      <c r="AF890" s="115"/>
      <c r="AG890" s="115"/>
      <c r="AH890" s="115"/>
      <c r="AI890" s="115"/>
      <c r="AJ890" s="115"/>
      <c r="AK890" s="115"/>
      <c r="AL890" s="115"/>
      <c r="AM890" s="115"/>
      <c r="AN890" s="428"/>
      <c r="AO890" s="115"/>
      <c r="AP890" s="115"/>
      <c r="AQ890" s="115"/>
      <c r="AR890" s="115"/>
      <c r="AS890" s="115"/>
      <c r="AT890" s="115"/>
      <c r="AU890" s="115"/>
      <c r="AV890" s="640"/>
      <c r="AW890" s="206"/>
    </row>
    <row r="891" spans="1:49" x14ac:dyDescent="0.3">
      <c r="A891" s="890"/>
      <c r="B891" s="171"/>
      <c r="C891" s="171"/>
      <c r="D891" s="171"/>
      <c r="E891" s="890"/>
      <c r="G891" s="115"/>
      <c r="H891" s="115"/>
      <c r="J891" s="463"/>
      <c r="K891" s="463"/>
      <c r="L891" s="492"/>
      <c r="M891" s="492"/>
      <c r="N891" s="463"/>
      <c r="V891" s="171"/>
      <c r="W891" s="171"/>
      <c r="X891" s="171"/>
      <c r="Y891" s="171"/>
      <c r="Z891" s="171"/>
      <c r="AA891" s="115"/>
      <c r="AB891" s="115"/>
      <c r="AC891" s="115"/>
      <c r="AD891" s="115"/>
      <c r="AE891" s="115"/>
      <c r="AF891" s="115"/>
      <c r="AG891" s="115"/>
      <c r="AH891" s="115"/>
      <c r="AI891" s="115"/>
      <c r="AJ891" s="115"/>
      <c r="AK891" s="115"/>
      <c r="AL891" s="115"/>
      <c r="AM891" s="115"/>
      <c r="AN891" s="428"/>
      <c r="AO891" s="115"/>
      <c r="AP891" s="115"/>
      <c r="AQ891" s="115"/>
      <c r="AR891" s="115"/>
      <c r="AS891" s="115"/>
      <c r="AT891" s="115"/>
      <c r="AU891" s="115"/>
      <c r="AV891" s="640"/>
      <c r="AW891" s="206"/>
    </row>
    <row r="892" spans="1:49" x14ac:dyDescent="0.3">
      <c r="A892" s="890"/>
      <c r="B892" s="171"/>
      <c r="C892" s="171"/>
      <c r="D892" s="171"/>
      <c r="E892" s="890"/>
      <c r="G892" s="115"/>
      <c r="H892" s="115"/>
      <c r="J892" s="463"/>
      <c r="K892" s="463"/>
      <c r="L892" s="492"/>
      <c r="M892" s="492"/>
      <c r="N892" s="463"/>
      <c r="V892" s="171"/>
      <c r="W892" s="171"/>
      <c r="X892" s="171"/>
      <c r="Y892" s="171"/>
      <c r="Z892" s="171"/>
      <c r="AA892" s="115"/>
      <c r="AB892" s="115"/>
      <c r="AC892" s="115"/>
      <c r="AD892" s="115"/>
      <c r="AE892" s="115"/>
      <c r="AF892" s="115"/>
      <c r="AG892" s="115"/>
      <c r="AH892" s="115"/>
      <c r="AI892" s="115"/>
      <c r="AJ892" s="115"/>
      <c r="AK892" s="115"/>
      <c r="AL892" s="115"/>
      <c r="AM892" s="115"/>
      <c r="AN892" s="428"/>
      <c r="AO892" s="115"/>
      <c r="AP892" s="115"/>
      <c r="AQ892" s="115"/>
      <c r="AR892" s="115"/>
      <c r="AS892" s="115"/>
      <c r="AT892" s="115"/>
      <c r="AU892" s="115"/>
      <c r="AV892" s="640"/>
      <c r="AW892" s="206"/>
    </row>
    <row r="893" spans="1:49" x14ac:dyDescent="0.3">
      <c r="A893" s="890"/>
      <c r="B893" s="171"/>
      <c r="C893" s="171"/>
      <c r="D893" s="171"/>
      <c r="E893" s="890"/>
      <c r="G893" s="115"/>
      <c r="H893" s="115"/>
      <c r="J893" s="463"/>
      <c r="K893" s="463"/>
      <c r="L893" s="492"/>
      <c r="M893" s="492"/>
      <c r="N893" s="463"/>
      <c r="V893" s="171"/>
      <c r="W893" s="171"/>
      <c r="X893" s="171"/>
      <c r="Y893" s="171"/>
      <c r="Z893" s="171"/>
      <c r="AA893" s="115"/>
      <c r="AB893" s="115"/>
      <c r="AC893" s="115"/>
      <c r="AD893" s="115"/>
      <c r="AE893" s="115"/>
      <c r="AF893" s="115"/>
      <c r="AG893" s="115"/>
      <c r="AH893" s="115"/>
      <c r="AI893" s="115"/>
      <c r="AJ893" s="115"/>
      <c r="AK893" s="115"/>
      <c r="AL893" s="115"/>
      <c r="AM893" s="115"/>
      <c r="AN893" s="428"/>
      <c r="AO893" s="115"/>
      <c r="AP893" s="115"/>
      <c r="AQ893" s="115"/>
      <c r="AR893" s="115"/>
      <c r="AS893" s="115"/>
      <c r="AT893" s="115"/>
      <c r="AU893" s="115"/>
      <c r="AV893" s="640"/>
      <c r="AW893" s="206"/>
    </row>
    <row r="894" spans="1:49" x14ac:dyDescent="0.3">
      <c r="A894" s="890"/>
      <c r="B894" s="171"/>
      <c r="C894" s="171"/>
      <c r="D894" s="171"/>
      <c r="E894" s="890"/>
      <c r="G894" s="115"/>
      <c r="H894" s="115"/>
      <c r="J894" s="463"/>
      <c r="K894" s="463"/>
      <c r="L894" s="492"/>
      <c r="M894" s="492"/>
      <c r="N894" s="463"/>
      <c r="V894" s="171"/>
      <c r="W894" s="171"/>
      <c r="X894" s="171"/>
      <c r="Y894" s="171"/>
      <c r="Z894" s="171"/>
      <c r="AA894" s="115"/>
      <c r="AB894" s="115"/>
      <c r="AC894" s="115"/>
      <c r="AD894" s="115"/>
      <c r="AE894" s="115"/>
      <c r="AF894" s="115"/>
      <c r="AG894" s="115"/>
      <c r="AH894" s="115"/>
      <c r="AI894" s="115"/>
      <c r="AJ894" s="115"/>
      <c r="AK894" s="115"/>
      <c r="AL894" s="115"/>
      <c r="AM894" s="115"/>
      <c r="AN894" s="428"/>
      <c r="AO894" s="115"/>
      <c r="AP894" s="115"/>
      <c r="AQ894" s="115"/>
      <c r="AR894" s="115"/>
      <c r="AS894" s="115"/>
      <c r="AT894" s="115"/>
      <c r="AU894" s="115"/>
      <c r="AV894" s="640"/>
      <c r="AW894" s="206"/>
    </row>
    <row r="895" spans="1:49" x14ac:dyDescent="0.3">
      <c r="A895" s="890"/>
      <c r="B895" s="171"/>
      <c r="C895" s="171"/>
      <c r="D895" s="171"/>
      <c r="E895" s="890"/>
      <c r="G895" s="115"/>
      <c r="H895" s="115"/>
      <c r="J895" s="463"/>
      <c r="K895" s="463"/>
      <c r="L895" s="492"/>
      <c r="M895" s="492"/>
      <c r="N895" s="463"/>
      <c r="V895" s="171"/>
      <c r="W895" s="171"/>
      <c r="X895" s="171"/>
      <c r="Y895" s="171"/>
      <c r="Z895" s="171"/>
      <c r="AA895" s="115"/>
      <c r="AB895" s="115"/>
      <c r="AC895" s="115"/>
      <c r="AD895" s="115"/>
      <c r="AE895" s="115"/>
      <c r="AF895" s="115"/>
      <c r="AG895" s="115"/>
      <c r="AH895" s="115"/>
      <c r="AI895" s="115"/>
      <c r="AJ895" s="115"/>
      <c r="AK895" s="115"/>
      <c r="AL895" s="115"/>
      <c r="AM895" s="115"/>
      <c r="AN895" s="428"/>
      <c r="AO895" s="115"/>
      <c r="AP895" s="115"/>
      <c r="AQ895" s="115"/>
      <c r="AR895" s="115"/>
      <c r="AS895" s="115"/>
      <c r="AT895" s="115"/>
      <c r="AU895" s="115"/>
      <c r="AV895" s="640"/>
      <c r="AW895" s="206"/>
    </row>
    <row r="896" spans="1:49" x14ac:dyDescent="0.3">
      <c r="A896" s="890"/>
      <c r="B896" s="171"/>
      <c r="C896" s="171"/>
      <c r="D896" s="171"/>
      <c r="E896" s="890"/>
      <c r="G896" s="115"/>
      <c r="H896" s="115"/>
      <c r="J896" s="463"/>
      <c r="K896" s="463"/>
      <c r="L896" s="492"/>
      <c r="M896" s="492"/>
      <c r="N896" s="463"/>
      <c r="V896" s="171"/>
      <c r="W896" s="171"/>
      <c r="X896" s="171"/>
      <c r="Y896" s="171"/>
      <c r="Z896" s="171"/>
      <c r="AA896" s="115"/>
      <c r="AB896" s="115"/>
      <c r="AC896" s="115"/>
      <c r="AD896" s="115"/>
      <c r="AE896" s="115"/>
      <c r="AF896" s="115"/>
      <c r="AG896" s="115"/>
      <c r="AH896" s="115"/>
      <c r="AI896" s="115"/>
      <c r="AJ896" s="115"/>
      <c r="AK896" s="115"/>
      <c r="AL896" s="115"/>
      <c r="AM896" s="115"/>
      <c r="AN896" s="428"/>
      <c r="AO896" s="115"/>
      <c r="AP896" s="115"/>
      <c r="AQ896" s="115"/>
      <c r="AR896" s="115"/>
      <c r="AS896" s="115"/>
      <c r="AT896" s="115"/>
      <c r="AU896" s="115"/>
      <c r="AV896" s="640"/>
      <c r="AW896" s="206"/>
    </row>
    <row r="897" spans="1:49" x14ac:dyDescent="0.3">
      <c r="A897" s="890"/>
      <c r="B897" s="171"/>
      <c r="C897" s="171"/>
      <c r="D897" s="171"/>
      <c r="E897" s="890"/>
      <c r="G897" s="115"/>
      <c r="H897" s="115"/>
      <c r="J897" s="463"/>
      <c r="K897" s="463"/>
      <c r="L897" s="492"/>
      <c r="M897" s="492"/>
      <c r="N897" s="463"/>
      <c r="V897" s="171"/>
      <c r="W897" s="171"/>
      <c r="X897" s="171"/>
      <c r="Y897" s="171"/>
      <c r="Z897" s="171"/>
      <c r="AA897" s="115"/>
      <c r="AB897" s="115"/>
      <c r="AC897" s="115"/>
      <c r="AD897" s="115"/>
      <c r="AE897" s="115"/>
      <c r="AF897" s="115"/>
      <c r="AG897" s="115"/>
      <c r="AH897" s="115"/>
      <c r="AI897" s="115"/>
      <c r="AJ897" s="115"/>
      <c r="AK897" s="115"/>
      <c r="AL897" s="115"/>
      <c r="AM897" s="115"/>
      <c r="AN897" s="428"/>
      <c r="AO897" s="115"/>
      <c r="AP897" s="115"/>
      <c r="AQ897" s="115"/>
      <c r="AR897" s="115"/>
      <c r="AS897" s="115"/>
      <c r="AT897" s="115"/>
      <c r="AU897" s="115"/>
      <c r="AV897" s="640"/>
      <c r="AW897" s="206"/>
    </row>
    <row r="898" spans="1:49" x14ac:dyDescent="0.3">
      <c r="A898" s="890"/>
      <c r="B898" s="171"/>
      <c r="C898" s="171"/>
      <c r="D898" s="171"/>
      <c r="E898" s="890"/>
      <c r="G898" s="115"/>
      <c r="H898" s="115"/>
      <c r="J898" s="463"/>
      <c r="K898" s="463"/>
      <c r="L898" s="492"/>
      <c r="M898" s="492"/>
      <c r="N898" s="463"/>
      <c r="V898" s="171"/>
      <c r="W898" s="171"/>
      <c r="X898" s="171"/>
      <c r="Y898" s="171"/>
      <c r="Z898" s="171"/>
      <c r="AA898" s="115"/>
      <c r="AB898" s="115"/>
      <c r="AC898" s="115"/>
      <c r="AD898" s="115"/>
      <c r="AE898" s="115"/>
      <c r="AF898" s="115"/>
      <c r="AG898" s="115"/>
      <c r="AH898" s="115"/>
      <c r="AI898" s="115"/>
      <c r="AJ898" s="115"/>
      <c r="AK898" s="115"/>
      <c r="AL898" s="115"/>
      <c r="AM898" s="115"/>
      <c r="AN898" s="428"/>
      <c r="AO898" s="115"/>
      <c r="AP898" s="115"/>
      <c r="AQ898" s="115"/>
      <c r="AR898" s="115"/>
      <c r="AS898" s="115"/>
      <c r="AT898" s="115"/>
      <c r="AU898" s="115"/>
      <c r="AV898" s="640"/>
      <c r="AW898" s="206"/>
    </row>
    <row r="899" spans="1:49" x14ac:dyDescent="0.3">
      <c r="A899" s="890"/>
      <c r="B899" s="171"/>
      <c r="C899" s="171"/>
      <c r="D899" s="171"/>
      <c r="E899" s="890"/>
      <c r="G899" s="115"/>
      <c r="H899" s="115"/>
      <c r="J899" s="463"/>
      <c r="K899" s="463"/>
      <c r="L899" s="492"/>
      <c r="M899" s="492"/>
      <c r="N899" s="463"/>
      <c r="V899" s="171"/>
      <c r="W899" s="171"/>
      <c r="X899" s="171"/>
      <c r="Y899" s="171"/>
      <c r="Z899" s="171"/>
      <c r="AA899" s="115"/>
      <c r="AB899" s="115"/>
      <c r="AC899" s="115"/>
      <c r="AD899" s="115"/>
      <c r="AE899" s="115"/>
      <c r="AF899" s="115"/>
      <c r="AG899" s="115"/>
      <c r="AH899" s="115"/>
      <c r="AI899" s="115"/>
      <c r="AJ899" s="115"/>
      <c r="AK899" s="115"/>
      <c r="AL899" s="115"/>
      <c r="AM899" s="115"/>
      <c r="AN899" s="428"/>
      <c r="AO899" s="115"/>
      <c r="AP899" s="115"/>
      <c r="AQ899" s="115"/>
      <c r="AR899" s="115"/>
      <c r="AS899" s="115"/>
      <c r="AT899" s="115"/>
      <c r="AU899" s="115"/>
      <c r="AV899" s="640"/>
      <c r="AW899" s="206"/>
    </row>
    <row r="900" spans="1:49" x14ac:dyDescent="0.3">
      <c r="A900" s="890"/>
      <c r="B900" s="171"/>
      <c r="C900" s="171"/>
      <c r="D900" s="171"/>
      <c r="E900" s="890"/>
      <c r="G900" s="115"/>
      <c r="H900" s="115"/>
      <c r="J900" s="463"/>
      <c r="K900" s="463"/>
      <c r="L900" s="492"/>
      <c r="M900" s="492"/>
      <c r="N900" s="463"/>
      <c r="V900" s="171"/>
      <c r="W900" s="171"/>
      <c r="X900" s="171"/>
      <c r="Y900" s="171"/>
      <c r="Z900" s="171"/>
      <c r="AA900" s="115"/>
      <c r="AB900" s="115"/>
      <c r="AC900" s="115"/>
      <c r="AD900" s="115"/>
      <c r="AE900" s="115"/>
      <c r="AF900" s="115"/>
      <c r="AG900" s="115"/>
      <c r="AH900" s="115"/>
      <c r="AI900" s="115"/>
      <c r="AJ900" s="115"/>
      <c r="AK900" s="115"/>
      <c r="AL900" s="115"/>
      <c r="AM900" s="115"/>
      <c r="AN900" s="428"/>
      <c r="AO900" s="115"/>
      <c r="AP900" s="115"/>
      <c r="AQ900" s="115"/>
      <c r="AR900" s="115"/>
      <c r="AS900" s="115"/>
      <c r="AT900" s="115"/>
      <c r="AU900" s="115"/>
      <c r="AV900" s="640"/>
      <c r="AW900" s="206"/>
    </row>
    <row r="901" spans="1:49" x14ac:dyDescent="0.3">
      <c r="A901" s="890"/>
      <c r="B901" s="171"/>
      <c r="C901" s="171"/>
      <c r="D901" s="171"/>
      <c r="E901" s="890"/>
      <c r="G901" s="115"/>
      <c r="H901" s="115"/>
      <c r="J901" s="463"/>
      <c r="K901" s="463"/>
      <c r="L901" s="492"/>
      <c r="M901" s="492"/>
      <c r="N901" s="463"/>
      <c r="V901" s="171"/>
      <c r="W901" s="171"/>
      <c r="X901" s="171"/>
      <c r="Y901" s="171"/>
      <c r="Z901" s="171"/>
      <c r="AA901" s="115"/>
      <c r="AB901" s="115"/>
      <c r="AC901" s="115"/>
      <c r="AD901" s="115"/>
      <c r="AE901" s="115"/>
      <c r="AF901" s="115"/>
      <c r="AG901" s="115"/>
      <c r="AH901" s="115"/>
      <c r="AI901" s="115"/>
      <c r="AJ901" s="115"/>
      <c r="AK901" s="115"/>
      <c r="AL901" s="115"/>
      <c r="AM901" s="115"/>
      <c r="AN901" s="428"/>
      <c r="AO901" s="115"/>
      <c r="AP901" s="115"/>
      <c r="AQ901" s="115"/>
      <c r="AR901" s="115"/>
      <c r="AS901" s="115"/>
      <c r="AT901" s="115"/>
      <c r="AU901" s="115"/>
      <c r="AV901" s="640"/>
      <c r="AW901" s="206"/>
    </row>
    <row r="902" spans="1:49" x14ac:dyDescent="0.3">
      <c r="A902" s="890"/>
      <c r="B902" s="171"/>
      <c r="C902" s="171"/>
      <c r="D902" s="171"/>
      <c r="E902" s="890"/>
      <c r="G902" s="115"/>
      <c r="H902" s="115"/>
      <c r="J902" s="463"/>
      <c r="K902" s="463"/>
      <c r="L902" s="492"/>
      <c r="M902" s="492"/>
      <c r="N902" s="463"/>
      <c r="V902" s="171"/>
      <c r="W902" s="171"/>
      <c r="X902" s="171"/>
      <c r="Y902" s="171"/>
      <c r="Z902" s="171"/>
      <c r="AA902" s="115"/>
      <c r="AB902" s="115"/>
      <c r="AC902" s="115"/>
      <c r="AD902" s="115"/>
      <c r="AE902" s="115"/>
      <c r="AF902" s="115"/>
      <c r="AG902" s="115"/>
      <c r="AH902" s="115"/>
      <c r="AI902" s="115"/>
      <c r="AJ902" s="115"/>
      <c r="AK902" s="115"/>
      <c r="AL902" s="115"/>
      <c r="AM902" s="115"/>
      <c r="AN902" s="428"/>
      <c r="AO902" s="115"/>
      <c r="AP902" s="115"/>
      <c r="AQ902" s="115"/>
      <c r="AR902" s="115"/>
      <c r="AS902" s="115"/>
      <c r="AT902" s="115"/>
      <c r="AU902" s="115"/>
      <c r="AV902" s="640"/>
      <c r="AW902" s="206"/>
    </row>
    <row r="903" spans="1:49" x14ac:dyDescent="0.3">
      <c r="A903" s="890"/>
      <c r="B903" s="171"/>
      <c r="C903" s="171"/>
      <c r="D903" s="171"/>
      <c r="E903" s="890"/>
      <c r="G903" s="115"/>
      <c r="H903" s="115"/>
      <c r="J903" s="463"/>
      <c r="K903" s="463"/>
      <c r="L903" s="492"/>
      <c r="M903" s="492"/>
      <c r="N903" s="463"/>
      <c r="V903" s="171"/>
      <c r="W903" s="171"/>
      <c r="X903" s="171"/>
      <c r="Y903" s="171"/>
      <c r="Z903" s="171"/>
      <c r="AA903" s="115"/>
      <c r="AB903" s="115"/>
      <c r="AC903" s="115"/>
      <c r="AD903" s="115"/>
      <c r="AE903" s="115"/>
      <c r="AF903" s="115"/>
      <c r="AG903" s="115"/>
      <c r="AH903" s="115"/>
      <c r="AI903" s="115"/>
      <c r="AJ903" s="115"/>
      <c r="AK903" s="115"/>
      <c r="AL903" s="115"/>
      <c r="AM903" s="115"/>
      <c r="AN903" s="428"/>
      <c r="AO903" s="115"/>
      <c r="AP903" s="115"/>
      <c r="AQ903" s="115"/>
      <c r="AR903" s="115"/>
      <c r="AS903" s="115"/>
      <c r="AT903" s="115"/>
      <c r="AU903" s="115"/>
      <c r="AV903" s="640"/>
      <c r="AW903" s="206"/>
    </row>
    <row r="904" spans="1:49" x14ac:dyDescent="0.3">
      <c r="A904" s="890"/>
      <c r="B904" s="171"/>
      <c r="C904" s="171"/>
      <c r="D904" s="171"/>
      <c r="E904" s="890"/>
      <c r="G904" s="115"/>
      <c r="H904" s="115"/>
      <c r="J904" s="463"/>
      <c r="K904" s="463"/>
      <c r="L904" s="492"/>
      <c r="M904" s="492"/>
      <c r="N904" s="463"/>
      <c r="V904" s="171"/>
      <c r="W904" s="171"/>
      <c r="X904" s="171"/>
      <c r="Y904" s="171"/>
      <c r="Z904" s="171"/>
      <c r="AA904" s="115"/>
      <c r="AB904" s="115"/>
      <c r="AC904" s="115"/>
      <c r="AD904" s="115"/>
      <c r="AE904" s="115"/>
      <c r="AF904" s="115"/>
      <c r="AG904" s="115"/>
      <c r="AH904" s="115"/>
      <c r="AI904" s="115"/>
      <c r="AJ904" s="115"/>
      <c r="AK904" s="115"/>
      <c r="AL904" s="115"/>
      <c r="AM904" s="115"/>
      <c r="AN904" s="428"/>
      <c r="AO904" s="115"/>
      <c r="AP904" s="115"/>
      <c r="AQ904" s="115"/>
      <c r="AR904" s="115"/>
      <c r="AS904" s="115"/>
      <c r="AT904" s="115"/>
      <c r="AU904" s="115"/>
      <c r="AV904" s="640"/>
      <c r="AW904" s="206"/>
    </row>
    <row r="905" spans="1:49" x14ac:dyDescent="0.3">
      <c r="A905" s="890"/>
      <c r="B905" s="171"/>
      <c r="C905" s="171"/>
      <c r="D905" s="171"/>
      <c r="E905" s="890"/>
      <c r="G905" s="115"/>
      <c r="H905" s="115"/>
      <c r="J905" s="463"/>
      <c r="K905" s="463"/>
      <c r="L905" s="492"/>
      <c r="M905" s="492"/>
      <c r="N905" s="463"/>
      <c r="V905" s="171"/>
      <c r="W905" s="171"/>
      <c r="X905" s="171"/>
      <c r="Y905" s="171"/>
      <c r="Z905" s="171"/>
      <c r="AA905" s="115"/>
      <c r="AB905" s="115"/>
      <c r="AC905" s="115"/>
      <c r="AD905" s="115"/>
      <c r="AE905" s="115"/>
      <c r="AF905" s="115"/>
      <c r="AG905" s="115"/>
      <c r="AH905" s="115"/>
      <c r="AI905" s="115"/>
      <c r="AJ905" s="115"/>
      <c r="AK905" s="115"/>
      <c r="AL905" s="115"/>
      <c r="AM905" s="115"/>
      <c r="AN905" s="428"/>
      <c r="AO905" s="115"/>
      <c r="AP905" s="115"/>
      <c r="AQ905" s="115"/>
      <c r="AR905" s="115"/>
      <c r="AS905" s="115"/>
      <c r="AT905" s="115"/>
      <c r="AU905" s="115"/>
      <c r="AV905" s="640"/>
      <c r="AW905" s="206"/>
    </row>
    <row r="906" spans="1:49" x14ac:dyDescent="0.3">
      <c r="A906" s="890"/>
      <c r="B906" s="171"/>
      <c r="C906" s="171"/>
      <c r="D906" s="171"/>
      <c r="E906" s="890"/>
      <c r="G906" s="115"/>
      <c r="H906" s="115"/>
      <c r="J906" s="463"/>
      <c r="K906" s="463"/>
      <c r="L906" s="492"/>
      <c r="M906" s="492"/>
      <c r="N906" s="463"/>
      <c r="V906" s="171"/>
      <c r="W906" s="171"/>
      <c r="X906" s="171"/>
      <c r="Y906" s="171"/>
      <c r="Z906" s="171"/>
      <c r="AA906" s="115"/>
      <c r="AB906" s="115"/>
      <c r="AC906" s="115"/>
      <c r="AD906" s="115"/>
      <c r="AE906" s="115"/>
      <c r="AF906" s="115"/>
      <c r="AG906" s="115"/>
      <c r="AH906" s="115"/>
      <c r="AI906" s="115"/>
      <c r="AJ906" s="115"/>
      <c r="AK906" s="115"/>
      <c r="AL906" s="115"/>
      <c r="AM906" s="115"/>
      <c r="AN906" s="428"/>
      <c r="AO906" s="115"/>
      <c r="AP906" s="115"/>
      <c r="AQ906" s="115"/>
      <c r="AR906" s="115"/>
      <c r="AS906" s="115"/>
      <c r="AT906" s="115"/>
      <c r="AU906" s="115"/>
      <c r="AV906" s="640"/>
      <c r="AW906" s="206"/>
    </row>
    <row r="907" spans="1:49" x14ac:dyDescent="0.3">
      <c r="A907" s="890"/>
      <c r="B907" s="171"/>
      <c r="C907" s="171"/>
      <c r="D907" s="171"/>
      <c r="E907" s="890"/>
      <c r="G907" s="115"/>
      <c r="H907" s="115"/>
      <c r="J907" s="463"/>
      <c r="K907" s="463"/>
      <c r="L907" s="492"/>
      <c r="M907" s="492"/>
      <c r="N907" s="463"/>
      <c r="V907" s="171"/>
      <c r="W907" s="171"/>
      <c r="X907" s="171"/>
      <c r="Y907" s="171"/>
      <c r="Z907" s="171"/>
      <c r="AA907" s="115"/>
      <c r="AB907" s="115"/>
      <c r="AC907" s="115"/>
      <c r="AD907" s="115"/>
      <c r="AE907" s="115"/>
      <c r="AF907" s="115"/>
      <c r="AG907" s="115"/>
      <c r="AH907" s="115"/>
      <c r="AI907" s="115"/>
      <c r="AJ907" s="115"/>
      <c r="AK907" s="115"/>
      <c r="AL907" s="115"/>
      <c r="AM907" s="115"/>
      <c r="AN907" s="428"/>
      <c r="AO907" s="115"/>
      <c r="AP907" s="115"/>
      <c r="AQ907" s="115"/>
      <c r="AR907" s="115"/>
      <c r="AS907" s="115"/>
      <c r="AT907" s="115"/>
      <c r="AU907" s="115"/>
      <c r="AV907" s="640"/>
      <c r="AW907" s="206"/>
    </row>
    <row r="908" spans="1:49" x14ac:dyDescent="0.3">
      <c r="A908" s="890"/>
      <c r="B908" s="171"/>
      <c r="C908" s="171"/>
      <c r="D908" s="171"/>
      <c r="E908" s="890"/>
      <c r="G908" s="115"/>
      <c r="H908" s="115"/>
      <c r="J908" s="463"/>
      <c r="K908" s="463"/>
      <c r="L908" s="492"/>
      <c r="M908" s="492"/>
      <c r="N908" s="463"/>
      <c r="V908" s="171"/>
      <c r="W908" s="171"/>
      <c r="X908" s="171"/>
      <c r="Y908" s="171"/>
      <c r="Z908" s="171"/>
      <c r="AA908" s="115"/>
      <c r="AB908" s="115"/>
      <c r="AC908" s="115"/>
      <c r="AD908" s="115"/>
      <c r="AE908" s="115"/>
      <c r="AF908" s="115"/>
      <c r="AG908" s="115"/>
      <c r="AH908" s="115"/>
      <c r="AI908" s="115"/>
      <c r="AJ908" s="115"/>
      <c r="AK908" s="115"/>
      <c r="AL908" s="115"/>
      <c r="AM908" s="115"/>
      <c r="AN908" s="428"/>
      <c r="AO908" s="115"/>
      <c r="AP908" s="115"/>
      <c r="AQ908" s="115"/>
      <c r="AR908" s="115"/>
      <c r="AS908" s="115"/>
      <c r="AT908" s="115"/>
      <c r="AU908" s="115"/>
      <c r="AV908" s="640"/>
      <c r="AW908" s="206"/>
    </row>
    <row r="909" spans="1:49" x14ac:dyDescent="0.3">
      <c r="A909" s="890"/>
      <c r="B909" s="171"/>
      <c r="C909" s="171"/>
      <c r="D909" s="171"/>
      <c r="E909" s="890"/>
      <c r="G909" s="115"/>
      <c r="H909" s="115"/>
      <c r="J909" s="463"/>
      <c r="K909" s="463"/>
      <c r="L909" s="492"/>
      <c r="M909" s="492"/>
      <c r="N909" s="463"/>
      <c r="V909" s="171"/>
      <c r="W909" s="171"/>
      <c r="X909" s="171"/>
      <c r="Y909" s="171"/>
      <c r="Z909" s="171"/>
      <c r="AA909" s="115"/>
      <c r="AB909" s="115"/>
      <c r="AC909" s="115"/>
      <c r="AD909" s="115"/>
      <c r="AE909" s="115"/>
      <c r="AF909" s="115"/>
      <c r="AG909" s="115"/>
      <c r="AH909" s="115"/>
      <c r="AI909" s="115"/>
      <c r="AJ909" s="115"/>
      <c r="AK909" s="115"/>
      <c r="AL909" s="115"/>
      <c r="AM909" s="115"/>
      <c r="AN909" s="428"/>
      <c r="AO909" s="115"/>
      <c r="AP909" s="115"/>
      <c r="AQ909" s="115"/>
      <c r="AR909" s="115"/>
      <c r="AS909" s="115"/>
      <c r="AT909" s="115"/>
      <c r="AU909" s="115"/>
      <c r="AV909" s="640"/>
      <c r="AW909" s="206"/>
    </row>
    <row r="910" spans="1:49" x14ac:dyDescent="0.3">
      <c r="A910" s="890"/>
      <c r="B910" s="171"/>
      <c r="C910" s="171"/>
      <c r="D910" s="171"/>
      <c r="E910" s="890"/>
      <c r="G910" s="115"/>
      <c r="H910" s="115"/>
      <c r="J910" s="463"/>
      <c r="K910" s="463"/>
      <c r="L910" s="492"/>
      <c r="M910" s="492"/>
      <c r="N910" s="463"/>
      <c r="V910" s="171"/>
      <c r="W910" s="171"/>
      <c r="X910" s="171"/>
      <c r="Y910" s="171"/>
      <c r="Z910" s="171"/>
      <c r="AA910" s="115"/>
      <c r="AB910" s="115"/>
      <c r="AC910" s="115"/>
      <c r="AD910" s="115"/>
      <c r="AE910" s="115"/>
      <c r="AF910" s="115"/>
      <c r="AG910" s="115"/>
      <c r="AH910" s="115"/>
      <c r="AI910" s="115"/>
      <c r="AJ910" s="115"/>
      <c r="AK910" s="115"/>
      <c r="AL910" s="115"/>
      <c r="AM910" s="115"/>
      <c r="AN910" s="428"/>
      <c r="AO910" s="115"/>
      <c r="AP910" s="115"/>
      <c r="AQ910" s="115"/>
      <c r="AR910" s="115"/>
      <c r="AS910" s="115"/>
      <c r="AT910" s="115"/>
      <c r="AU910" s="115"/>
      <c r="AV910" s="640"/>
      <c r="AW910" s="206"/>
    </row>
    <row r="911" spans="1:49" x14ac:dyDescent="0.3">
      <c r="A911" s="890"/>
      <c r="B911" s="171"/>
      <c r="C911" s="171"/>
      <c r="D911" s="171"/>
      <c r="E911" s="890"/>
      <c r="G911" s="115"/>
      <c r="H911" s="115"/>
      <c r="J911" s="463"/>
      <c r="K911" s="463"/>
      <c r="L911" s="492"/>
      <c r="M911" s="492"/>
      <c r="N911" s="463"/>
      <c r="V911" s="171"/>
      <c r="W911" s="171"/>
      <c r="X911" s="171"/>
      <c r="Y911" s="171"/>
      <c r="Z911" s="171"/>
      <c r="AA911" s="115"/>
      <c r="AB911" s="115"/>
      <c r="AC911" s="115"/>
      <c r="AD911" s="115"/>
      <c r="AE911" s="115"/>
      <c r="AF911" s="115"/>
      <c r="AG911" s="115"/>
      <c r="AH911" s="115"/>
      <c r="AI911" s="115"/>
      <c r="AJ911" s="115"/>
      <c r="AK911" s="115"/>
      <c r="AL911" s="115"/>
      <c r="AM911" s="115"/>
      <c r="AN911" s="428"/>
      <c r="AO911" s="115"/>
      <c r="AP911" s="115"/>
      <c r="AQ911" s="115"/>
      <c r="AR911" s="115"/>
      <c r="AS911" s="115"/>
      <c r="AT911" s="115"/>
      <c r="AU911" s="115"/>
      <c r="AV911" s="640"/>
      <c r="AW911" s="206"/>
    </row>
    <row r="912" spans="1:49" x14ac:dyDescent="0.3">
      <c r="A912" s="890"/>
      <c r="B912" s="171"/>
      <c r="C912" s="171"/>
      <c r="D912" s="171"/>
      <c r="E912" s="890"/>
      <c r="G912" s="115"/>
      <c r="H912" s="115"/>
      <c r="J912" s="463"/>
      <c r="K912" s="463"/>
      <c r="L912" s="492"/>
      <c r="M912" s="492"/>
      <c r="N912" s="463"/>
      <c r="V912" s="171"/>
      <c r="W912" s="171"/>
      <c r="X912" s="171"/>
      <c r="Y912" s="171"/>
      <c r="Z912" s="171"/>
      <c r="AA912" s="115"/>
      <c r="AB912" s="115"/>
      <c r="AC912" s="115"/>
      <c r="AD912" s="115"/>
      <c r="AE912" s="115"/>
      <c r="AF912" s="115"/>
      <c r="AG912" s="115"/>
      <c r="AH912" s="115"/>
      <c r="AI912" s="115"/>
      <c r="AJ912" s="115"/>
      <c r="AK912" s="115"/>
      <c r="AL912" s="115"/>
      <c r="AM912" s="115"/>
      <c r="AN912" s="428"/>
      <c r="AO912" s="115"/>
      <c r="AP912" s="115"/>
      <c r="AQ912" s="115"/>
      <c r="AR912" s="115"/>
      <c r="AS912" s="115"/>
      <c r="AT912" s="115"/>
      <c r="AU912" s="115"/>
      <c r="AV912" s="640"/>
      <c r="AW912" s="206"/>
    </row>
    <row r="913" spans="1:49" x14ac:dyDescent="0.3">
      <c r="A913" s="890"/>
      <c r="B913" s="171"/>
      <c r="C913" s="171"/>
      <c r="D913" s="171"/>
      <c r="E913" s="890"/>
      <c r="G913" s="115"/>
      <c r="H913" s="115"/>
      <c r="J913" s="463"/>
      <c r="K913" s="463"/>
      <c r="L913" s="492"/>
      <c r="M913" s="492"/>
      <c r="N913" s="463"/>
      <c r="V913" s="171"/>
      <c r="W913" s="171"/>
      <c r="X913" s="171"/>
      <c r="Y913" s="171"/>
      <c r="Z913" s="171"/>
      <c r="AA913" s="115"/>
      <c r="AB913" s="115"/>
      <c r="AC913" s="115"/>
      <c r="AD913" s="115"/>
      <c r="AE913" s="115"/>
      <c r="AF913" s="115"/>
      <c r="AG913" s="115"/>
      <c r="AH913" s="115"/>
      <c r="AI913" s="115"/>
      <c r="AJ913" s="115"/>
      <c r="AK913" s="115"/>
      <c r="AL913" s="115"/>
      <c r="AM913" s="115"/>
      <c r="AN913" s="428"/>
      <c r="AO913" s="115"/>
      <c r="AP913" s="115"/>
      <c r="AQ913" s="115"/>
      <c r="AR913" s="115"/>
      <c r="AS913" s="115"/>
      <c r="AT913" s="115"/>
      <c r="AU913" s="115"/>
      <c r="AV913" s="640"/>
      <c r="AW913" s="206"/>
    </row>
    <row r="914" spans="1:49" x14ac:dyDescent="0.3">
      <c r="A914" s="890"/>
      <c r="B914" s="171"/>
      <c r="C914" s="171"/>
      <c r="D914" s="171"/>
      <c r="E914" s="890"/>
      <c r="G914" s="115"/>
      <c r="H914" s="115"/>
      <c r="J914" s="463"/>
      <c r="K914" s="463"/>
      <c r="L914" s="492"/>
      <c r="M914" s="492"/>
      <c r="N914" s="463"/>
      <c r="V914" s="171"/>
      <c r="W914" s="171"/>
      <c r="X914" s="171"/>
      <c r="Y914" s="171"/>
      <c r="Z914" s="171"/>
      <c r="AA914" s="115"/>
      <c r="AB914" s="115"/>
      <c r="AC914" s="115"/>
      <c r="AD914" s="115"/>
      <c r="AE914" s="115"/>
      <c r="AF914" s="115"/>
      <c r="AG914" s="115"/>
      <c r="AH914" s="115"/>
      <c r="AI914" s="115"/>
      <c r="AJ914" s="115"/>
      <c r="AK914" s="115"/>
      <c r="AL914" s="115"/>
      <c r="AM914" s="115"/>
      <c r="AN914" s="428"/>
      <c r="AO914" s="115"/>
      <c r="AP914" s="115"/>
      <c r="AQ914" s="115"/>
      <c r="AR914" s="115"/>
      <c r="AS914" s="115"/>
      <c r="AT914" s="115"/>
      <c r="AU914" s="115"/>
      <c r="AV914" s="640"/>
      <c r="AW914" s="206"/>
    </row>
    <row r="915" spans="1:49" x14ac:dyDescent="0.3">
      <c r="A915" s="890"/>
      <c r="B915" s="171"/>
      <c r="C915" s="171"/>
      <c r="D915" s="171"/>
      <c r="E915" s="890"/>
      <c r="G915" s="115"/>
      <c r="H915" s="115"/>
      <c r="J915" s="463"/>
      <c r="K915" s="463"/>
      <c r="L915" s="492"/>
      <c r="M915" s="492"/>
      <c r="N915" s="463"/>
      <c r="V915" s="171"/>
      <c r="W915" s="171"/>
      <c r="X915" s="171"/>
      <c r="Y915" s="171"/>
      <c r="Z915" s="171"/>
      <c r="AA915" s="115"/>
      <c r="AB915" s="115"/>
      <c r="AC915" s="115"/>
      <c r="AD915" s="115"/>
      <c r="AE915" s="115"/>
      <c r="AF915" s="115"/>
      <c r="AG915" s="115"/>
      <c r="AH915" s="115"/>
      <c r="AI915" s="115"/>
      <c r="AJ915" s="115"/>
      <c r="AK915" s="115"/>
      <c r="AL915" s="115"/>
      <c r="AM915" s="115"/>
      <c r="AN915" s="428"/>
      <c r="AO915" s="115"/>
      <c r="AP915" s="115"/>
      <c r="AQ915" s="115"/>
      <c r="AR915" s="115"/>
      <c r="AS915" s="115"/>
      <c r="AT915" s="115"/>
      <c r="AU915" s="115"/>
      <c r="AV915" s="640"/>
      <c r="AW915" s="206"/>
    </row>
    <row r="916" spans="1:49" x14ac:dyDescent="0.3">
      <c r="A916" s="890"/>
      <c r="B916" s="171"/>
      <c r="C916" s="171"/>
      <c r="D916" s="171"/>
      <c r="E916" s="890"/>
      <c r="G916" s="115"/>
      <c r="H916" s="115"/>
      <c r="J916" s="463"/>
      <c r="K916" s="463"/>
      <c r="L916" s="492"/>
      <c r="M916" s="492"/>
      <c r="N916" s="463"/>
      <c r="V916" s="171"/>
      <c r="W916" s="171"/>
      <c r="X916" s="171"/>
      <c r="Y916" s="171"/>
      <c r="Z916" s="171"/>
      <c r="AA916" s="115"/>
      <c r="AB916" s="115"/>
      <c r="AC916" s="115"/>
      <c r="AD916" s="115"/>
      <c r="AE916" s="115"/>
      <c r="AF916" s="115"/>
      <c r="AG916" s="115"/>
      <c r="AH916" s="115"/>
      <c r="AI916" s="115"/>
      <c r="AJ916" s="115"/>
      <c r="AK916" s="115"/>
      <c r="AL916" s="115"/>
      <c r="AM916" s="115"/>
      <c r="AN916" s="428"/>
      <c r="AO916" s="115"/>
      <c r="AP916" s="115"/>
      <c r="AQ916" s="115"/>
      <c r="AR916" s="115"/>
      <c r="AS916" s="115"/>
      <c r="AT916" s="115"/>
      <c r="AU916" s="115"/>
      <c r="AV916" s="640"/>
      <c r="AW916" s="206"/>
    </row>
    <row r="917" spans="1:49" x14ac:dyDescent="0.3">
      <c r="A917" s="890"/>
      <c r="B917" s="171"/>
      <c r="C917" s="171"/>
      <c r="D917" s="171"/>
      <c r="E917" s="890"/>
      <c r="G917" s="115"/>
      <c r="H917" s="115"/>
      <c r="J917" s="463"/>
      <c r="K917" s="463"/>
      <c r="L917" s="492"/>
      <c r="M917" s="492"/>
      <c r="N917" s="463"/>
      <c r="V917" s="171"/>
      <c r="W917" s="171"/>
      <c r="X917" s="171"/>
      <c r="Y917" s="171"/>
      <c r="Z917" s="171"/>
      <c r="AA917" s="115"/>
      <c r="AB917" s="115"/>
      <c r="AC917" s="115"/>
      <c r="AD917" s="115"/>
      <c r="AE917" s="115"/>
      <c r="AF917" s="115"/>
      <c r="AG917" s="115"/>
      <c r="AH917" s="115"/>
      <c r="AI917" s="115"/>
      <c r="AJ917" s="115"/>
      <c r="AK917" s="115"/>
      <c r="AL917" s="115"/>
      <c r="AM917" s="115"/>
      <c r="AN917" s="428"/>
      <c r="AO917" s="115"/>
      <c r="AP917" s="115"/>
      <c r="AQ917" s="115"/>
      <c r="AR917" s="115"/>
      <c r="AS917" s="115"/>
      <c r="AT917" s="115"/>
      <c r="AU917" s="115"/>
      <c r="AV917" s="640"/>
      <c r="AW917" s="206"/>
    </row>
    <row r="918" spans="1:49" x14ac:dyDescent="0.3">
      <c r="A918" s="890"/>
      <c r="B918" s="171"/>
      <c r="C918" s="171"/>
      <c r="D918" s="171"/>
      <c r="E918" s="890"/>
      <c r="G918" s="115"/>
      <c r="H918" s="115"/>
      <c r="J918" s="463"/>
      <c r="K918" s="463"/>
      <c r="L918" s="492"/>
      <c r="M918" s="492"/>
      <c r="N918" s="463"/>
      <c r="V918" s="171"/>
      <c r="W918" s="171"/>
      <c r="X918" s="171"/>
      <c r="Y918" s="171"/>
      <c r="Z918" s="171"/>
      <c r="AA918" s="115"/>
      <c r="AB918" s="115"/>
      <c r="AC918" s="115"/>
      <c r="AD918" s="115"/>
      <c r="AE918" s="115"/>
      <c r="AF918" s="115"/>
      <c r="AG918" s="115"/>
      <c r="AH918" s="115"/>
      <c r="AI918" s="115"/>
      <c r="AJ918" s="115"/>
      <c r="AK918" s="115"/>
      <c r="AL918" s="115"/>
      <c r="AM918" s="115"/>
      <c r="AN918" s="428"/>
      <c r="AO918" s="115"/>
      <c r="AP918" s="115"/>
      <c r="AQ918" s="115"/>
      <c r="AR918" s="115"/>
      <c r="AS918" s="115"/>
      <c r="AT918" s="115"/>
      <c r="AU918" s="115"/>
      <c r="AV918" s="640"/>
      <c r="AW918" s="206"/>
    </row>
    <row r="919" spans="1:49" x14ac:dyDescent="0.3">
      <c r="A919" s="890"/>
      <c r="B919" s="171"/>
      <c r="C919" s="171"/>
      <c r="D919" s="171"/>
      <c r="E919" s="890"/>
      <c r="G919" s="115"/>
      <c r="H919" s="115"/>
      <c r="J919" s="463"/>
      <c r="K919" s="463"/>
      <c r="L919" s="492"/>
      <c r="M919" s="492"/>
      <c r="N919" s="463"/>
      <c r="V919" s="171"/>
      <c r="W919" s="171"/>
      <c r="X919" s="171"/>
      <c r="Y919" s="171"/>
      <c r="Z919" s="171"/>
      <c r="AA919" s="115"/>
      <c r="AB919" s="115"/>
      <c r="AC919" s="115"/>
      <c r="AD919" s="115"/>
      <c r="AE919" s="115"/>
      <c r="AF919" s="115"/>
      <c r="AG919" s="115"/>
      <c r="AH919" s="115"/>
      <c r="AI919" s="115"/>
      <c r="AJ919" s="115"/>
      <c r="AK919" s="115"/>
      <c r="AL919" s="115"/>
      <c r="AM919" s="115"/>
      <c r="AN919" s="428"/>
      <c r="AO919" s="115"/>
      <c r="AP919" s="115"/>
      <c r="AQ919" s="115"/>
      <c r="AR919" s="115"/>
      <c r="AS919" s="115"/>
      <c r="AT919" s="115"/>
      <c r="AU919" s="115"/>
      <c r="AV919" s="640"/>
      <c r="AW919" s="206"/>
    </row>
    <row r="920" spans="1:49" x14ac:dyDescent="0.3">
      <c r="A920" s="890"/>
      <c r="B920" s="171"/>
      <c r="C920" s="171"/>
      <c r="D920" s="171"/>
      <c r="E920" s="890"/>
      <c r="G920" s="115"/>
      <c r="H920" s="115"/>
      <c r="J920" s="463"/>
      <c r="K920" s="463"/>
      <c r="L920" s="492"/>
      <c r="M920" s="492"/>
      <c r="N920" s="463"/>
      <c r="V920" s="171"/>
      <c r="W920" s="171"/>
      <c r="X920" s="171"/>
      <c r="Y920" s="171"/>
      <c r="Z920" s="171"/>
      <c r="AA920" s="115"/>
      <c r="AB920" s="115"/>
      <c r="AC920" s="115"/>
      <c r="AD920" s="115"/>
      <c r="AE920" s="115"/>
      <c r="AF920" s="115"/>
      <c r="AG920" s="115"/>
      <c r="AH920" s="115"/>
      <c r="AI920" s="115"/>
      <c r="AJ920" s="115"/>
      <c r="AK920" s="115"/>
      <c r="AL920" s="115"/>
      <c r="AM920" s="115"/>
      <c r="AN920" s="428"/>
      <c r="AO920" s="115"/>
      <c r="AP920" s="115"/>
      <c r="AQ920" s="115"/>
      <c r="AR920" s="115"/>
      <c r="AS920" s="115"/>
      <c r="AT920" s="115"/>
      <c r="AU920" s="115"/>
      <c r="AV920" s="640"/>
      <c r="AW920" s="206"/>
    </row>
    <row r="921" spans="1:49" x14ac:dyDescent="0.3">
      <c r="A921" s="890"/>
      <c r="B921" s="171"/>
      <c r="C921" s="171"/>
      <c r="D921" s="171"/>
      <c r="E921" s="890"/>
      <c r="G921" s="115"/>
      <c r="H921" s="115"/>
      <c r="J921" s="463"/>
      <c r="K921" s="463"/>
      <c r="L921" s="492"/>
      <c r="M921" s="492"/>
      <c r="N921" s="463"/>
      <c r="V921" s="171"/>
      <c r="W921" s="171"/>
      <c r="X921" s="171"/>
      <c r="Y921" s="171"/>
      <c r="Z921" s="171"/>
      <c r="AA921" s="115"/>
      <c r="AB921" s="115"/>
      <c r="AC921" s="115"/>
      <c r="AD921" s="115"/>
      <c r="AE921" s="115"/>
      <c r="AF921" s="115"/>
      <c r="AG921" s="115"/>
      <c r="AH921" s="115"/>
      <c r="AI921" s="115"/>
      <c r="AJ921" s="115"/>
      <c r="AK921" s="115"/>
      <c r="AL921" s="115"/>
      <c r="AM921" s="115"/>
      <c r="AN921" s="428"/>
      <c r="AO921" s="115"/>
      <c r="AP921" s="115"/>
      <c r="AQ921" s="115"/>
      <c r="AR921" s="115"/>
      <c r="AS921" s="115"/>
      <c r="AT921" s="115"/>
      <c r="AU921" s="115"/>
      <c r="AV921" s="640"/>
      <c r="AW921" s="206"/>
    </row>
    <row r="922" spans="1:49" x14ac:dyDescent="0.3">
      <c r="A922" s="890"/>
      <c r="B922" s="171"/>
      <c r="C922" s="171"/>
      <c r="D922" s="171"/>
      <c r="E922" s="890"/>
      <c r="G922" s="115"/>
      <c r="H922" s="115"/>
      <c r="J922" s="463"/>
      <c r="K922" s="463"/>
      <c r="L922" s="492"/>
      <c r="M922" s="492"/>
      <c r="N922" s="463"/>
      <c r="V922" s="171"/>
      <c r="W922" s="171"/>
      <c r="X922" s="171"/>
      <c r="Y922" s="171"/>
      <c r="Z922" s="171"/>
      <c r="AA922" s="115"/>
      <c r="AB922" s="115"/>
      <c r="AC922" s="115"/>
      <c r="AD922" s="115"/>
      <c r="AE922" s="115"/>
      <c r="AF922" s="115"/>
      <c r="AG922" s="115"/>
      <c r="AH922" s="115"/>
      <c r="AI922" s="115"/>
      <c r="AJ922" s="115"/>
      <c r="AK922" s="115"/>
      <c r="AL922" s="115"/>
      <c r="AM922" s="115"/>
      <c r="AN922" s="428"/>
      <c r="AO922" s="115"/>
      <c r="AP922" s="115"/>
      <c r="AQ922" s="115"/>
      <c r="AR922" s="115"/>
      <c r="AS922" s="115"/>
      <c r="AT922" s="115"/>
      <c r="AU922" s="115"/>
      <c r="AV922" s="640"/>
      <c r="AW922" s="206"/>
    </row>
    <row r="923" spans="1:49" x14ac:dyDescent="0.3">
      <c r="A923" s="890"/>
      <c r="B923" s="171"/>
      <c r="C923" s="171"/>
      <c r="D923" s="171"/>
      <c r="E923" s="890"/>
      <c r="G923" s="115"/>
      <c r="H923" s="115"/>
      <c r="J923" s="463"/>
      <c r="K923" s="463"/>
      <c r="L923" s="492"/>
      <c r="M923" s="492"/>
      <c r="N923" s="463"/>
      <c r="V923" s="171"/>
      <c r="W923" s="171"/>
      <c r="X923" s="171"/>
      <c r="Y923" s="171"/>
      <c r="Z923" s="171"/>
      <c r="AA923" s="115"/>
      <c r="AB923" s="115"/>
      <c r="AC923" s="115"/>
      <c r="AD923" s="115"/>
      <c r="AE923" s="115"/>
      <c r="AF923" s="115"/>
      <c r="AG923" s="115"/>
      <c r="AH923" s="115"/>
      <c r="AI923" s="115"/>
      <c r="AJ923" s="115"/>
      <c r="AK923" s="115"/>
      <c r="AL923" s="115"/>
      <c r="AM923" s="115"/>
      <c r="AN923" s="428"/>
      <c r="AO923" s="115"/>
      <c r="AP923" s="115"/>
      <c r="AQ923" s="115"/>
      <c r="AR923" s="115"/>
      <c r="AS923" s="115"/>
      <c r="AT923" s="115"/>
      <c r="AU923" s="115"/>
      <c r="AV923" s="640"/>
      <c r="AW923" s="206"/>
    </row>
    <row r="924" spans="1:49" x14ac:dyDescent="0.3">
      <c r="A924" s="890"/>
      <c r="B924" s="171"/>
      <c r="C924" s="171"/>
      <c r="D924" s="171"/>
      <c r="E924" s="890"/>
      <c r="G924" s="115"/>
      <c r="H924" s="115"/>
      <c r="J924" s="463"/>
      <c r="K924" s="463"/>
      <c r="L924" s="492"/>
      <c r="M924" s="492"/>
      <c r="N924" s="463"/>
      <c r="V924" s="171"/>
      <c r="W924" s="171"/>
      <c r="X924" s="171"/>
      <c r="Y924" s="171"/>
      <c r="Z924" s="171"/>
      <c r="AA924" s="115"/>
      <c r="AB924" s="115"/>
      <c r="AC924" s="115"/>
      <c r="AD924" s="115"/>
      <c r="AE924" s="115"/>
      <c r="AF924" s="115"/>
      <c r="AG924" s="115"/>
      <c r="AH924" s="115"/>
      <c r="AI924" s="115"/>
      <c r="AJ924" s="115"/>
      <c r="AK924" s="115"/>
      <c r="AL924" s="115"/>
      <c r="AM924" s="115"/>
      <c r="AN924" s="428"/>
      <c r="AO924" s="115"/>
      <c r="AP924" s="115"/>
      <c r="AQ924" s="115"/>
      <c r="AR924" s="115"/>
      <c r="AS924" s="115"/>
      <c r="AT924" s="115"/>
      <c r="AU924" s="115"/>
      <c r="AV924" s="640"/>
      <c r="AW924" s="206"/>
    </row>
    <row r="925" spans="1:49" x14ac:dyDescent="0.3">
      <c r="A925" s="890"/>
      <c r="B925" s="171"/>
      <c r="C925" s="171"/>
      <c r="D925" s="171"/>
      <c r="E925" s="890"/>
      <c r="G925" s="115"/>
      <c r="H925" s="115"/>
      <c r="J925" s="463"/>
      <c r="K925" s="463"/>
      <c r="L925" s="492"/>
      <c r="M925" s="492"/>
      <c r="N925" s="463"/>
      <c r="V925" s="171"/>
      <c r="W925" s="171"/>
      <c r="X925" s="171"/>
      <c r="Y925" s="171"/>
      <c r="Z925" s="171"/>
      <c r="AA925" s="115"/>
      <c r="AB925" s="115"/>
      <c r="AC925" s="115"/>
      <c r="AD925" s="115"/>
      <c r="AE925" s="115"/>
      <c r="AF925" s="115"/>
      <c r="AG925" s="115"/>
      <c r="AH925" s="115"/>
      <c r="AI925" s="115"/>
      <c r="AJ925" s="115"/>
      <c r="AK925" s="115"/>
      <c r="AL925" s="115"/>
      <c r="AM925" s="115"/>
      <c r="AN925" s="428"/>
      <c r="AO925" s="115"/>
      <c r="AP925" s="115"/>
      <c r="AQ925" s="115"/>
      <c r="AR925" s="115"/>
      <c r="AS925" s="115"/>
      <c r="AT925" s="115"/>
      <c r="AU925" s="115"/>
      <c r="AV925" s="640"/>
      <c r="AW925" s="206"/>
    </row>
    <row r="926" spans="1:49" x14ac:dyDescent="0.3">
      <c r="A926" s="890"/>
      <c r="B926" s="171"/>
      <c r="C926" s="171"/>
      <c r="D926" s="171"/>
      <c r="E926" s="890"/>
      <c r="G926" s="115"/>
      <c r="H926" s="115"/>
      <c r="J926" s="463"/>
      <c r="K926" s="463"/>
      <c r="L926" s="492"/>
      <c r="M926" s="492"/>
      <c r="N926" s="463"/>
      <c r="V926" s="171"/>
      <c r="W926" s="171"/>
      <c r="X926" s="171"/>
      <c r="Y926" s="171"/>
      <c r="Z926" s="171"/>
      <c r="AA926" s="115"/>
      <c r="AB926" s="115"/>
      <c r="AC926" s="115"/>
      <c r="AD926" s="115"/>
      <c r="AE926" s="115"/>
      <c r="AF926" s="115"/>
      <c r="AG926" s="115"/>
      <c r="AH926" s="115"/>
      <c r="AI926" s="115"/>
      <c r="AJ926" s="115"/>
      <c r="AK926" s="115"/>
      <c r="AL926" s="115"/>
      <c r="AM926" s="115"/>
      <c r="AN926" s="428"/>
      <c r="AO926" s="115"/>
      <c r="AP926" s="115"/>
      <c r="AQ926" s="115"/>
      <c r="AR926" s="115"/>
      <c r="AS926" s="115"/>
      <c r="AT926" s="115"/>
      <c r="AU926" s="115"/>
      <c r="AV926" s="640"/>
      <c r="AW926" s="206"/>
    </row>
    <row r="927" spans="1:49" x14ac:dyDescent="0.3">
      <c r="A927" s="890"/>
      <c r="B927" s="171"/>
      <c r="C927" s="171"/>
      <c r="D927" s="171"/>
      <c r="E927" s="890"/>
      <c r="G927" s="115"/>
      <c r="H927" s="115"/>
      <c r="J927" s="463"/>
      <c r="K927" s="463"/>
      <c r="L927" s="492"/>
      <c r="M927" s="492"/>
      <c r="N927" s="463"/>
      <c r="V927" s="171"/>
      <c r="W927" s="171"/>
      <c r="X927" s="171"/>
      <c r="Y927" s="171"/>
      <c r="Z927" s="171"/>
      <c r="AA927" s="115"/>
      <c r="AB927" s="115"/>
      <c r="AC927" s="115"/>
      <c r="AD927" s="115"/>
      <c r="AE927" s="115"/>
      <c r="AF927" s="115"/>
      <c r="AG927" s="115"/>
      <c r="AH927" s="115"/>
      <c r="AI927" s="115"/>
      <c r="AJ927" s="115"/>
      <c r="AK927" s="115"/>
      <c r="AL927" s="115"/>
      <c r="AM927" s="115"/>
      <c r="AN927" s="428"/>
      <c r="AO927" s="115"/>
      <c r="AP927" s="115"/>
      <c r="AQ927" s="115"/>
      <c r="AR927" s="115"/>
      <c r="AS927" s="115"/>
      <c r="AT927" s="115"/>
      <c r="AU927" s="115"/>
      <c r="AV927" s="640"/>
      <c r="AW927" s="206"/>
    </row>
    <row r="928" spans="1:49" x14ac:dyDescent="0.3">
      <c r="A928" s="890"/>
      <c r="B928" s="171"/>
      <c r="C928" s="171"/>
      <c r="D928" s="171"/>
      <c r="E928" s="890"/>
      <c r="G928" s="115"/>
      <c r="H928" s="115"/>
      <c r="J928" s="463"/>
      <c r="K928" s="463"/>
      <c r="L928" s="492"/>
      <c r="M928" s="492"/>
      <c r="N928" s="463"/>
      <c r="V928" s="171"/>
      <c r="W928" s="171"/>
      <c r="X928" s="171"/>
      <c r="Y928" s="171"/>
      <c r="Z928" s="171"/>
      <c r="AA928" s="115"/>
      <c r="AB928" s="115"/>
      <c r="AC928" s="115"/>
      <c r="AD928" s="115"/>
      <c r="AE928" s="115"/>
      <c r="AF928" s="115"/>
      <c r="AG928" s="115"/>
      <c r="AH928" s="115"/>
      <c r="AI928" s="115"/>
      <c r="AJ928" s="115"/>
      <c r="AK928" s="115"/>
      <c r="AL928" s="115"/>
      <c r="AM928" s="115"/>
      <c r="AN928" s="428"/>
      <c r="AO928" s="115"/>
      <c r="AP928" s="115"/>
      <c r="AQ928" s="115"/>
      <c r="AR928" s="115"/>
      <c r="AS928" s="115"/>
      <c r="AT928" s="115"/>
      <c r="AU928" s="115"/>
      <c r="AV928" s="640"/>
      <c r="AW928" s="206"/>
    </row>
    <row r="929" spans="1:49" x14ac:dyDescent="0.3">
      <c r="A929" s="890"/>
      <c r="B929" s="171"/>
      <c r="C929" s="171"/>
      <c r="D929" s="171"/>
      <c r="E929" s="890"/>
      <c r="G929" s="115"/>
      <c r="H929" s="115"/>
      <c r="J929" s="463"/>
      <c r="K929" s="463"/>
      <c r="L929" s="492"/>
      <c r="M929" s="492"/>
      <c r="N929" s="463"/>
      <c r="V929" s="171"/>
      <c r="W929" s="171"/>
      <c r="X929" s="171"/>
      <c r="Y929" s="171"/>
      <c r="Z929" s="171"/>
      <c r="AA929" s="115"/>
      <c r="AB929" s="115"/>
      <c r="AC929" s="115"/>
      <c r="AD929" s="115"/>
      <c r="AE929" s="115"/>
      <c r="AF929" s="115"/>
      <c r="AG929" s="115"/>
      <c r="AH929" s="115"/>
      <c r="AI929" s="115"/>
      <c r="AJ929" s="115"/>
      <c r="AK929" s="115"/>
      <c r="AL929" s="115"/>
      <c r="AM929" s="115"/>
      <c r="AN929" s="428"/>
      <c r="AO929" s="115"/>
      <c r="AP929" s="115"/>
      <c r="AQ929" s="115"/>
      <c r="AR929" s="115"/>
      <c r="AS929" s="115"/>
      <c r="AT929" s="115"/>
      <c r="AU929" s="115"/>
      <c r="AV929" s="640"/>
      <c r="AW929" s="206"/>
    </row>
    <row r="930" spans="1:49" x14ac:dyDescent="0.3">
      <c r="A930" s="890"/>
      <c r="B930" s="171"/>
      <c r="C930" s="171"/>
      <c r="D930" s="171"/>
      <c r="E930" s="890"/>
      <c r="G930" s="115"/>
      <c r="H930" s="115"/>
      <c r="J930" s="463"/>
      <c r="K930" s="463"/>
      <c r="L930" s="492"/>
      <c r="M930" s="492"/>
      <c r="N930" s="463"/>
      <c r="V930" s="171"/>
      <c r="W930" s="171"/>
      <c r="X930" s="171"/>
      <c r="Y930" s="171"/>
      <c r="Z930" s="171"/>
      <c r="AA930" s="115"/>
      <c r="AB930" s="115"/>
      <c r="AC930" s="115"/>
      <c r="AD930" s="115"/>
      <c r="AE930" s="115"/>
      <c r="AF930" s="115"/>
      <c r="AG930" s="115"/>
      <c r="AH930" s="115"/>
      <c r="AI930" s="115"/>
      <c r="AJ930" s="115"/>
      <c r="AK930" s="115"/>
      <c r="AL930" s="115"/>
      <c r="AM930" s="115"/>
      <c r="AN930" s="428"/>
      <c r="AO930" s="115"/>
      <c r="AP930" s="115"/>
      <c r="AQ930" s="115"/>
      <c r="AR930" s="115"/>
      <c r="AS930" s="115"/>
      <c r="AT930" s="115"/>
      <c r="AU930" s="115"/>
      <c r="AV930" s="640"/>
      <c r="AW930" s="206"/>
    </row>
    <row r="931" spans="1:49" x14ac:dyDescent="0.3">
      <c r="A931" s="890"/>
      <c r="B931" s="171"/>
      <c r="C931" s="171"/>
      <c r="D931" s="171"/>
      <c r="E931" s="890"/>
      <c r="G931" s="115"/>
      <c r="H931" s="115"/>
      <c r="J931" s="463"/>
      <c r="K931" s="463"/>
      <c r="L931" s="492"/>
      <c r="M931" s="492"/>
      <c r="N931" s="463"/>
      <c r="V931" s="171"/>
      <c r="W931" s="171"/>
      <c r="X931" s="171"/>
      <c r="Y931" s="171"/>
      <c r="Z931" s="171"/>
      <c r="AA931" s="115"/>
      <c r="AB931" s="115"/>
      <c r="AC931" s="115"/>
      <c r="AD931" s="115"/>
      <c r="AE931" s="115"/>
      <c r="AF931" s="115"/>
      <c r="AG931" s="115"/>
      <c r="AH931" s="115"/>
      <c r="AI931" s="115"/>
      <c r="AJ931" s="115"/>
      <c r="AK931" s="115"/>
      <c r="AL931" s="115"/>
      <c r="AM931" s="115"/>
      <c r="AN931" s="428"/>
      <c r="AO931" s="115"/>
      <c r="AP931" s="115"/>
      <c r="AQ931" s="115"/>
      <c r="AR931" s="115"/>
      <c r="AS931" s="115"/>
      <c r="AT931" s="115"/>
      <c r="AU931" s="115"/>
      <c r="AV931" s="640"/>
      <c r="AW931" s="206"/>
    </row>
    <row r="932" spans="1:49" x14ac:dyDescent="0.3">
      <c r="A932" s="890"/>
      <c r="B932" s="171"/>
      <c r="C932" s="171"/>
      <c r="D932" s="171"/>
      <c r="E932" s="890"/>
      <c r="G932" s="115"/>
      <c r="H932" s="115"/>
      <c r="J932" s="463"/>
      <c r="K932" s="463"/>
      <c r="L932" s="492"/>
      <c r="M932" s="492"/>
      <c r="N932" s="463"/>
      <c r="V932" s="171"/>
      <c r="W932" s="171"/>
      <c r="X932" s="171"/>
      <c r="Y932" s="171"/>
      <c r="Z932" s="171"/>
      <c r="AA932" s="115"/>
      <c r="AB932" s="115"/>
      <c r="AC932" s="115"/>
      <c r="AD932" s="115"/>
      <c r="AE932" s="115"/>
      <c r="AF932" s="115"/>
      <c r="AG932" s="115"/>
      <c r="AH932" s="115"/>
      <c r="AI932" s="115"/>
      <c r="AJ932" s="115"/>
      <c r="AK932" s="115"/>
      <c r="AL932" s="115"/>
      <c r="AM932" s="115"/>
      <c r="AN932" s="428"/>
      <c r="AO932" s="115"/>
      <c r="AP932" s="115"/>
      <c r="AQ932" s="115"/>
      <c r="AR932" s="115"/>
      <c r="AS932" s="115"/>
      <c r="AT932" s="115"/>
      <c r="AU932" s="115"/>
      <c r="AV932" s="640"/>
      <c r="AW932" s="206"/>
    </row>
    <row r="933" spans="1:49" x14ac:dyDescent="0.3">
      <c r="A933" s="890"/>
      <c r="B933" s="171"/>
      <c r="C933" s="171"/>
      <c r="D933" s="171"/>
      <c r="E933" s="890"/>
      <c r="G933" s="115"/>
      <c r="H933" s="115"/>
      <c r="J933" s="463"/>
      <c r="K933" s="463"/>
      <c r="L933" s="492"/>
      <c r="M933" s="492"/>
      <c r="N933" s="463"/>
      <c r="V933" s="171"/>
      <c r="W933" s="171"/>
      <c r="X933" s="171"/>
      <c r="Y933" s="171"/>
      <c r="Z933" s="171"/>
      <c r="AA933" s="115"/>
      <c r="AB933" s="115"/>
      <c r="AC933" s="115"/>
      <c r="AD933" s="115"/>
      <c r="AE933" s="115"/>
      <c r="AF933" s="115"/>
      <c r="AG933" s="115"/>
      <c r="AH933" s="115"/>
      <c r="AI933" s="115"/>
      <c r="AJ933" s="115"/>
      <c r="AK933" s="115"/>
      <c r="AL933" s="115"/>
      <c r="AM933" s="115"/>
      <c r="AN933" s="428"/>
      <c r="AO933" s="115"/>
      <c r="AP933" s="115"/>
      <c r="AQ933" s="115"/>
      <c r="AR933" s="115"/>
      <c r="AS933" s="115"/>
      <c r="AT933" s="115"/>
      <c r="AU933" s="115"/>
      <c r="AV933" s="640"/>
      <c r="AW933" s="206"/>
    </row>
    <row r="934" spans="1:49" x14ac:dyDescent="0.3">
      <c r="A934" s="890"/>
      <c r="B934" s="171"/>
      <c r="C934" s="171"/>
      <c r="D934" s="171"/>
      <c r="E934" s="890"/>
      <c r="G934" s="115"/>
      <c r="H934" s="115"/>
      <c r="J934" s="463"/>
      <c r="K934" s="463"/>
      <c r="L934" s="492"/>
      <c r="M934" s="492"/>
      <c r="N934" s="463"/>
      <c r="V934" s="171"/>
      <c r="W934" s="171"/>
      <c r="X934" s="171"/>
      <c r="Y934" s="171"/>
      <c r="Z934" s="171"/>
      <c r="AA934" s="115"/>
      <c r="AB934" s="115"/>
      <c r="AC934" s="115"/>
      <c r="AD934" s="115"/>
      <c r="AE934" s="115"/>
      <c r="AF934" s="115"/>
      <c r="AG934" s="115"/>
      <c r="AH934" s="115"/>
      <c r="AI934" s="115"/>
      <c r="AJ934" s="115"/>
      <c r="AK934" s="115"/>
      <c r="AL934" s="115"/>
      <c r="AM934" s="115"/>
      <c r="AN934" s="428"/>
      <c r="AO934" s="115"/>
      <c r="AP934" s="115"/>
      <c r="AQ934" s="115"/>
      <c r="AR934" s="115"/>
      <c r="AS934" s="115"/>
      <c r="AT934" s="115"/>
      <c r="AU934" s="115"/>
      <c r="AV934" s="640"/>
      <c r="AW934" s="206"/>
    </row>
    <row r="935" spans="1:49" x14ac:dyDescent="0.3">
      <c r="A935" s="890"/>
      <c r="B935" s="171"/>
      <c r="C935" s="171"/>
      <c r="D935" s="171"/>
      <c r="E935" s="890"/>
      <c r="G935" s="115"/>
      <c r="H935" s="115"/>
      <c r="J935" s="463"/>
      <c r="K935" s="463"/>
      <c r="L935" s="492"/>
      <c r="M935" s="492"/>
      <c r="N935" s="463"/>
      <c r="V935" s="171"/>
      <c r="W935" s="171"/>
      <c r="X935" s="171"/>
      <c r="Y935" s="171"/>
      <c r="Z935" s="171"/>
      <c r="AA935" s="115"/>
      <c r="AB935" s="115"/>
      <c r="AC935" s="115"/>
      <c r="AD935" s="115"/>
      <c r="AE935" s="115"/>
      <c r="AF935" s="115"/>
      <c r="AG935" s="115"/>
      <c r="AH935" s="115"/>
      <c r="AI935" s="115"/>
      <c r="AJ935" s="115"/>
      <c r="AK935" s="115"/>
      <c r="AL935" s="115"/>
      <c r="AM935" s="115"/>
      <c r="AN935" s="428"/>
      <c r="AO935" s="115"/>
      <c r="AP935" s="115"/>
      <c r="AQ935" s="115"/>
      <c r="AR935" s="115"/>
      <c r="AS935" s="115"/>
      <c r="AT935" s="115"/>
      <c r="AU935" s="115"/>
      <c r="AV935" s="640"/>
      <c r="AW935" s="206"/>
    </row>
    <row r="936" spans="1:49" x14ac:dyDescent="0.3">
      <c r="A936" s="890"/>
      <c r="B936" s="171"/>
      <c r="C936" s="171"/>
      <c r="D936" s="171"/>
      <c r="E936" s="890"/>
      <c r="G936" s="115"/>
      <c r="H936" s="115"/>
      <c r="J936" s="463"/>
      <c r="K936" s="463"/>
      <c r="L936" s="492"/>
      <c r="M936" s="492"/>
      <c r="N936" s="463"/>
      <c r="V936" s="171"/>
      <c r="W936" s="171"/>
      <c r="X936" s="171"/>
      <c r="Y936" s="171"/>
      <c r="Z936" s="171"/>
      <c r="AA936" s="115"/>
      <c r="AB936" s="115"/>
      <c r="AC936" s="115"/>
      <c r="AD936" s="115"/>
      <c r="AE936" s="115"/>
      <c r="AF936" s="115"/>
      <c r="AG936" s="115"/>
      <c r="AH936" s="115"/>
      <c r="AI936" s="115"/>
      <c r="AJ936" s="115"/>
      <c r="AK936" s="115"/>
      <c r="AL936" s="115"/>
      <c r="AM936" s="115"/>
      <c r="AN936" s="428"/>
      <c r="AO936" s="115"/>
      <c r="AP936" s="115"/>
      <c r="AQ936" s="115"/>
      <c r="AR936" s="115"/>
      <c r="AS936" s="115"/>
      <c r="AT936" s="115"/>
      <c r="AU936" s="115"/>
      <c r="AV936" s="640"/>
      <c r="AW936" s="206"/>
    </row>
    <row r="937" spans="1:49" x14ac:dyDescent="0.3">
      <c r="A937" s="890"/>
      <c r="B937" s="171"/>
      <c r="C937" s="171"/>
      <c r="D937" s="171"/>
      <c r="E937" s="890"/>
      <c r="G937" s="115"/>
      <c r="H937" s="115"/>
      <c r="J937" s="463"/>
      <c r="K937" s="463"/>
      <c r="L937" s="492"/>
      <c r="M937" s="492"/>
      <c r="N937" s="463"/>
      <c r="V937" s="171"/>
      <c r="W937" s="171"/>
      <c r="X937" s="171"/>
      <c r="Y937" s="171"/>
      <c r="Z937" s="171"/>
      <c r="AA937" s="115"/>
      <c r="AB937" s="115"/>
      <c r="AC937" s="115"/>
      <c r="AD937" s="115"/>
      <c r="AE937" s="115"/>
      <c r="AF937" s="115"/>
      <c r="AG937" s="115"/>
      <c r="AH937" s="115"/>
      <c r="AI937" s="115"/>
      <c r="AJ937" s="115"/>
      <c r="AK937" s="115"/>
      <c r="AL937" s="115"/>
      <c r="AM937" s="115"/>
      <c r="AN937" s="428"/>
      <c r="AO937" s="115"/>
      <c r="AP937" s="115"/>
      <c r="AQ937" s="115"/>
      <c r="AR937" s="115"/>
      <c r="AS937" s="115"/>
      <c r="AT937" s="115"/>
      <c r="AU937" s="115"/>
      <c r="AV937" s="640"/>
      <c r="AW937" s="206"/>
    </row>
    <row r="938" spans="1:49" x14ac:dyDescent="0.3">
      <c r="A938" s="890"/>
      <c r="B938" s="171"/>
      <c r="C938" s="171"/>
      <c r="D938" s="171"/>
      <c r="E938" s="890"/>
      <c r="G938" s="115"/>
      <c r="H938" s="115"/>
      <c r="J938" s="463"/>
      <c r="K938" s="463"/>
      <c r="L938" s="492"/>
      <c r="M938" s="492"/>
      <c r="N938" s="463"/>
      <c r="V938" s="171"/>
      <c r="W938" s="171"/>
      <c r="X938" s="171"/>
      <c r="Y938" s="171"/>
      <c r="Z938" s="171"/>
      <c r="AA938" s="115"/>
      <c r="AB938" s="115"/>
      <c r="AC938" s="115"/>
      <c r="AD938" s="115"/>
      <c r="AE938" s="115"/>
      <c r="AF938" s="115"/>
      <c r="AG938" s="115"/>
      <c r="AH938" s="115"/>
      <c r="AI938" s="115"/>
      <c r="AJ938" s="115"/>
      <c r="AK938" s="115"/>
      <c r="AL938" s="115"/>
      <c r="AM938" s="115"/>
      <c r="AN938" s="428"/>
      <c r="AO938" s="115"/>
      <c r="AP938" s="115"/>
      <c r="AQ938" s="115"/>
      <c r="AR938" s="115"/>
      <c r="AS938" s="115"/>
      <c r="AT938" s="115"/>
      <c r="AU938" s="115"/>
      <c r="AV938" s="640"/>
      <c r="AW938" s="206"/>
    </row>
    <row r="939" spans="1:49" x14ac:dyDescent="0.3">
      <c r="A939" s="890"/>
      <c r="B939" s="171"/>
      <c r="C939" s="171"/>
      <c r="D939" s="171"/>
      <c r="E939" s="890"/>
      <c r="G939" s="115"/>
      <c r="H939" s="115"/>
      <c r="J939" s="463"/>
      <c r="K939" s="463"/>
      <c r="L939" s="492"/>
      <c r="M939" s="492"/>
      <c r="N939" s="463"/>
      <c r="V939" s="171"/>
      <c r="W939" s="171"/>
      <c r="X939" s="171"/>
      <c r="Y939" s="171"/>
      <c r="Z939" s="171"/>
      <c r="AA939" s="115"/>
      <c r="AB939" s="115"/>
      <c r="AC939" s="115"/>
      <c r="AD939" s="115"/>
      <c r="AE939" s="115"/>
      <c r="AF939" s="115"/>
      <c r="AG939" s="115"/>
      <c r="AH939" s="115"/>
      <c r="AI939" s="115"/>
      <c r="AJ939" s="115"/>
      <c r="AK939" s="115"/>
      <c r="AL939" s="115"/>
      <c r="AM939" s="115"/>
      <c r="AN939" s="428"/>
      <c r="AO939" s="115"/>
      <c r="AP939" s="115"/>
      <c r="AQ939" s="115"/>
      <c r="AR939" s="115"/>
      <c r="AS939" s="115"/>
      <c r="AT939" s="115"/>
      <c r="AU939" s="115"/>
      <c r="AV939" s="640"/>
      <c r="AW939" s="206"/>
    </row>
    <row r="940" spans="1:49" x14ac:dyDescent="0.3">
      <c r="A940" s="890"/>
      <c r="B940" s="171"/>
      <c r="C940" s="171"/>
      <c r="D940" s="171"/>
      <c r="E940" s="890"/>
      <c r="G940" s="115"/>
      <c r="H940" s="115"/>
      <c r="J940" s="463"/>
      <c r="K940" s="463"/>
      <c r="L940" s="492"/>
      <c r="M940" s="492"/>
      <c r="N940" s="463"/>
      <c r="V940" s="171"/>
      <c r="W940" s="171"/>
      <c r="X940" s="171"/>
      <c r="Y940" s="171"/>
      <c r="Z940" s="171"/>
      <c r="AA940" s="115"/>
      <c r="AB940" s="115"/>
      <c r="AC940" s="115"/>
      <c r="AD940" s="115"/>
      <c r="AE940" s="115"/>
      <c r="AF940" s="115"/>
      <c r="AG940" s="115"/>
      <c r="AH940" s="115"/>
      <c r="AI940" s="115"/>
      <c r="AJ940" s="115"/>
      <c r="AK940" s="115"/>
      <c r="AL940" s="115"/>
      <c r="AM940" s="115"/>
      <c r="AN940" s="428"/>
      <c r="AO940" s="115"/>
      <c r="AP940" s="115"/>
      <c r="AQ940" s="115"/>
      <c r="AR940" s="115"/>
      <c r="AS940" s="115"/>
      <c r="AT940" s="115"/>
      <c r="AU940" s="115"/>
      <c r="AV940" s="640"/>
      <c r="AW940" s="206"/>
    </row>
    <row r="941" spans="1:49" x14ac:dyDescent="0.3">
      <c r="A941" s="890"/>
      <c r="B941" s="171"/>
      <c r="C941" s="171"/>
      <c r="D941" s="171"/>
      <c r="E941" s="890"/>
      <c r="G941" s="115"/>
      <c r="H941" s="115"/>
      <c r="J941" s="463"/>
      <c r="K941" s="463"/>
      <c r="L941" s="492"/>
      <c r="M941" s="492"/>
      <c r="N941" s="463"/>
      <c r="V941" s="171"/>
      <c r="W941" s="171"/>
      <c r="X941" s="171"/>
      <c r="Y941" s="171"/>
      <c r="Z941" s="171"/>
      <c r="AA941" s="115"/>
      <c r="AB941" s="115"/>
      <c r="AC941" s="115"/>
      <c r="AD941" s="115"/>
      <c r="AE941" s="115"/>
      <c r="AF941" s="115"/>
      <c r="AG941" s="115"/>
      <c r="AH941" s="115"/>
      <c r="AI941" s="115"/>
      <c r="AJ941" s="115"/>
      <c r="AK941" s="115"/>
      <c r="AL941" s="115"/>
      <c r="AM941" s="115"/>
      <c r="AN941" s="428"/>
      <c r="AO941" s="115"/>
      <c r="AP941" s="115"/>
      <c r="AQ941" s="115"/>
      <c r="AR941" s="115"/>
      <c r="AS941" s="115"/>
      <c r="AT941" s="115"/>
      <c r="AU941" s="115"/>
      <c r="AV941" s="640"/>
      <c r="AW941" s="206"/>
    </row>
    <row r="942" spans="1:49" x14ac:dyDescent="0.3">
      <c r="A942" s="890"/>
      <c r="B942" s="171"/>
      <c r="C942" s="171"/>
      <c r="D942" s="171"/>
      <c r="E942" s="890"/>
      <c r="G942" s="115"/>
      <c r="H942" s="115"/>
      <c r="J942" s="463"/>
      <c r="K942" s="463"/>
      <c r="L942" s="492"/>
      <c r="M942" s="492"/>
      <c r="N942" s="463"/>
      <c r="V942" s="171"/>
      <c r="W942" s="171"/>
      <c r="X942" s="171"/>
      <c r="Y942" s="171"/>
      <c r="Z942" s="171"/>
      <c r="AA942" s="115"/>
      <c r="AB942" s="115"/>
      <c r="AC942" s="115"/>
      <c r="AD942" s="115"/>
      <c r="AE942" s="115"/>
      <c r="AF942" s="115"/>
      <c r="AG942" s="115"/>
      <c r="AH942" s="115"/>
      <c r="AI942" s="115"/>
      <c r="AJ942" s="115"/>
      <c r="AK942" s="115"/>
      <c r="AL942" s="115"/>
      <c r="AM942" s="115"/>
      <c r="AN942" s="428"/>
      <c r="AO942" s="115"/>
      <c r="AP942" s="115"/>
      <c r="AQ942" s="115"/>
      <c r="AR942" s="115"/>
      <c r="AS942" s="115"/>
      <c r="AT942" s="115"/>
      <c r="AU942" s="115"/>
      <c r="AV942" s="640"/>
      <c r="AW942" s="206"/>
    </row>
    <row r="943" spans="1:49" x14ac:dyDescent="0.3">
      <c r="A943" s="890"/>
      <c r="B943" s="171"/>
      <c r="C943" s="171"/>
      <c r="D943" s="171"/>
      <c r="E943" s="890"/>
      <c r="G943" s="115"/>
      <c r="H943" s="115"/>
      <c r="J943" s="463"/>
      <c r="K943" s="463"/>
      <c r="L943" s="492"/>
      <c r="M943" s="492"/>
      <c r="N943" s="463"/>
      <c r="V943" s="171"/>
      <c r="W943" s="171"/>
      <c r="X943" s="171"/>
      <c r="Y943" s="171"/>
      <c r="Z943" s="171"/>
      <c r="AA943" s="115"/>
      <c r="AB943" s="115"/>
      <c r="AC943" s="115"/>
      <c r="AD943" s="115"/>
      <c r="AE943" s="115"/>
      <c r="AF943" s="115"/>
      <c r="AG943" s="115"/>
      <c r="AH943" s="115"/>
      <c r="AI943" s="115"/>
      <c r="AJ943" s="115"/>
      <c r="AK943" s="115"/>
      <c r="AL943" s="115"/>
      <c r="AM943" s="115"/>
      <c r="AN943" s="428"/>
      <c r="AO943" s="115"/>
      <c r="AP943" s="115"/>
      <c r="AQ943" s="115"/>
      <c r="AR943" s="115"/>
      <c r="AS943" s="115"/>
      <c r="AT943" s="115"/>
      <c r="AU943" s="115"/>
      <c r="AV943" s="640"/>
      <c r="AW943" s="206"/>
    </row>
    <row r="944" spans="1:49" x14ac:dyDescent="0.3">
      <c r="A944" s="890"/>
      <c r="B944" s="171"/>
      <c r="C944" s="171"/>
      <c r="D944" s="171"/>
      <c r="E944" s="890"/>
      <c r="G944" s="115"/>
      <c r="H944" s="115"/>
      <c r="J944" s="463"/>
      <c r="K944" s="463"/>
      <c r="L944" s="492"/>
      <c r="M944" s="492"/>
      <c r="N944" s="463"/>
      <c r="V944" s="171"/>
      <c r="W944" s="171"/>
      <c r="X944" s="171"/>
      <c r="Y944" s="171"/>
      <c r="Z944" s="171"/>
      <c r="AA944" s="115"/>
      <c r="AB944" s="115"/>
      <c r="AC944" s="115"/>
      <c r="AD944" s="115"/>
      <c r="AE944" s="115"/>
      <c r="AF944" s="115"/>
      <c r="AG944" s="115"/>
      <c r="AH944" s="115"/>
      <c r="AI944" s="115"/>
      <c r="AJ944" s="115"/>
      <c r="AK944" s="115"/>
      <c r="AL944" s="115"/>
      <c r="AM944" s="115"/>
      <c r="AN944" s="428"/>
      <c r="AO944" s="115"/>
      <c r="AP944" s="115"/>
      <c r="AQ944" s="115"/>
      <c r="AR944" s="115"/>
      <c r="AS944" s="115"/>
      <c r="AT944" s="115"/>
      <c r="AU944" s="115"/>
      <c r="AV944" s="640"/>
      <c r="AW944" s="206"/>
    </row>
    <row r="945" spans="1:49" x14ac:dyDescent="0.3">
      <c r="A945" s="890"/>
      <c r="B945" s="171"/>
      <c r="C945" s="171"/>
      <c r="D945" s="171"/>
      <c r="E945" s="890"/>
      <c r="G945" s="115"/>
      <c r="H945" s="115"/>
      <c r="J945" s="463"/>
      <c r="K945" s="463"/>
      <c r="L945" s="492"/>
      <c r="M945" s="492"/>
      <c r="N945" s="463"/>
      <c r="V945" s="171"/>
      <c r="W945" s="171"/>
      <c r="X945" s="171"/>
      <c r="Y945" s="171"/>
      <c r="Z945" s="171"/>
      <c r="AA945" s="115"/>
      <c r="AB945" s="115"/>
      <c r="AC945" s="115"/>
      <c r="AD945" s="115"/>
      <c r="AE945" s="115"/>
      <c r="AF945" s="115"/>
      <c r="AG945" s="115"/>
      <c r="AH945" s="115"/>
      <c r="AI945" s="115"/>
      <c r="AJ945" s="115"/>
      <c r="AK945" s="115"/>
      <c r="AL945" s="115"/>
      <c r="AM945" s="115"/>
      <c r="AN945" s="428"/>
      <c r="AO945" s="115"/>
      <c r="AP945" s="115"/>
      <c r="AQ945" s="115"/>
      <c r="AR945" s="115"/>
      <c r="AS945" s="115"/>
      <c r="AT945" s="115"/>
      <c r="AU945" s="115"/>
      <c r="AV945" s="640"/>
      <c r="AW945" s="206"/>
    </row>
    <row r="946" spans="1:49" x14ac:dyDescent="0.3">
      <c r="A946" s="890"/>
      <c r="B946" s="171"/>
      <c r="C946" s="171"/>
      <c r="D946" s="171"/>
      <c r="E946" s="890"/>
      <c r="G946" s="115"/>
      <c r="H946" s="115"/>
      <c r="J946" s="463"/>
      <c r="K946" s="463"/>
      <c r="L946" s="492"/>
      <c r="M946" s="492"/>
      <c r="N946" s="463"/>
      <c r="V946" s="171"/>
      <c r="W946" s="171"/>
      <c r="X946" s="171"/>
      <c r="Y946" s="171"/>
      <c r="Z946" s="171"/>
      <c r="AA946" s="115"/>
      <c r="AB946" s="115"/>
      <c r="AC946" s="115"/>
      <c r="AD946" s="115"/>
      <c r="AE946" s="115"/>
      <c r="AF946" s="115"/>
      <c r="AG946" s="115"/>
      <c r="AH946" s="115"/>
      <c r="AI946" s="115"/>
      <c r="AJ946" s="115"/>
      <c r="AK946" s="115"/>
      <c r="AL946" s="115"/>
      <c r="AM946" s="115"/>
      <c r="AN946" s="428"/>
      <c r="AO946" s="115"/>
      <c r="AP946" s="115"/>
      <c r="AQ946" s="115"/>
      <c r="AR946" s="115"/>
      <c r="AS946" s="115"/>
      <c r="AT946" s="115"/>
      <c r="AU946" s="115"/>
      <c r="AV946" s="640"/>
      <c r="AW946" s="206"/>
    </row>
    <row r="947" spans="1:49" x14ac:dyDescent="0.3">
      <c r="A947" s="890"/>
      <c r="B947" s="171"/>
      <c r="C947" s="171"/>
      <c r="D947" s="171"/>
      <c r="E947" s="890"/>
      <c r="G947" s="115"/>
      <c r="H947" s="115"/>
      <c r="J947" s="463"/>
      <c r="K947" s="463"/>
      <c r="L947" s="492"/>
      <c r="M947" s="492"/>
      <c r="N947" s="463"/>
      <c r="V947" s="171"/>
      <c r="W947" s="171"/>
      <c r="X947" s="171"/>
      <c r="Y947" s="171"/>
      <c r="Z947" s="171"/>
      <c r="AA947" s="115"/>
      <c r="AB947" s="115"/>
      <c r="AC947" s="115"/>
      <c r="AD947" s="115"/>
      <c r="AE947" s="115"/>
      <c r="AF947" s="115"/>
      <c r="AG947" s="115"/>
      <c r="AH947" s="115"/>
      <c r="AI947" s="115"/>
      <c r="AJ947" s="115"/>
      <c r="AK947" s="115"/>
      <c r="AL947" s="115"/>
      <c r="AM947" s="115"/>
      <c r="AN947" s="428"/>
      <c r="AO947" s="115"/>
      <c r="AP947" s="115"/>
      <c r="AQ947" s="115"/>
      <c r="AR947" s="115"/>
      <c r="AS947" s="115"/>
      <c r="AT947" s="115"/>
      <c r="AU947" s="115"/>
      <c r="AV947" s="640"/>
      <c r="AW947" s="206"/>
    </row>
    <row r="948" spans="1:49" x14ac:dyDescent="0.3">
      <c r="A948" s="890"/>
      <c r="B948" s="171"/>
      <c r="C948" s="171"/>
      <c r="D948" s="171"/>
      <c r="E948" s="890"/>
      <c r="G948" s="115"/>
      <c r="H948" s="115"/>
      <c r="J948" s="463"/>
      <c r="K948" s="463"/>
      <c r="L948" s="492"/>
      <c r="M948" s="492"/>
      <c r="N948" s="463"/>
      <c r="V948" s="171"/>
      <c r="W948" s="171"/>
      <c r="X948" s="171"/>
      <c r="Y948" s="171"/>
      <c r="Z948" s="171"/>
      <c r="AA948" s="115"/>
      <c r="AB948" s="115"/>
      <c r="AC948" s="115"/>
      <c r="AD948" s="115"/>
      <c r="AE948" s="115"/>
      <c r="AF948" s="115"/>
      <c r="AG948" s="115"/>
      <c r="AH948" s="115"/>
      <c r="AI948" s="115"/>
      <c r="AJ948" s="115"/>
      <c r="AK948" s="115"/>
      <c r="AL948" s="115"/>
      <c r="AM948" s="115"/>
      <c r="AN948" s="428"/>
      <c r="AO948" s="115"/>
      <c r="AP948" s="115"/>
      <c r="AQ948" s="115"/>
      <c r="AR948" s="115"/>
      <c r="AS948" s="115"/>
      <c r="AT948" s="115"/>
      <c r="AU948" s="115"/>
      <c r="AV948" s="640"/>
      <c r="AW948" s="206"/>
    </row>
    <row r="949" spans="1:49" x14ac:dyDescent="0.3">
      <c r="A949" s="890"/>
      <c r="B949" s="171"/>
      <c r="C949" s="171"/>
      <c r="D949" s="171"/>
      <c r="E949" s="890"/>
      <c r="G949" s="115"/>
      <c r="H949" s="115"/>
      <c r="J949" s="463"/>
      <c r="K949" s="463"/>
      <c r="L949" s="492"/>
      <c r="M949" s="492"/>
      <c r="N949" s="463"/>
      <c r="V949" s="171"/>
      <c r="W949" s="171"/>
      <c r="X949" s="171"/>
      <c r="Y949" s="171"/>
      <c r="Z949" s="171"/>
      <c r="AA949" s="115"/>
      <c r="AB949" s="115"/>
      <c r="AC949" s="115"/>
      <c r="AD949" s="115"/>
      <c r="AE949" s="115"/>
      <c r="AF949" s="115"/>
      <c r="AG949" s="115"/>
      <c r="AH949" s="115"/>
      <c r="AI949" s="115"/>
      <c r="AJ949" s="115"/>
      <c r="AK949" s="115"/>
      <c r="AL949" s="115"/>
      <c r="AM949" s="115"/>
      <c r="AN949" s="428"/>
      <c r="AO949" s="115"/>
      <c r="AP949" s="115"/>
      <c r="AQ949" s="115"/>
      <c r="AR949" s="115"/>
      <c r="AS949" s="115"/>
      <c r="AT949" s="115"/>
      <c r="AU949" s="115"/>
      <c r="AV949" s="640"/>
      <c r="AW949" s="206"/>
    </row>
    <row r="950" spans="1:49" x14ac:dyDescent="0.3">
      <c r="A950" s="890"/>
      <c r="B950" s="171"/>
      <c r="C950" s="171"/>
      <c r="D950" s="171"/>
      <c r="E950" s="890"/>
      <c r="G950" s="115"/>
      <c r="H950" s="115"/>
      <c r="J950" s="463"/>
      <c r="K950" s="463"/>
      <c r="L950" s="492"/>
      <c r="M950" s="492"/>
      <c r="N950" s="463"/>
      <c r="V950" s="171"/>
      <c r="W950" s="171"/>
      <c r="X950" s="171"/>
      <c r="Y950" s="171"/>
      <c r="Z950" s="171"/>
      <c r="AA950" s="115"/>
      <c r="AB950" s="115"/>
      <c r="AC950" s="115"/>
      <c r="AD950" s="115"/>
      <c r="AE950" s="115"/>
      <c r="AF950" s="115"/>
      <c r="AG950" s="115"/>
      <c r="AH950" s="115"/>
      <c r="AI950" s="115"/>
      <c r="AJ950" s="115"/>
      <c r="AK950" s="115"/>
      <c r="AL950" s="115"/>
      <c r="AM950" s="115"/>
      <c r="AN950" s="428"/>
      <c r="AO950" s="115"/>
      <c r="AP950" s="115"/>
      <c r="AQ950" s="115"/>
      <c r="AR950" s="115"/>
      <c r="AS950" s="115"/>
      <c r="AT950" s="115"/>
      <c r="AU950" s="115"/>
      <c r="AV950" s="640"/>
      <c r="AW950" s="206"/>
    </row>
    <row r="951" spans="1:49" x14ac:dyDescent="0.3">
      <c r="A951" s="890"/>
      <c r="B951" s="171"/>
      <c r="C951" s="171"/>
      <c r="D951" s="171"/>
      <c r="E951" s="890"/>
      <c r="G951" s="115"/>
      <c r="H951" s="115"/>
      <c r="J951" s="463"/>
      <c r="K951" s="463"/>
      <c r="L951" s="492"/>
      <c r="M951" s="492"/>
      <c r="N951" s="463"/>
      <c r="V951" s="171"/>
      <c r="W951" s="171"/>
      <c r="X951" s="171"/>
      <c r="Y951" s="171"/>
      <c r="Z951" s="171"/>
      <c r="AA951" s="115"/>
      <c r="AB951" s="115"/>
      <c r="AC951" s="115"/>
      <c r="AD951" s="115"/>
      <c r="AE951" s="115"/>
      <c r="AF951" s="115"/>
      <c r="AG951" s="115"/>
      <c r="AH951" s="115"/>
      <c r="AI951" s="115"/>
      <c r="AJ951" s="115"/>
      <c r="AK951" s="115"/>
      <c r="AL951" s="115"/>
      <c r="AM951" s="115"/>
      <c r="AN951" s="428"/>
      <c r="AO951" s="115"/>
      <c r="AP951" s="115"/>
      <c r="AQ951" s="115"/>
      <c r="AR951" s="115"/>
      <c r="AS951" s="115"/>
      <c r="AT951" s="115"/>
      <c r="AU951" s="115"/>
      <c r="AV951" s="640"/>
      <c r="AW951" s="206"/>
    </row>
    <row r="952" spans="1:49" x14ac:dyDescent="0.3">
      <c r="A952" s="890"/>
      <c r="B952" s="171"/>
      <c r="C952" s="171"/>
      <c r="D952" s="171"/>
      <c r="E952" s="890"/>
      <c r="G952" s="115"/>
      <c r="H952" s="115"/>
      <c r="J952" s="463"/>
      <c r="K952" s="463"/>
      <c r="L952" s="492"/>
      <c r="M952" s="492"/>
      <c r="N952" s="463"/>
      <c r="V952" s="171"/>
      <c r="W952" s="171"/>
      <c r="X952" s="171"/>
      <c r="Y952" s="171"/>
      <c r="Z952" s="171"/>
      <c r="AA952" s="115"/>
      <c r="AB952" s="115"/>
      <c r="AC952" s="115"/>
      <c r="AD952" s="115"/>
      <c r="AE952" s="115"/>
      <c r="AF952" s="115"/>
      <c r="AG952" s="115"/>
      <c r="AH952" s="115"/>
      <c r="AI952" s="115"/>
      <c r="AJ952" s="115"/>
      <c r="AK952" s="115"/>
      <c r="AL952" s="115"/>
      <c r="AM952" s="115"/>
      <c r="AN952" s="428"/>
      <c r="AO952" s="115"/>
      <c r="AP952" s="115"/>
      <c r="AQ952" s="115"/>
      <c r="AR952" s="115"/>
      <c r="AS952" s="115"/>
      <c r="AT952" s="115"/>
      <c r="AU952" s="115"/>
      <c r="AV952" s="640"/>
      <c r="AW952" s="206"/>
    </row>
    <row r="953" spans="1:49" x14ac:dyDescent="0.3">
      <c r="A953" s="890"/>
      <c r="B953" s="171"/>
      <c r="C953" s="171"/>
      <c r="D953" s="171"/>
      <c r="E953" s="890"/>
      <c r="G953" s="115"/>
      <c r="H953" s="115"/>
      <c r="J953" s="463"/>
      <c r="K953" s="463"/>
      <c r="L953" s="492"/>
      <c r="M953" s="492"/>
      <c r="N953" s="463"/>
      <c r="V953" s="171"/>
      <c r="W953" s="171"/>
      <c r="X953" s="171"/>
      <c r="Y953" s="171"/>
      <c r="Z953" s="171"/>
      <c r="AA953" s="115"/>
      <c r="AB953" s="115"/>
      <c r="AC953" s="115"/>
      <c r="AD953" s="115"/>
      <c r="AE953" s="115"/>
      <c r="AF953" s="115"/>
      <c r="AG953" s="115"/>
      <c r="AH953" s="115"/>
      <c r="AI953" s="115"/>
      <c r="AJ953" s="115"/>
      <c r="AK953" s="115"/>
      <c r="AL953" s="115"/>
      <c r="AM953" s="115"/>
      <c r="AN953" s="428"/>
      <c r="AO953" s="115"/>
      <c r="AP953" s="115"/>
      <c r="AQ953" s="115"/>
      <c r="AR953" s="115"/>
      <c r="AS953" s="115"/>
      <c r="AT953" s="115"/>
      <c r="AU953" s="115"/>
      <c r="AV953" s="640"/>
      <c r="AW953" s="206"/>
    </row>
    <row r="954" spans="1:49" x14ac:dyDescent="0.3">
      <c r="A954" s="890"/>
      <c r="B954" s="171"/>
      <c r="C954" s="171"/>
      <c r="D954" s="171"/>
      <c r="E954" s="890"/>
      <c r="G954" s="115"/>
      <c r="H954" s="115"/>
      <c r="J954" s="463"/>
      <c r="K954" s="463"/>
      <c r="L954" s="492"/>
      <c r="M954" s="492"/>
      <c r="N954" s="463"/>
      <c r="V954" s="171"/>
      <c r="W954" s="171"/>
      <c r="X954" s="171"/>
      <c r="Y954" s="171"/>
      <c r="Z954" s="171"/>
      <c r="AA954" s="115"/>
      <c r="AB954" s="115"/>
      <c r="AC954" s="115"/>
      <c r="AD954" s="115"/>
      <c r="AE954" s="115"/>
      <c r="AF954" s="115"/>
      <c r="AG954" s="115"/>
      <c r="AH954" s="115"/>
      <c r="AI954" s="115"/>
      <c r="AJ954" s="115"/>
      <c r="AK954" s="115"/>
      <c r="AL954" s="115"/>
      <c r="AM954" s="115"/>
      <c r="AN954" s="428"/>
      <c r="AO954" s="115"/>
      <c r="AP954" s="115"/>
      <c r="AQ954" s="115"/>
      <c r="AR954" s="115"/>
      <c r="AS954" s="115"/>
      <c r="AT954" s="115"/>
      <c r="AU954" s="115"/>
      <c r="AV954" s="640"/>
      <c r="AW954" s="206"/>
    </row>
    <row r="955" spans="1:49" x14ac:dyDescent="0.3">
      <c r="A955" s="890"/>
      <c r="B955" s="171"/>
      <c r="C955" s="171"/>
      <c r="D955" s="171"/>
      <c r="E955" s="890"/>
      <c r="G955" s="115"/>
      <c r="H955" s="115"/>
      <c r="J955" s="463"/>
      <c r="K955" s="463"/>
      <c r="L955" s="492"/>
      <c r="M955" s="492"/>
      <c r="N955" s="463"/>
      <c r="V955" s="171"/>
      <c r="W955" s="171"/>
      <c r="X955" s="171"/>
      <c r="Y955" s="171"/>
      <c r="Z955" s="171"/>
      <c r="AA955" s="115"/>
      <c r="AB955" s="115"/>
      <c r="AC955" s="115"/>
      <c r="AD955" s="115"/>
      <c r="AE955" s="115"/>
      <c r="AF955" s="115"/>
      <c r="AG955" s="115"/>
      <c r="AH955" s="115"/>
      <c r="AI955" s="115"/>
      <c r="AJ955" s="115"/>
      <c r="AK955" s="115"/>
      <c r="AL955" s="115"/>
      <c r="AM955" s="115"/>
      <c r="AN955" s="428"/>
      <c r="AO955" s="115"/>
      <c r="AP955" s="115"/>
      <c r="AQ955" s="115"/>
      <c r="AR955" s="115"/>
      <c r="AS955" s="115"/>
      <c r="AT955" s="115"/>
      <c r="AU955" s="115"/>
      <c r="AV955" s="640"/>
      <c r="AW955" s="206"/>
    </row>
    <row r="956" spans="1:49" x14ac:dyDescent="0.3">
      <c r="A956" s="890"/>
      <c r="B956" s="171"/>
      <c r="C956" s="171"/>
      <c r="D956" s="171"/>
      <c r="E956" s="890"/>
      <c r="G956" s="115"/>
      <c r="H956" s="115"/>
      <c r="J956" s="463"/>
      <c r="K956" s="463"/>
      <c r="L956" s="492"/>
      <c r="M956" s="492"/>
      <c r="N956" s="463"/>
      <c r="V956" s="171"/>
      <c r="W956" s="171"/>
      <c r="X956" s="171"/>
      <c r="Y956" s="171"/>
      <c r="Z956" s="171"/>
      <c r="AA956" s="115"/>
      <c r="AB956" s="115"/>
      <c r="AC956" s="115"/>
      <c r="AD956" s="115"/>
      <c r="AE956" s="115"/>
      <c r="AF956" s="115"/>
      <c r="AG956" s="115"/>
      <c r="AH956" s="115"/>
      <c r="AI956" s="115"/>
      <c r="AJ956" s="115"/>
      <c r="AK956" s="115"/>
      <c r="AL956" s="115"/>
      <c r="AM956" s="115"/>
      <c r="AN956" s="428"/>
      <c r="AO956" s="115"/>
      <c r="AP956" s="115"/>
      <c r="AQ956" s="115"/>
      <c r="AR956" s="115"/>
      <c r="AS956" s="115"/>
      <c r="AT956" s="115"/>
      <c r="AU956" s="115"/>
      <c r="AV956" s="640"/>
      <c r="AW956" s="206"/>
    </row>
    <row r="957" spans="1:49" x14ac:dyDescent="0.3">
      <c r="A957" s="890"/>
      <c r="B957" s="171"/>
      <c r="C957" s="171"/>
      <c r="D957" s="171"/>
      <c r="E957" s="890"/>
      <c r="G957" s="115"/>
      <c r="H957" s="115"/>
      <c r="J957" s="463"/>
      <c r="K957" s="463"/>
      <c r="L957" s="492"/>
      <c r="M957" s="492"/>
      <c r="N957" s="463"/>
      <c r="V957" s="171"/>
      <c r="W957" s="171"/>
      <c r="X957" s="171"/>
      <c r="Y957" s="171"/>
      <c r="Z957" s="171"/>
      <c r="AA957" s="115"/>
      <c r="AB957" s="115"/>
      <c r="AC957" s="115"/>
      <c r="AD957" s="115"/>
      <c r="AE957" s="115"/>
      <c r="AF957" s="115"/>
      <c r="AG957" s="115"/>
      <c r="AH957" s="115"/>
      <c r="AI957" s="115"/>
      <c r="AJ957" s="115"/>
      <c r="AK957" s="115"/>
      <c r="AL957" s="115"/>
      <c r="AM957" s="115"/>
      <c r="AN957" s="428"/>
      <c r="AO957" s="115"/>
      <c r="AP957" s="115"/>
      <c r="AQ957" s="115"/>
      <c r="AR957" s="115"/>
      <c r="AS957" s="115"/>
      <c r="AT957" s="115"/>
      <c r="AU957" s="115"/>
      <c r="AV957" s="640"/>
      <c r="AW957" s="206"/>
    </row>
    <row r="958" spans="1:49" x14ac:dyDescent="0.3">
      <c r="A958" s="890"/>
      <c r="B958" s="171"/>
      <c r="C958" s="171"/>
      <c r="D958" s="171"/>
      <c r="E958" s="890"/>
      <c r="G958" s="115"/>
      <c r="H958" s="115"/>
      <c r="J958" s="463"/>
      <c r="K958" s="463"/>
      <c r="L958" s="492"/>
      <c r="M958" s="492"/>
      <c r="N958" s="463"/>
      <c r="V958" s="171"/>
      <c r="W958" s="171"/>
      <c r="X958" s="171"/>
      <c r="Y958" s="171"/>
      <c r="Z958" s="171"/>
      <c r="AA958" s="115"/>
      <c r="AB958" s="115"/>
      <c r="AC958" s="115"/>
      <c r="AD958" s="115"/>
      <c r="AE958" s="115"/>
      <c r="AF958" s="115"/>
      <c r="AG958" s="115"/>
      <c r="AH958" s="115"/>
      <c r="AI958" s="115"/>
      <c r="AJ958" s="115"/>
      <c r="AK958" s="115"/>
      <c r="AL958" s="115"/>
      <c r="AM958" s="115"/>
      <c r="AN958" s="428"/>
      <c r="AO958" s="115"/>
      <c r="AP958" s="115"/>
      <c r="AQ958" s="115"/>
      <c r="AR958" s="115"/>
      <c r="AS958" s="115"/>
      <c r="AT958" s="115"/>
      <c r="AU958" s="115"/>
      <c r="AV958" s="640"/>
      <c r="AW958" s="206"/>
    </row>
    <row r="959" spans="1:49" x14ac:dyDescent="0.3">
      <c r="A959" s="890"/>
      <c r="B959" s="171"/>
      <c r="C959" s="171"/>
      <c r="D959" s="171"/>
      <c r="E959" s="890"/>
      <c r="G959" s="115"/>
      <c r="H959" s="115"/>
      <c r="J959" s="463"/>
      <c r="K959" s="463"/>
      <c r="L959" s="492"/>
      <c r="M959" s="492"/>
      <c r="N959" s="463"/>
      <c r="V959" s="171"/>
      <c r="W959" s="171"/>
      <c r="X959" s="171"/>
      <c r="Y959" s="171"/>
      <c r="Z959" s="171"/>
      <c r="AA959" s="115"/>
      <c r="AB959" s="115"/>
      <c r="AC959" s="115"/>
      <c r="AD959" s="115"/>
      <c r="AE959" s="115"/>
      <c r="AF959" s="115"/>
      <c r="AG959" s="115"/>
      <c r="AH959" s="115"/>
      <c r="AI959" s="115"/>
      <c r="AJ959" s="115"/>
      <c r="AK959" s="115"/>
      <c r="AL959" s="115"/>
      <c r="AM959" s="115"/>
      <c r="AN959" s="428"/>
      <c r="AO959" s="115"/>
      <c r="AP959" s="115"/>
      <c r="AQ959" s="115"/>
      <c r="AR959" s="115"/>
      <c r="AS959" s="115"/>
      <c r="AT959" s="115"/>
      <c r="AU959" s="115"/>
      <c r="AV959" s="640"/>
      <c r="AW959" s="206"/>
    </row>
    <row r="960" spans="1:49" x14ac:dyDescent="0.3">
      <c r="A960" s="890"/>
      <c r="B960" s="171"/>
      <c r="C960" s="171"/>
      <c r="D960" s="171"/>
      <c r="E960" s="890"/>
      <c r="G960" s="115"/>
      <c r="H960" s="115"/>
      <c r="J960" s="463"/>
      <c r="K960" s="463"/>
      <c r="L960" s="492"/>
      <c r="M960" s="492"/>
      <c r="N960" s="463"/>
      <c r="V960" s="171"/>
      <c r="W960" s="171"/>
      <c r="X960" s="171"/>
      <c r="Y960" s="171"/>
      <c r="Z960" s="171"/>
      <c r="AA960" s="115"/>
      <c r="AB960" s="115"/>
      <c r="AC960" s="115"/>
      <c r="AD960" s="115"/>
      <c r="AE960" s="115"/>
      <c r="AF960" s="115"/>
      <c r="AG960" s="115"/>
      <c r="AH960" s="115"/>
      <c r="AI960" s="115"/>
      <c r="AJ960" s="115"/>
      <c r="AK960" s="115"/>
      <c r="AL960" s="115"/>
      <c r="AM960" s="115"/>
      <c r="AN960" s="428"/>
      <c r="AO960" s="115"/>
      <c r="AP960" s="115"/>
      <c r="AQ960" s="115"/>
      <c r="AR960" s="115"/>
      <c r="AS960" s="115"/>
      <c r="AT960" s="115"/>
      <c r="AU960" s="115"/>
      <c r="AV960" s="640"/>
      <c r="AW960" s="206"/>
    </row>
    <row r="961" spans="1:49" x14ac:dyDescent="0.3">
      <c r="A961" s="890"/>
      <c r="B961" s="171"/>
      <c r="C961" s="171"/>
      <c r="D961" s="171"/>
      <c r="E961" s="890"/>
      <c r="G961" s="115"/>
      <c r="H961" s="115"/>
      <c r="J961" s="463"/>
      <c r="K961" s="463"/>
      <c r="L961" s="492"/>
      <c r="M961" s="492"/>
      <c r="N961" s="463"/>
      <c r="V961" s="171"/>
      <c r="W961" s="171"/>
      <c r="X961" s="171"/>
      <c r="Y961" s="171"/>
      <c r="Z961" s="171"/>
      <c r="AA961" s="115"/>
      <c r="AB961" s="115"/>
      <c r="AC961" s="115"/>
      <c r="AD961" s="115"/>
      <c r="AE961" s="115"/>
      <c r="AF961" s="115"/>
      <c r="AG961" s="115"/>
      <c r="AH961" s="115"/>
      <c r="AI961" s="115"/>
      <c r="AJ961" s="115"/>
      <c r="AK961" s="115"/>
      <c r="AL961" s="115"/>
      <c r="AM961" s="115"/>
      <c r="AN961" s="428"/>
      <c r="AO961" s="115"/>
      <c r="AP961" s="115"/>
      <c r="AQ961" s="115"/>
      <c r="AR961" s="115"/>
      <c r="AS961" s="115"/>
      <c r="AT961" s="115"/>
      <c r="AU961" s="115"/>
      <c r="AV961" s="640"/>
      <c r="AW961" s="206"/>
    </row>
    <row r="962" spans="1:49" x14ac:dyDescent="0.3">
      <c r="A962" s="890"/>
      <c r="B962" s="171"/>
      <c r="C962" s="171"/>
      <c r="D962" s="171"/>
      <c r="E962" s="890"/>
      <c r="G962" s="115"/>
      <c r="H962" s="115"/>
      <c r="J962" s="463"/>
      <c r="K962" s="463"/>
      <c r="L962" s="492"/>
      <c r="M962" s="492"/>
      <c r="N962" s="463"/>
      <c r="V962" s="171"/>
      <c r="W962" s="171"/>
      <c r="X962" s="171"/>
      <c r="Y962" s="171"/>
      <c r="Z962" s="171"/>
      <c r="AA962" s="115"/>
      <c r="AB962" s="115"/>
      <c r="AC962" s="115"/>
      <c r="AD962" s="115"/>
      <c r="AE962" s="115"/>
      <c r="AF962" s="115"/>
      <c r="AG962" s="115"/>
      <c r="AH962" s="115"/>
      <c r="AI962" s="115"/>
      <c r="AJ962" s="115"/>
      <c r="AK962" s="115"/>
      <c r="AL962" s="115"/>
      <c r="AM962" s="115"/>
      <c r="AN962" s="428"/>
      <c r="AO962" s="115"/>
      <c r="AP962" s="115"/>
      <c r="AQ962" s="115"/>
      <c r="AR962" s="115"/>
      <c r="AS962" s="115"/>
      <c r="AT962" s="115"/>
      <c r="AU962" s="115"/>
      <c r="AV962" s="640"/>
      <c r="AW962" s="206"/>
    </row>
    <row r="963" spans="1:49" x14ac:dyDescent="0.3">
      <c r="A963" s="890"/>
      <c r="B963" s="171"/>
      <c r="C963" s="171"/>
      <c r="D963" s="171"/>
      <c r="E963" s="890"/>
      <c r="G963" s="115"/>
      <c r="H963" s="115"/>
      <c r="J963" s="463"/>
      <c r="K963" s="463"/>
      <c r="L963" s="492"/>
      <c r="M963" s="492"/>
      <c r="N963" s="463"/>
      <c r="V963" s="171"/>
      <c r="W963" s="171"/>
      <c r="X963" s="171"/>
      <c r="Y963" s="171"/>
      <c r="Z963" s="171"/>
      <c r="AA963" s="115"/>
      <c r="AB963" s="115"/>
      <c r="AC963" s="115"/>
      <c r="AD963" s="115"/>
      <c r="AE963" s="115"/>
      <c r="AF963" s="115"/>
      <c r="AG963" s="115"/>
      <c r="AH963" s="115"/>
      <c r="AI963" s="115"/>
      <c r="AJ963" s="115"/>
      <c r="AK963" s="115"/>
      <c r="AL963" s="115"/>
      <c r="AM963" s="115"/>
      <c r="AN963" s="428"/>
      <c r="AO963" s="115"/>
      <c r="AP963" s="115"/>
      <c r="AQ963" s="115"/>
      <c r="AR963" s="115"/>
      <c r="AS963" s="115"/>
      <c r="AT963" s="115"/>
      <c r="AU963" s="115"/>
      <c r="AV963" s="640"/>
      <c r="AW963" s="206"/>
    </row>
    <row r="964" spans="1:49" x14ac:dyDescent="0.3">
      <c r="A964" s="890"/>
      <c r="B964" s="171"/>
      <c r="C964" s="171"/>
      <c r="D964" s="171"/>
      <c r="E964" s="890"/>
      <c r="G964" s="115"/>
      <c r="H964" s="115"/>
      <c r="J964" s="463"/>
      <c r="K964" s="463"/>
      <c r="L964" s="492"/>
      <c r="M964" s="492"/>
      <c r="N964" s="463"/>
      <c r="V964" s="171"/>
      <c r="W964" s="171"/>
      <c r="X964" s="171"/>
      <c r="Y964" s="171"/>
      <c r="Z964" s="171"/>
      <c r="AA964" s="115"/>
      <c r="AB964" s="115"/>
      <c r="AC964" s="115"/>
      <c r="AD964" s="115"/>
      <c r="AE964" s="115"/>
      <c r="AF964" s="115"/>
      <c r="AG964" s="115"/>
      <c r="AH964" s="115"/>
      <c r="AI964" s="115"/>
      <c r="AJ964" s="115"/>
      <c r="AK964" s="115"/>
      <c r="AL964" s="115"/>
      <c r="AM964" s="115"/>
      <c r="AN964" s="428"/>
      <c r="AO964" s="115"/>
      <c r="AP964" s="115"/>
      <c r="AQ964" s="115"/>
      <c r="AR964" s="115"/>
      <c r="AS964" s="115"/>
      <c r="AT964" s="115"/>
      <c r="AU964" s="115"/>
      <c r="AV964" s="640"/>
      <c r="AW964" s="206"/>
    </row>
    <row r="965" spans="1:49" x14ac:dyDescent="0.3">
      <c r="A965" s="890"/>
      <c r="B965" s="171"/>
      <c r="C965" s="171"/>
      <c r="D965" s="171"/>
      <c r="E965" s="890"/>
      <c r="G965" s="115"/>
      <c r="H965" s="115"/>
      <c r="J965" s="463"/>
      <c r="K965" s="463"/>
      <c r="L965" s="492"/>
      <c r="M965" s="492"/>
      <c r="N965" s="463"/>
      <c r="V965" s="171"/>
      <c r="W965" s="171"/>
      <c r="X965" s="171"/>
      <c r="Y965" s="171"/>
      <c r="Z965" s="171"/>
      <c r="AA965" s="115"/>
      <c r="AB965" s="115"/>
      <c r="AC965" s="115"/>
      <c r="AD965" s="115"/>
      <c r="AE965" s="115"/>
      <c r="AF965" s="115"/>
      <c r="AG965" s="115"/>
      <c r="AH965" s="115"/>
      <c r="AI965" s="115"/>
      <c r="AJ965" s="115"/>
      <c r="AK965" s="115"/>
      <c r="AL965" s="115"/>
      <c r="AM965" s="115"/>
      <c r="AN965" s="428"/>
      <c r="AO965" s="115"/>
      <c r="AP965" s="115"/>
      <c r="AQ965" s="115"/>
      <c r="AR965" s="115"/>
      <c r="AS965" s="115"/>
      <c r="AT965" s="115"/>
      <c r="AU965" s="115"/>
      <c r="AV965" s="640"/>
      <c r="AW965" s="206"/>
    </row>
    <row r="966" spans="1:49" x14ac:dyDescent="0.3">
      <c r="A966" s="890"/>
      <c r="B966" s="171"/>
      <c r="C966" s="171"/>
      <c r="D966" s="171"/>
      <c r="E966" s="890"/>
      <c r="G966" s="115"/>
      <c r="H966" s="115"/>
      <c r="J966" s="463"/>
      <c r="K966" s="463"/>
      <c r="L966" s="492"/>
      <c r="M966" s="492"/>
      <c r="N966" s="463"/>
      <c r="V966" s="171"/>
      <c r="W966" s="171"/>
      <c r="X966" s="171"/>
      <c r="Y966" s="171"/>
      <c r="Z966" s="171"/>
      <c r="AA966" s="115"/>
      <c r="AB966" s="115"/>
      <c r="AC966" s="115"/>
      <c r="AD966" s="115"/>
      <c r="AE966" s="115"/>
      <c r="AF966" s="115"/>
      <c r="AG966" s="115"/>
      <c r="AH966" s="115"/>
      <c r="AI966" s="115"/>
      <c r="AJ966" s="115"/>
      <c r="AK966" s="115"/>
      <c r="AL966" s="115"/>
      <c r="AM966" s="115"/>
      <c r="AN966" s="428"/>
      <c r="AO966" s="115"/>
      <c r="AP966" s="115"/>
      <c r="AQ966" s="115"/>
      <c r="AR966" s="115"/>
      <c r="AS966" s="115"/>
      <c r="AT966" s="115"/>
      <c r="AU966" s="115"/>
      <c r="AV966" s="640"/>
      <c r="AW966" s="206"/>
    </row>
    <row r="967" spans="1:49" x14ac:dyDescent="0.3">
      <c r="A967" s="890"/>
      <c r="B967" s="171"/>
      <c r="C967" s="171"/>
      <c r="D967" s="171"/>
      <c r="E967" s="890"/>
      <c r="G967" s="115"/>
      <c r="H967" s="115"/>
      <c r="J967" s="463"/>
      <c r="K967" s="463"/>
      <c r="L967" s="492"/>
      <c r="M967" s="492"/>
      <c r="N967" s="463"/>
      <c r="V967" s="171"/>
      <c r="W967" s="171"/>
      <c r="X967" s="171"/>
      <c r="Y967" s="171"/>
      <c r="Z967" s="171"/>
      <c r="AA967" s="115"/>
      <c r="AB967" s="115"/>
      <c r="AC967" s="115"/>
      <c r="AD967" s="115"/>
      <c r="AE967" s="115"/>
      <c r="AF967" s="115"/>
      <c r="AG967" s="115"/>
      <c r="AH967" s="115"/>
      <c r="AI967" s="115"/>
      <c r="AJ967" s="115"/>
      <c r="AK967" s="115"/>
      <c r="AL967" s="115"/>
      <c r="AM967" s="115"/>
      <c r="AN967" s="428"/>
      <c r="AO967" s="115"/>
      <c r="AP967" s="115"/>
      <c r="AQ967" s="115"/>
      <c r="AR967" s="115"/>
      <c r="AS967" s="115"/>
      <c r="AT967" s="115"/>
      <c r="AU967" s="115"/>
      <c r="AV967" s="640"/>
      <c r="AW967" s="206"/>
    </row>
    <row r="968" spans="1:49" x14ac:dyDescent="0.3">
      <c r="A968" s="890"/>
      <c r="B968" s="171"/>
      <c r="C968" s="171"/>
      <c r="D968" s="171"/>
      <c r="E968" s="890"/>
      <c r="G968" s="115"/>
      <c r="H968" s="115"/>
      <c r="J968" s="463"/>
      <c r="K968" s="463"/>
      <c r="L968" s="492"/>
      <c r="M968" s="492"/>
      <c r="N968" s="463"/>
      <c r="V968" s="171"/>
      <c r="W968" s="171"/>
      <c r="X968" s="171"/>
      <c r="Y968" s="171"/>
      <c r="Z968" s="171"/>
      <c r="AA968" s="115"/>
      <c r="AB968" s="115"/>
      <c r="AC968" s="115"/>
      <c r="AD968" s="115"/>
      <c r="AE968" s="115"/>
      <c r="AF968" s="115"/>
      <c r="AG968" s="115"/>
      <c r="AH968" s="115"/>
      <c r="AI968" s="115"/>
      <c r="AJ968" s="115"/>
      <c r="AK968" s="115"/>
      <c r="AL968" s="115"/>
      <c r="AM968" s="115"/>
      <c r="AN968" s="428"/>
      <c r="AO968" s="115"/>
      <c r="AP968" s="115"/>
      <c r="AQ968" s="115"/>
      <c r="AR968" s="115"/>
      <c r="AS968" s="115"/>
      <c r="AT968" s="115"/>
      <c r="AU968" s="115"/>
      <c r="AV968" s="640"/>
      <c r="AW968" s="206"/>
    </row>
    <row r="969" spans="1:49" x14ac:dyDescent="0.3">
      <c r="A969" s="890"/>
      <c r="B969" s="171"/>
      <c r="C969" s="171"/>
      <c r="D969" s="171"/>
      <c r="E969" s="890"/>
      <c r="G969" s="115"/>
      <c r="H969" s="115"/>
      <c r="J969" s="463"/>
      <c r="K969" s="463"/>
      <c r="L969" s="492"/>
      <c r="M969" s="492"/>
      <c r="N969" s="463"/>
      <c r="V969" s="171"/>
      <c r="W969" s="171"/>
      <c r="X969" s="171"/>
      <c r="Y969" s="171"/>
      <c r="Z969" s="171"/>
      <c r="AA969" s="115"/>
      <c r="AB969" s="115"/>
      <c r="AC969" s="115"/>
      <c r="AD969" s="115"/>
      <c r="AE969" s="115"/>
      <c r="AF969" s="115"/>
      <c r="AG969" s="115"/>
      <c r="AH969" s="115"/>
      <c r="AI969" s="115"/>
      <c r="AJ969" s="115"/>
      <c r="AK969" s="115"/>
      <c r="AL969" s="115"/>
      <c r="AM969" s="115"/>
      <c r="AN969" s="428"/>
      <c r="AO969" s="115"/>
      <c r="AP969" s="115"/>
      <c r="AQ969" s="115"/>
      <c r="AR969" s="115"/>
      <c r="AS969" s="115"/>
      <c r="AT969" s="115"/>
      <c r="AU969" s="115"/>
      <c r="AV969" s="640"/>
      <c r="AW969" s="206"/>
    </row>
    <row r="970" spans="1:49" x14ac:dyDescent="0.3">
      <c r="A970" s="890"/>
      <c r="B970" s="171"/>
      <c r="C970" s="171"/>
      <c r="D970" s="171"/>
      <c r="E970" s="890"/>
      <c r="G970" s="115"/>
      <c r="H970" s="115"/>
      <c r="J970" s="463"/>
      <c r="K970" s="463"/>
      <c r="L970" s="492"/>
      <c r="M970" s="492"/>
      <c r="N970" s="463"/>
      <c r="V970" s="171"/>
      <c r="W970" s="171"/>
      <c r="X970" s="171"/>
      <c r="Y970" s="171"/>
      <c r="Z970" s="171"/>
      <c r="AA970" s="115"/>
      <c r="AB970" s="115"/>
      <c r="AC970" s="115"/>
      <c r="AD970" s="115"/>
      <c r="AE970" s="115"/>
      <c r="AF970" s="115"/>
      <c r="AG970" s="115"/>
      <c r="AH970" s="115"/>
      <c r="AI970" s="115"/>
      <c r="AJ970" s="115"/>
      <c r="AK970" s="115"/>
      <c r="AL970" s="115"/>
      <c r="AM970" s="115"/>
      <c r="AN970" s="428"/>
      <c r="AO970" s="115"/>
      <c r="AP970" s="115"/>
      <c r="AQ970" s="115"/>
      <c r="AR970" s="115"/>
      <c r="AS970" s="115"/>
      <c r="AT970" s="115"/>
      <c r="AU970" s="115"/>
      <c r="AV970" s="640"/>
      <c r="AW970" s="206"/>
    </row>
    <row r="971" spans="1:49" x14ac:dyDescent="0.3">
      <c r="A971" s="890"/>
      <c r="B971" s="171"/>
      <c r="C971" s="171"/>
      <c r="D971" s="171"/>
      <c r="E971" s="890"/>
      <c r="G971" s="115"/>
      <c r="H971" s="115"/>
      <c r="J971" s="463"/>
      <c r="K971" s="463"/>
      <c r="L971" s="492"/>
      <c r="M971" s="492"/>
      <c r="N971" s="463"/>
      <c r="V971" s="171"/>
      <c r="W971" s="171"/>
      <c r="X971" s="171"/>
      <c r="Y971" s="171"/>
      <c r="Z971" s="171"/>
      <c r="AA971" s="115"/>
      <c r="AB971" s="115"/>
      <c r="AC971" s="115"/>
      <c r="AD971" s="115"/>
      <c r="AE971" s="115"/>
      <c r="AF971" s="115"/>
      <c r="AG971" s="115"/>
      <c r="AH971" s="115"/>
      <c r="AI971" s="115"/>
      <c r="AJ971" s="115"/>
      <c r="AK971" s="115"/>
      <c r="AL971" s="115"/>
      <c r="AM971" s="115"/>
      <c r="AN971" s="428"/>
      <c r="AO971" s="115"/>
      <c r="AP971" s="115"/>
      <c r="AQ971" s="115"/>
      <c r="AR971" s="115"/>
      <c r="AS971" s="115"/>
      <c r="AT971" s="115"/>
      <c r="AU971" s="115"/>
      <c r="AV971" s="640"/>
      <c r="AW971" s="206"/>
    </row>
    <row r="972" spans="1:49" x14ac:dyDescent="0.3">
      <c r="A972" s="890"/>
      <c r="B972" s="171"/>
      <c r="C972" s="171"/>
      <c r="D972" s="171"/>
      <c r="E972" s="890"/>
      <c r="G972" s="115"/>
      <c r="H972" s="115"/>
      <c r="J972" s="463"/>
      <c r="K972" s="463"/>
      <c r="L972" s="492"/>
      <c r="M972" s="492"/>
      <c r="N972" s="463"/>
      <c r="V972" s="171"/>
      <c r="W972" s="171"/>
      <c r="X972" s="171"/>
      <c r="Y972" s="171"/>
      <c r="Z972" s="171"/>
      <c r="AA972" s="115"/>
      <c r="AB972" s="115"/>
      <c r="AC972" s="115"/>
      <c r="AD972" s="115"/>
      <c r="AE972" s="115"/>
      <c r="AF972" s="115"/>
      <c r="AG972" s="115"/>
      <c r="AH972" s="115"/>
      <c r="AI972" s="115"/>
      <c r="AJ972" s="115"/>
      <c r="AK972" s="115"/>
      <c r="AL972" s="115"/>
      <c r="AM972" s="115"/>
      <c r="AN972" s="428"/>
      <c r="AO972" s="115"/>
      <c r="AP972" s="115"/>
      <c r="AQ972" s="115"/>
      <c r="AR972" s="115"/>
      <c r="AS972" s="115"/>
      <c r="AT972" s="115"/>
      <c r="AU972" s="115"/>
      <c r="AV972" s="640"/>
      <c r="AW972" s="206"/>
    </row>
    <row r="973" spans="1:49" x14ac:dyDescent="0.3">
      <c r="A973" s="890"/>
      <c r="B973" s="171"/>
      <c r="C973" s="171"/>
      <c r="D973" s="171"/>
      <c r="E973" s="890"/>
      <c r="G973" s="115"/>
      <c r="H973" s="115"/>
      <c r="J973" s="463"/>
      <c r="K973" s="463"/>
      <c r="L973" s="492"/>
      <c r="M973" s="492"/>
      <c r="N973" s="463"/>
      <c r="V973" s="171"/>
      <c r="W973" s="171"/>
      <c r="X973" s="171"/>
      <c r="Y973" s="171"/>
      <c r="Z973" s="171"/>
      <c r="AA973" s="115"/>
      <c r="AB973" s="115"/>
      <c r="AC973" s="115"/>
      <c r="AD973" s="115"/>
      <c r="AE973" s="115"/>
      <c r="AF973" s="115"/>
      <c r="AG973" s="115"/>
      <c r="AH973" s="115"/>
      <c r="AI973" s="115"/>
      <c r="AJ973" s="115"/>
      <c r="AK973" s="115"/>
      <c r="AL973" s="115"/>
      <c r="AM973" s="115"/>
      <c r="AN973" s="428"/>
      <c r="AO973" s="115"/>
      <c r="AP973" s="115"/>
      <c r="AQ973" s="115"/>
      <c r="AR973" s="115"/>
      <c r="AS973" s="115"/>
      <c r="AT973" s="115"/>
      <c r="AU973" s="115"/>
      <c r="AV973" s="640"/>
      <c r="AW973" s="206"/>
    </row>
    <row r="974" spans="1:49" x14ac:dyDescent="0.3">
      <c r="A974" s="890"/>
      <c r="B974" s="171"/>
      <c r="C974" s="171"/>
      <c r="D974" s="171"/>
      <c r="E974" s="890"/>
      <c r="G974" s="115"/>
      <c r="H974" s="115"/>
      <c r="J974" s="463"/>
      <c r="K974" s="463"/>
      <c r="L974" s="492"/>
      <c r="M974" s="492"/>
      <c r="N974" s="463"/>
      <c r="V974" s="171"/>
      <c r="W974" s="171"/>
      <c r="X974" s="171"/>
      <c r="Y974" s="171"/>
      <c r="Z974" s="171"/>
      <c r="AA974" s="115"/>
      <c r="AB974" s="115"/>
      <c r="AC974" s="115"/>
      <c r="AD974" s="115"/>
      <c r="AE974" s="115"/>
      <c r="AF974" s="115"/>
      <c r="AG974" s="115"/>
      <c r="AH974" s="115"/>
      <c r="AI974" s="115"/>
      <c r="AJ974" s="115"/>
      <c r="AK974" s="115"/>
      <c r="AL974" s="115"/>
      <c r="AM974" s="115"/>
      <c r="AN974" s="428"/>
      <c r="AO974" s="115"/>
      <c r="AP974" s="115"/>
      <c r="AQ974" s="115"/>
      <c r="AR974" s="115"/>
      <c r="AS974" s="115"/>
      <c r="AT974" s="115"/>
      <c r="AU974" s="115"/>
      <c r="AV974" s="640"/>
      <c r="AW974" s="206"/>
    </row>
    <row r="975" spans="1:49" x14ac:dyDescent="0.3">
      <c r="A975" s="890"/>
      <c r="B975" s="171"/>
      <c r="C975" s="171"/>
      <c r="D975" s="171"/>
      <c r="E975" s="890"/>
      <c r="G975" s="115"/>
      <c r="H975" s="115"/>
      <c r="J975" s="463"/>
      <c r="K975" s="463"/>
      <c r="L975" s="492"/>
      <c r="M975" s="492"/>
      <c r="N975" s="463"/>
      <c r="V975" s="171"/>
      <c r="W975" s="171"/>
      <c r="X975" s="171"/>
      <c r="Y975" s="171"/>
      <c r="Z975" s="171"/>
      <c r="AA975" s="115"/>
      <c r="AB975" s="115"/>
      <c r="AC975" s="115"/>
      <c r="AD975" s="115"/>
      <c r="AE975" s="115"/>
      <c r="AF975" s="115"/>
      <c r="AG975" s="115"/>
      <c r="AH975" s="115"/>
      <c r="AI975" s="115"/>
      <c r="AJ975" s="115"/>
      <c r="AK975" s="115"/>
      <c r="AL975" s="115"/>
      <c r="AM975" s="115"/>
      <c r="AN975" s="428"/>
      <c r="AO975" s="115"/>
      <c r="AP975" s="115"/>
      <c r="AQ975" s="115"/>
      <c r="AR975" s="115"/>
      <c r="AS975" s="115"/>
      <c r="AT975" s="115"/>
      <c r="AU975" s="115"/>
      <c r="AV975" s="640"/>
      <c r="AW975" s="206"/>
    </row>
    <row r="976" spans="1:49" x14ac:dyDescent="0.3">
      <c r="A976" s="890"/>
      <c r="B976" s="171"/>
      <c r="C976" s="171"/>
      <c r="D976" s="171"/>
      <c r="E976" s="890"/>
      <c r="G976" s="115"/>
      <c r="H976" s="115"/>
      <c r="J976" s="463"/>
      <c r="K976" s="463"/>
      <c r="L976" s="492"/>
      <c r="M976" s="492"/>
      <c r="N976" s="463"/>
      <c r="V976" s="171"/>
      <c r="W976" s="171"/>
      <c r="X976" s="171"/>
      <c r="Y976" s="171"/>
      <c r="Z976" s="171"/>
      <c r="AA976" s="115"/>
      <c r="AB976" s="115"/>
      <c r="AC976" s="115"/>
      <c r="AD976" s="115"/>
      <c r="AE976" s="115"/>
      <c r="AF976" s="115"/>
      <c r="AG976" s="115"/>
      <c r="AH976" s="115"/>
      <c r="AI976" s="115"/>
      <c r="AJ976" s="115"/>
      <c r="AK976" s="115"/>
      <c r="AL976" s="115"/>
      <c r="AM976" s="115"/>
      <c r="AN976" s="428"/>
      <c r="AO976" s="115"/>
      <c r="AP976" s="115"/>
      <c r="AQ976" s="115"/>
      <c r="AR976" s="115"/>
      <c r="AS976" s="115"/>
      <c r="AT976" s="115"/>
      <c r="AU976" s="115"/>
      <c r="AV976" s="640"/>
      <c r="AW976" s="206"/>
    </row>
    <row r="977" spans="1:49" x14ac:dyDescent="0.3">
      <c r="A977" s="890"/>
      <c r="B977" s="171"/>
      <c r="C977" s="171"/>
      <c r="D977" s="171"/>
      <c r="E977" s="890"/>
      <c r="G977" s="115"/>
      <c r="H977" s="115"/>
      <c r="J977" s="463"/>
      <c r="K977" s="463"/>
      <c r="L977" s="492"/>
      <c r="M977" s="492"/>
      <c r="N977" s="463"/>
      <c r="V977" s="171"/>
      <c r="W977" s="171"/>
      <c r="X977" s="171"/>
      <c r="Y977" s="171"/>
      <c r="Z977" s="171"/>
      <c r="AA977" s="115"/>
      <c r="AB977" s="115"/>
      <c r="AC977" s="115"/>
      <c r="AD977" s="115"/>
      <c r="AE977" s="115"/>
      <c r="AF977" s="115"/>
      <c r="AG977" s="115"/>
      <c r="AH977" s="115"/>
      <c r="AI977" s="115"/>
      <c r="AJ977" s="115"/>
      <c r="AK977" s="115"/>
      <c r="AL977" s="115"/>
      <c r="AM977" s="115"/>
      <c r="AN977" s="428"/>
      <c r="AO977" s="115"/>
      <c r="AP977" s="115"/>
      <c r="AQ977" s="115"/>
      <c r="AR977" s="115"/>
      <c r="AS977" s="115"/>
      <c r="AT977" s="115"/>
      <c r="AU977" s="115"/>
      <c r="AV977" s="640"/>
      <c r="AW977" s="206"/>
    </row>
    <row r="978" spans="1:49" x14ac:dyDescent="0.3">
      <c r="A978" s="890"/>
      <c r="B978" s="171"/>
      <c r="C978" s="171"/>
      <c r="D978" s="171"/>
      <c r="E978" s="890"/>
      <c r="G978" s="115"/>
      <c r="H978" s="115"/>
      <c r="J978" s="463"/>
      <c r="K978" s="463"/>
      <c r="L978" s="492"/>
      <c r="M978" s="492"/>
      <c r="N978" s="463"/>
      <c r="V978" s="171"/>
      <c r="W978" s="171"/>
      <c r="X978" s="171"/>
      <c r="Y978" s="171"/>
      <c r="Z978" s="171"/>
      <c r="AA978" s="115"/>
      <c r="AB978" s="115"/>
      <c r="AC978" s="115"/>
      <c r="AD978" s="115"/>
      <c r="AE978" s="115"/>
      <c r="AF978" s="115"/>
      <c r="AG978" s="115"/>
      <c r="AH978" s="115"/>
      <c r="AI978" s="115"/>
      <c r="AJ978" s="115"/>
      <c r="AK978" s="115"/>
      <c r="AL978" s="115"/>
      <c r="AM978" s="115"/>
      <c r="AN978" s="428"/>
      <c r="AO978" s="115"/>
      <c r="AP978" s="115"/>
      <c r="AQ978" s="115"/>
      <c r="AR978" s="115"/>
      <c r="AS978" s="115"/>
      <c r="AT978" s="115"/>
      <c r="AU978" s="115"/>
      <c r="AV978" s="640"/>
      <c r="AW978" s="206"/>
    </row>
    <row r="979" spans="1:49" x14ac:dyDescent="0.3">
      <c r="A979" s="890"/>
      <c r="B979" s="171"/>
      <c r="C979" s="171"/>
      <c r="D979" s="171"/>
      <c r="E979" s="890"/>
      <c r="G979" s="115"/>
      <c r="H979" s="115"/>
      <c r="J979" s="463"/>
      <c r="K979" s="463"/>
      <c r="L979" s="492"/>
      <c r="M979" s="492"/>
      <c r="N979" s="463"/>
      <c r="V979" s="171"/>
      <c r="W979" s="171"/>
      <c r="X979" s="171"/>
      <c r="Y979" s="171"/>
      <c r="Z979" s="171"/>
      <c r="AA979" s="115"/>
      <c r="AB979" s="115"/>
      <c r="AC979" s="115"/>
      <c r="AD979" s="115"/>
      <c r="AE979" s="115"/>
      <c r="AF979" s="115"/>
      <c r="AG979" s="115"/>
      <c r="AH979" s="115"/>
      <c r="AI979" s="115"/>
      <c r="AJ979" s="115"/>
      <c r="AK979" s="115"/>
      <c r="AL979" s="115"/>
      <c r="AM979" s="115"/>
      <c r="AN979" s="428"/>
      <c r="AO979" s="115"/>
      <c r="AP979" s="115"/>
      <c r="AQ979" s="115"/>
      <c r="AR979" s="115"/>
      <c r="AS979" s="115"/>
      <c r="AT979" s="115"/>
      <c r="AU979" s="115"/>
      <c r="AV979" s="640"/>
      <c r="AW979" s="206"/>
    </row>
    <row r="980" spans="1:49" x14ac:dyDescent="0.3">
      <c r="A980" s="890"/>
      <c r="B980" s="171"/>
      <c r="C980" s="171"/>
      <c r="D980" s="171"/>
      <c r="E980" s="890"/>
      <c r="G980" s="115"/>
      <c r="H980" s="115"/>
      <c r="J980" s="463"/>
      <c r="K980" s="463"/>
      <c r="L980" s="492"/>
      <c r="M980" s="492"/>
      <c r="N980" s="463"/>
      <c r="V980" s="171"/>
      <c r="W980" s="171"/>
      <c r="X980" s="171"/>
      <c r="Y980" s="171"/>
      <c r="Z980" s="171"/>
      <c r="AA980" s="115"/>
      <c r="AB980" s="115"/>
      <c r="AC980" s="115"/>
      <c r="AD980" s="115"/>
      <c r="AE980" s="115"/>
      <c r="AF980" s="115"/>
      <c r="AG980" s="115"/>
      <c r="AH980" s="115"/>
      <c r="AI980" s="115"/>
      <c r="AJ980" s="115"/>
      <c r="AK980" s="115"/>
      <c r="AL980" s="115"/>
      <c r="AM980" s="115"/>
      <c r="AN980" s="428"/>
      <c r="AO980" s="115"/>
      <c r="AP980" s="115"/>
      <c r="AQ980" s="115"/>
      <c r="AR980" s="115"/>
      <c r="AS980" s="115"/>
      <c r="AT980" s="115"/>
      <c r="AU980" s="115"/>
      <c r="AV980" s="640"/>
      <c r="AW980" s="206"/>
    </row>
    <row r="981" spans="1:49" x14ac:dyDescent="0.3">
      <c r="A981" s="890"/>
      <c r="B981" s="171"/>
      <c r="C981" s="171"/>
      <c r="D981" s="171"/>
      <c r="E981" s="890"/>
      <c r="G981" s="115"/>
      <c r="H981" s="115"/>
      <c r="J981" s="463"/>
      <c r="K981" s="463"/>
      <c r="L981" s="492"/>
      <c r="M981" s="492"/>
      <c r="N981" s="463"/>
      <c r="V981" s="171"/>
      <c r="W981" s="171"/>
      <c r="X981" s="171"/>
      <c r="Y981" s="171"/>
      <c r="Z981" s="171"/>
      <c r="AA981" s="115"/>
      <c r="AB981" s="115"/>
      <c r="AC981" s="115"/>
      <c r="AD981" s="115"/>
      <c r="AE981" s="115"/>
      <c r="AF981" s="115"/>
      <c r="AG981" s="115"/>
      <c r="AH981" s="115"/>
      <c r="AI981" s="115"/>
      <c r="AJ981" s="115"/>
      <c r="AK981" s="115"/>
      <c r="AL981" s="115"/>
      <c r="AM981" s="115"/>
      <c r="AN981" s="428"/>
      <c r="AO981" s="115"/>
      <c r="AP981" s="115"/>
      <c r="AQ981" s="115"/>
      <c r="AR981" s="115"/>
      <c r="AS981" s="115"/>
      <c r="AT981" s="115"/>
      <c r="AU981" s="115"/>
      <c r="AV981" s="640"/>
      <c r="AW981" s="206"/>
    </row>
    <row r="982" spans="1:49" x14ac:dyDescent="0.3">
      <c r="A982" s="890"/>
      <c r="B982" s="171"/>
      <c r="C982" s="171"/>
      <c r="D982" s="171"/>
      <c r="E982" s="890"/>
      <c r="G982" s="115"/>
      <c r="H982" s="115"/>
      <c r="J982" s="463"/>
      <c r="K982" s="463"/>
      <c r="L982" s="492"/>
      <c r="M982" s="492"/>
      <c r="N982" s="463"/>
      <c r="V982" s="171"/>
      <c r="W982" s="171"/>
      <c r="X982" s="171"/>
      <c r="Y982" s="171"/>
      <c r="Z982" s="171"/>
      <c r="AA982" s="115"/>
      <c r="AB982" s="115"/>
      <c r="AC982" s="115"/>
      <c r="AD982" s="115"/>
      <c r="AE982" s="115"/>
      <c r="AF982" s="115"/>
      <c r="AG982" s="115"/>
      <c r="AH982" s="115"/>
      <c r="AI982" s="115"/>
      <c r="AJ982" s="115"/>
      <c r="AK982" s="115"/>
      <c r="AL982" s="115"/>
      <c r="AM982" s="115"/>
      <c r="AN982" s="428"/>
      <c r="AO982" s="115"/>
      <c r="AP982" s="115"/>
      <c r="AQ982" s="115"/>
      <c r="AR982" s="115"/>
      <c r="AS982" s="115"/>
      <c r="AT982" s="115"/>
      <c r="AU982" s="115"/>
      <c r="AV982" s="640"/>
      <c r="AW982" s="206"/>
    </row>
    <row r="983" spans="1:49" x14ac:dyDescent="0.3">
      <c r="A983" s="890"/>
      <c r="B983" s="171"/>
      <c r="C983" s="171"/>
      <c r="D983" s="171"/>
      <c r="E983" s="890"/>
      <c r="G983" s="115"/>
      <c r="H983" s="115"/>
      <c r="J983" s="463"/>
      <c r="K983" s="463"/>
      <c r="L983" s="492"/>
      <c r="M983" s="492"/>
      <c r="N983" s="463"/>
      <c r="V983" s="171"/>
      <c r="W983" s="171"/>
      <c r="X983" s="171"/>
      <c r="Y983" s="171"/>
      <c r="Z983" s="171"/>
      <c r="AA983" s="115"/>
      <c r="AB983" s="115"/>
      <c r="AC983" s="115"/>
      <c r="AD983" s="115"/>
      <c r="AE983" s="115"/>
      <c r="AF983" s="115"/>
      <c r="AG983" s="115"/>
      <c r="AH983" s="115"/>
      <c r="AI983" s="115"/>
      <c r="AJ983" s="115"/>
      <c r="AK983" s="115"/>
      <c r="AL983" s="115"/>
      <c r="AM983" s="115"/>
      <c r="AN983" s="428"/>
      <c r="AO983" s="115"/>
      <c r="AP983" s="115"/>
      <c r="AQ983" s="115"/>
      <c r="AR983" s="115"/>
      <c r="AS983" s="115"/>
      <c r="AT983" s="115"/>
      <c r="AU983" s="115"/>
      <c r="AV983" s="640"/>
      <c r="AW983" s="206"/>
    </row>
    <row r="984" spans="1:49" x14ac:dyDescent="0.3">
      <c r="A984" s="890"/>
      <c r="B984" s="171"/>
      <c r="C984" s="171"/>
      <c r="D984" s="171"/>
      <c r="E984" s="890"/>
      <c r="G984" s="115"/>
      <c r="H984" s="115"/>
      <c r="J984" s="463"/>
      <c r="K984" s="463"/>
      <c r="L984" s="492"/>
      <c r="M984" s="492"/>
      <c r="N984" s="463"/>
      <c r="V984" s="171"/>
      <c r="W984" s="171"/>
      <c r="X984" s="171"/>
      <c r="Y984" s="171"/>
      <c r="Z984" s="171"/>
      <c r="AA984" s="115"/>
      <c r="AB984" s="115"/>
      <c r="AC984" s="115"/>
      <c r="AD984" s="115"/>
      <c r="AE984" s="115"/>
      <c r="AF984" s="115"/>
      <c r="AG984" s="115"/>
      <c r="AH984" s="115"/>
      <c r="AI984" s="115"/>
      <c r="AJ984" s="115"/>
      <c r="AK984" s="115"/>
      <c r="AL984" s="115"/>
      <c r="AM984" s="115"/>
      <c r="AN984" s="428"/>
      <c r="AO984" s="115"/>
      <c r="AP984" s="115"/>
      <c r="AQ984" s="115"/>
      <c r="AR984" s="115"/>
      <c r="AS984" s="115"/>
      <c r="AT984" s="115"/>
      <c r="AU984" s="115"/>
      <c r="AV984" s="640"/>
      <c r="AW984" s="206"/>
    </row>
    <row r="985" spans="1:49" x14ac:dyDescent="0.3">
      <c r="A985" s="890"/>
      <c r="B985" s="171"/>
      <c r="C985" s="171"/>
      <c r="D985" s="171"/>
      <c r="E985" s="890"/>
      <c r="G985" s="115"/>
      <c r="H985" s="115"/>
      <c r="J985" s="463"/>
      <c r="K985" s="463"/>
      <c r="L985" s="492"/>
      <c r="M985" s="492"/>
      <c r="N985" s="463"/>
      <c r="V985" s="171"/>
      <c r="W985" s="171"/>
      <c r="X985" s="171"/>
      <c r="Y985" s="171"/>
      <c r="Z985" s="171"/>
      <c r="AA985" s="115"/>
      <c r="AB985" s="115"/>
      <c r="AC985" s="115"/>
      <c r="AD985" s="115"/>
      <c r="AE985" s="115"/>
      <c r="AF985" s="115"/>
      <c r="AG985" s="115"/>
      <c r="AH985" s="115"/>
      <c r="AI985" s="115"/>
      <c r="AJ985" s="115"/>
      <c r="AK985" s="115"/>
      <c r="AL985" s="115"/>
      <c r="AM985" s="115"/>
      <c r="AN985" s="428"/>
      <c r="AO985" s="115"/>
      <c r="AP985" s="115"/>
      <c r="AQ985" s="115"/>
      <c r="AR985" s="115"/>
      <c r="AS985" s="115"/>
      <c r="AT985" s="115"/>
      <c r="AU985" s="115"/>
      <c r="AV985" s="640"/>
      <c r="AW985" s="206"/>
    </row>
    <row r="986" spans="1:49" x14ac:dyDescent="0.3">
      <c r="A986" s="890"/>
      <c r="B986" s="171"/>
      <c r="C986" s="171"/>
      <c r="D986" s="171"/>
      <c r="E986" s="890"/>
      <c r="G986" s="115"/>
      <c r="H986" s="115"/>
      <c r="J986" s="463"/>
      <c r="K986" s="463"/>
      <c r="L986" s="492"/>
      <c r="M986" s="492"/>
      <c r="N986" s="463"/>
      <c r="V986" s="171"/>
      <c r="W986" s="171"/>
      <c r="X986" s="171"/>
      <c r="Y986" s="171"/>
      <c r="Z986" s="171"/>
      <c r="AA986" s="115"/>
      <c r="AB986" s="115"/>
      <c r="AC986" s="115"/>
      <c r="AD986" s="115"/>
      <c r="AE986" s="115"/>
      <c r="AF986" s="115"/>
      <c r="AG986" s="115"/>
      <c r="AH986" s="115"/>
      <c r="AI986" s="115"/>
      <c r="AJ986" s="115"/>
      <c r="AK986" s="115"/>
      <c r="AL986" s="115"/>
      <c r="AM986" s="115"/>
      <c r="AN986" s="428"/>
      <c r="AO986" s="115"/>
      <c r="AP986" s="115"/>
      <c r="AQ986" s="115"/>
      <c r="AR986" s="115"/>
      <c r="AS986" s="115"/>
      <c r="AT986" s="115"/>
      <c r="AU986" s="115"/>
      <c r="AV986" s="640"/>
      <c r="AW986" s="206"/>
    </row>
    <row r="987" spans="1:49" x14ac:dyDescent="0.3">
      <c r="A987" s="890"/>
      <c r="B987" s="171"/>
      <c r="C987" s="171"/>
      <c r="D987" s="171"/>
      <c r="E987" s="890"/>
      <c r="G987" s="115"/>
      <c r="H987" s="115"/>
      <c r="J987" s="463"/>
      <c r="K987" s="463"/>
      <c r="L987" s="492"/>
      <c r="M987" s="492"/>
      <c r="N987" s="463"/>
      <c r="V987" s="171"/>
      <c r="W987" s="171"/>
      <c r="X987" s="171"/>
      <c r="Y987" s="171"/>
      <c r="Z987" s="171"/>
      <c r="AA987" s="115"/>
      <c r="AB987" s="115"/>
      <c r="AC987" s="115"/>
      <c r="AD987" s="115"/>
      <c r="AE987" s="115"/>
      <c r="AF987" s="115"/>
      <c r="AG987" s="115"/>
      <c r="AH987" s="115"/>
      <c r="AI987" s="115"/>
      <c r="AJ987" s="115"/>
      <c r="AK987" s="115"/>
      <c r="AL987" s="115"/>
      <c r="AM987" s="115"/>
      <c r="AN987" s="428"/>
      <c r="AO987" s="115"/>
      <c r="AP987" s="115"/>
      <c r="AQ987" s="115"/>
      <c r="AR987" s="115"/>
      <c r="AS987" s="115"/>
      <c r="AT987" s="115"/>
      <c r="AU987" s="115"/>
      <c r="AV987" s="640"/>
      <c r="AW987" s="206"/>
    </row>
    <row r="988" spans="1:49" x14ac:dyDescent="0.3">
      <c r="A988" s="890"/>
      <c r="B988" s="171"/>
      <c r="C988" s="171"/>
      <c r="D988" s="171"/>
      <c r="E988" s="890"/>
      <c r="G988" s="115"/>
      <c r="H988" s="115"/>
      <c r="J988" s="463"/>
      <c r="K988" s="463"/>
      <c r="L988" s="492"/>
      <c r="M988" s="492"/>
      <c r="N988" s="463"/>
      <c r="V988" s="171"/>
      <c r="W988" s="171"/>
      <c r="X988" s="171"/>
      <c r="Y988" s="171"/>
      <c r="Z988" s="171"/>
      <c r="AA988" s="115"/>
      <c r="AB988" s="115"/>
      <c r="AC988" s="115"/>
      <c r="AD988" s="115"/>
      <c r="AE988" s="115"/>
      <c r="AF988" s="115"/>
      <c r="AG988" s="115"/>
      <c r="AH988" s="115"/>
      <c r="AI988" s="115"/>
      <c r="AJ988" s="115"/>
      <c r="AK988" s="115"/>
      <c r="AL988" s="115"/>
      <c r="AM988" s="115"/>
      <c r="AN988" s="428"/>
      <c r="AO988" s="115"/>
      <c r="AP988" s="115"/>
      <c r="AQ988" s="115"/>
      <c r="AR988" s="115"/>
      <c r="AS988" s="115"/>
      <c r="AT988" s="115"/>
      <c r="AU988" s="115"/>
      <c r="AV988" s="640"/>
      <c r="AW988" s="206"/>
    </row>
    <row r="989" spans="1:49" x14ac:dyDescent="0.3">
      <c r="A989" s="890"/>
      <c r="B989" s="171"/>
      <c r="C989" s="171"/>
      <c r="D989" s="171"/>
      <c r="E989" s="890"/>
      <c r="G989" s="115"/>
      <c r="H989" s="115"/>
      <c r="J989" s="463"/>
      <c r="K989" s="463"/>
      <c r="L989" s="492"/>
      <c r="M989" s="492"/>
      <c r="N989" s="463"/>
      <c r="V989" s="171"/>
      <c r="W989" s="171"/>
      <c r="X989" s="171"/>
      <c r="Y989" s="171"/>
      <c r="Z989" s="171"/>
      <c r="AA989" s="115"/>
      <c r="AB989" s="115"/>
      <c r="AC989" s="115"/>
      <c r="AD989" s="115"/>
      <c r="AE989" s="115"/>
      <c r="AF989" s="115"/>
      <c r="AG989" s="115"/>
      <c r="AH989" s="115"/>
      <c r="AI989" s="115"/>
      <c r="AJ989" s="115"/>
      <c r="AK989" s="115"/>
      <c r="AL989" s="115"/>
      <c r="AM989" s="115"/>
      <c r="AN989" s="428"/>
      <c r="AO989" s="115"/>
      <c r="AP989" s="115"/>
      <c r="AQ989" s="115"/>
      <c r="AR989" s="115"/>
      <c r="AS989" s="115"/>
      <c r="AT989" s="115"/>
      <c r="AU989" s="115"/>
      <c r="AV989" s="640"/>
      <c r="AW989" s="206"/>
    </row>
    <row r="990" spans="1:49" x14ac:dyDescent="0.3">
      <c r="A990" s="890"/>
      <c r="B990" s="171"/>
      <c r="C990" s="171"/>
      <c r="D990" s="171"/>
      <c r="E990" s="890"/>
      <c r="G990" s="115"/>
      <c r="H990" s="115"/>
      <c r="J990" s="463"/>
      <c r="K990" s="463"/>
      <c r="L990" s="492"/>
      <c r="M990" s="492"/>
      <c r="N990" s="463"/>
      <c r="V990" s="171"/>
      <c r="W990" s="171"/>
      <c r="X990" s="171"/>
      <c r="Y990" s="171"/>
      <c r="Z990" s="171"/>
      <c r="AA990" s="115"/>
      <c r="AB990" s="115"/>
      <c r="AC990" s="115"/>
      <c r="AD990" s="115"/>
      <c r="AE990" s="115"/>
      <c r="AF990" s="115"/>
      <c r="AG990" s="115"/>
      <c r="AH990" s="115"/>
      <c r="AI990" s="115"/>
      <c r="AJ990" s="115"/>
      <c r="AK990" s="115"/>
      <c r="AL990" s="115"/>
      <c r="AM990" s="115"/>
      <c r="AN990" s="428"/>
      <c r="AO990" s="115"/>
      <c r="AP990" s="115"/>
      <c r="AQ990" s="115"/>
      <c r="AR990" s="115"/>
      <c r="AS990" s="115"/>
      <c r="AT990" s="115"/>
      <c r="AU990" s="115"/>
      <c r="AV990" s="640"/>
      <c r="AW990" s="206"/>
    </row>
    <row r="991" spans="1:49" x14ac:dyDescent="0.3">
      <c r="A991" s="890"/>
      <c r="B991" s="171"/>
      <c r="C991" s="171"/>
      <c r="D991" s="171"/>
      <c r="E991" s="890"/>
      <c r="G991" s="115"/>
      <c r="H991" s="115"/>
      <c r="J991" s="463"/>
      <c r="K991" s="463"/>
      <c r="L991" s="492"/>
      <c r="M991" s="492"/>
      <c r="N991" s="463"/>
      <c r="V991" s="171"/>
      <c r="W991" s="171"/>
      <c r="X991" s="171"/>
      <c r="Y991" s="171"/>
      <c r="Z991" s="171"/>
      <c r="AA991" s="115"/>
      <c r="AB991" s="115"/>
      <c r="AC991" s="115"/>
      <c r="AD991" s="115"/>
      <c r="AE991" s="115"/>
      <c r="AF991" s="115"/>
      <c r="AG991" s="115"/>
      <c r="AH991" s="115"/>
      <c r="AI991" s="115"/>
      <c r="AJ991" s="115"/>
      <c r="AK991" s="115"/>
      <c r="AL991" s="115"/>
      <c r="AM991" s="115"/>
      <c r="AN991" s="428"/>
      <c r="AO991" s="115"/>
      <c r="AP991" s="115"/>
      <c r="AQ991" s="115"/>
      <c r="AR991" s="115"/>
      <c r="AS991" s="115"/>
      <c r="AT991" s="115"/>
      <c r="AU991" s="115"/>
      <c r="AV991" s="640"/>
      <c r="AW991" s="206"/>
    </row>
    <row r="992" spans="1:49" x14ac:dyDescent="0.3">
      <c r="A992" s="890"/>
      <c r="B992" s="171"/>
      <c r="C992" s="171"/>
      <c r="D992" s="171"/>
      <c r="E992" s="890"/>
      <c r="G992" s="115"/>
      <c r="H992" s="115"/>
      <c r="J992" s="463"/>
      <c r="K992" s="463"/>
      <c r="L992" s="492"/>
      <c r="M992" s="492"/>
      <c r="N992" s="463"/>
      <c r="V992" s="171"/>
      <c r="W992" s="171"/>
      <c r="X992" s="171"/>
      <c r="Y992" s="171"/>
      <c r="Z992" s="171"/>
      <c r="AA992" s="115"/>
      <c r="AB992" s="115"/>
      <c r="AC992" s="115"/>
      <c r="AD992" s="115"/>
      <c r="AE992" s="115"/>
      <c r="AF992" s="115"/>
      <c r="AG992" s="115"/>
      <c r="AH992" s="115"/>
      <c r="AI992" s="115"/>
      <c r="AJ992" s="115"/>
      <c r="AK992" s="115"/>
      <c r="AL992" s="115"/>
      <c r="AM992" s="115"/>
      <c r="AN992" s="428"/>
      <c r="AO992" s="115"/>
      <c r="AP992" s="115"/>
      <c r="AQ992" s="115"/>
      <c r="AR992" s="115"/>
      <c r="AS992" s="115"/>
      <c r="AT992" s="115"/>
      <c r="AU992" s="115"/>
      <c r="AV992" s="640"/>
      <c r="AW992" s="206"/>
    </row>
    <row r="993" spans="1:49" x14ac:dyDescent="0.3">
      <c r="A993" s="890"/>
      <c r="B993" s="171"/>
      <c r="C993" s="171"/>
      <c r="D993" s="171"/>
      <c r="E993" s="890"/>
      <c r="G993" s="115"/>
      <c r="H993" s="115"/>
      <c r="J993" s="463"/>
      <c r="K993" s="463"/>
      <c r="L993" s="492"/>
      <c r="M993" s="492"/>
      <c r="N993" s="463"/>
      <c r="V993" s="171"/>
      <c r="W993" s="171"/>
      <c r="X993" s="171"/>
      <c r="Y993" s="171"/>
      <c r="Z993" s="171"/>
      <c r="AA993" s="115"/>
      <c r="AB993" s="115"/>
      <c r="AC993" s="115"/>
      <c r="AD993" s="115"/>
      <c r="AE993" s="115"/>
      <c r="AF993" s="115"/>
      <c r="AG993" s="115"/>
      <c r="AH993" s="115"/>
      <c r="AI993" s="115"/>
      <c r="AJ993" s="115"/>
      <c r="AK993" s="115"/>
      <c r="AL993" s="115"/>
      <c r="AM993" s="115"/>
      <c r="AN993" s="428"/>
      <c r="AO993" s="115"/>
      <c r="AP993" s="115"/>
      <c r="AQ993" s="115"/>
      <c r="AR993" s="115"/>
      <c r="AS993" s="115"/>
      <c r="AT993" s="115"/>
      <c r="AU993" s="115"/>
      <c r="AV993" s="640"/>
      <c r="AW993" s="206"/>
    </row>
    <row r="994" spans="1:49" x14ac:dyDescent="0.3">
      <c r="A994" s="890"/>
      <c r="B994" s="171"/>
      <c r="C994" s="171"/>
      <c r="D994" s="171"/>
      <c r="E994" s="890"/>
      <c r="G994" s="115"/>
      <c r="H994" s="115"/>
      <c r="J994" s="463"/>
      <c r="K994" s="463"/>
      <c r="L994" s="492"/>
      <c r="M994" s="492"/>
      <c r="N994" s="463"/>
      <c r="V994" s="171"/>
      <c r="W994" s="171"/>
      <c r="X994" s="171"/>
      <c r="Y994" s="171"/>
      <c r="Z994" s="171"/>
      <c r="AA994" s="115"/>
      <c r="AB994" s="115"/>
      <c r="AC994" s="115"/>
      <c r="AD994" s="115"/>
      <c r="AE994" s="115"/>
      <c r="AF994" s="115"/>
      <c r="AG994" s="115"/>
      <c r="AH994" s="115"/>
      <c r="AI994" s="115"/>
      <c r="AJ994" s="115"/>
      <c r="AK994" s="115"/>
      <c r="AL994" s="115"/>
      <c r="AM994" s="115"/>
      <c r="AN994" s="428"/>
      <c r="AO994" s="115"/>
      <c r="AP994" s="115"/>
      <c r="AQ994" s="115"/>
      <c r="AR994" s="115"/>
      <c r="AS994" s="115"/>
      <c r="AT994" s="115"/>
      <c r="AU994" s="115"/>
      <c r="AV994" s="640"/>
      <c r="AW994" s="206"/>
    </row>
    <row r="995" spans="1:49" x14ac:dyDescent="0.3">
      <c r="A995" s="890"/>
      <c r="B995" s="171"/>
      <c r="C995" s="171"/>
      <c r="D995" s="171"/>
      <c r="E995" s="890"/>
      <c r="G995" s="115"/>
      <c r="H995" s="115"/>
      <c r="J995" s="463"/>
      <c r="K995" s="463"/>
      <c r="L995" s="492"/>
      <c r="M995" s="492"/>
      <c r="N995" s="463"/>
      <c r="V995" s="171"/>
      <c r="W995" s="171"/>
      <c r="X995" s="171"/>
      <c r="Y995" s="171"/>
      <c r="Z995" s="171"/>
      <c r="AA995" s="115"/>
      <c r="AB995" s="115"/>
      <c r="AC995" s="115"/>
      <c r="AD995" s="115"/>
      <c r="AE995" s="115"/>
      <c r="AF995" s="115"/>
      <c r="AG995" s="115"/>
      <c r="AH995" s="115"/>
      <c r="AI995" s="115"/>
      <c r="AJ995" s="115"/>
      <c r="AK995" s="115"/>
      <c r="AL995" s="115"/>
      <c r="AM995" s="115"/>
      <c r="AN995" s="428"/>
      <c r="AO995" s="115"/>
      <c r="AP995" s="115"/>
      <c r="AQ995" s="115"/>
      <c r="AR995" s="115"/>
      <c r="AS995" s="115"/>
      <c r="AT995" s="115"/>
      <c r="AU995" s="115"/>
      <c r="AV995" s="640"/>
      <c r="AW995" s="206"/>
    </row>
    <row r="996" spans="1:49" x14ac:dyDescent="0.3">
      <c r="A996" s="890"/>
      <c r="B996" s="171"/>
      <c r="C996" s="171"/>
      <c r="D996" s="171"/>
      <c r="E996" s="890"/>
      <c r="G996" s="115"/>
      <c r="H996" s="115"/>
      <c r="J996" s="463"/>
      <c r="K996" s="463"/>
      <c r="L996" s="492"/>
      <c r="M996" s="492"/>
      <c r="N996" s="463"/>
      <c r="V996" s="171"/>
      <c r="W996" s="171"/>
      <c r="X996" s="171"/>
      <c r="Y996" s="171"/>
      <c r="Z996" s="171"/>
      <c r="AA996" s="115"/>
      <c r="AB996" s="115"/>
      <c r="AC996" s="115"/>
      <c r="AD996" s="115"/>
      <c r="AE996" s="115"/>
      <c r="AF996" s="115"/>
      <c r="AG996" s="115"/>
      <c r="AH996" s="115"/>
      <c r="AI996" s="115"/>
      <c r="AJ996" s="115"/>
      <c r="AK996" s="115"/>
      <c r="AL996" s="115"/>
      <c r="AM996" s="115"/>
      <c r="AN996" s="428"/>
      <c r="AO996" s="115"/>
      <c r="AP996" s="115"/>
      <c r="AQ996" s="115"/>
      <c r="AR996" s="115"/>
      <c r="AS996" s="115"/>
      <c r="AT996" s="115"/>
      <c r="AU996" s="115"/>
      <c r="AV996" s="640"/>
      <c r="AW996" s="206"/>
    </row>
    <row r="997" spans="1:49" x14ac:dyDescent="0.3">
      <c r="A997" s="890"/>
      <c r="B997" s="171"/>
      <c r="C997" s="171"/>
      <c r="D997" s="171"/>
      <c r="E997" s="890"/>
      <c r="G997" s="115"/>
      <c r="H997" s="115"/>
      <c r="J997" s="463"/>
      <c r="K997" s="463"/>
      <c r="L997" s="492"/>
      <c r="M997" s="492"/>
      <c r="N997" s="463"/>
      <c r="V997" s="171"/>
      <c r="W997" s="171"/>
      <c r="X997" s="171"/>
      <c r="Y997" s="171"/>
      <c r="Z997" s="171"/>
      <c r="AA997" s="115"/>
      <c r="AB997" s="115"/>
      <c r="AC997" s="115"/>
      <c r="AD997" s="115"/>
      <c r="AE997" s="115"/>
      <c r="AF997" s="115"/>
      <c r="AG997" s="115"/>
      <c r="AH997" s="115"/>
      <c r="AI997" s="115"/>
      <c r="AJ997" s="115"/>
      <c r="AK997" s="115"/>
      <c r="AL997" s="115"/>
      <c r="AM997" s="115"/>
      <c r="AN997" s="428"/>
      <c r="AO997" s="115"/>
      <c r="AP997" s="115"/>
      <c r="AQ997" s="115"/>
      <c r="AR997" s="115"/>
      <c r="AS997" s="115"/>
      <c r="AT997" s="115"/>
      <c r="AU997" s="115"/>
      <c r="AV997" s="640"/>
      <c r="AW997" s="206"/>
    </row>
    <row r="998" spans="1:49" x14ac:dyDescent="0.3">
      <c r="A998" s="890"/>
      <c r="B998" s="171"/>
      <c r="C998" s="171"/>
      <c r="D998" s="171"/>
      <c r="E998" s="890"/>
      <c r="G998" s="115"/>
      <c r="H998" s="115"/>
      <c r="J998" s="463"/>
      <c r="K998" s="463"/>
      <c r="L998" s="492"/>
      <c r="M998" s="492"/>
      <c r="N998" s="463"/>
      <c r="V998" s="171"/>
      <c r="W998" s="171"/>
      <c r="X998" s="171"/>
      <c r="Y998" s="171"/>
      <c r="Z998" s="171"/>
      <c r="AA998" s="115"/>
      <c r="AB998" s="115"/>
      <c r="AC998" s="115"/>
      <c r="AD998" s="115"/>
      <c r="AE998" s="115"/>
      <c r="AF998" s="115"/>
      <c r="AG998" s="115"/>
      <c r="AH998" s="115"/>
      <c r="AI998" s="115"/>
      <c r="AJ998" s="115"/>
      <c r="AK998" s="115"/>
      <c r="AL998" s="115"/>
      <c r="AM998" s="115"/>
      <c r="AN998" s="428"/>
      <c r="AO998" s="115"/>
      <c r="AP998" s="115"/>
      <c r="AQ998" s="115"/>
      <c r="AR998" s="115"/>
      <c r="AS998" s="115"/>
      <c r="AT998" s="115"/>
      <c r="AU998" s="115"/>
      <c r="AV998" s="640"/>
      <c r="AW998" s="206"/>
    </row>
    <row r="999" spans="1:49" x14ac:dyDescent="0.3">
      <c r="A999" s="890"/>
      <c r="B999" s="171"/>
      <c r="C999" s="171"/>
      <c r="D999" s="171"/>
      <c r="E999" s="890"/>
      <c r="G999" s="115"/>
      <c r="H999" s="115"/>
      <c r="J999" s="463"/>
      <c r="K999" s="463"/>
      <c r="L999" s="492"/>
      <c r="M999" s="492"/>
      <c r="N999" s="463"/>
      <c r="V999" s="171"/>
      <c r="W999" s="171"/>
      <c r="X999" s="171"/>
      <c r="Y999" s="171"/>
      <c r="Z999" s="171"/>
      <c r="AA999" s="115"/>
      <c r="AB999" s="115"/>
      <c r="AC999" s="115"/>
      <c r="AD999" s="115"/>
      <c r="AE999" s="115"/>
      <c r="AF999" s="115"/>
      <c r="AG999" s="115"/>
      <c r="AH999" s="115"/>
      <c r="AI999" s="115"/>
      <c r="AJ999" s="115"/>
      <c r="AK999" s="115"/>
      <c r="AL999" s="115"/>
      <c r="AM999" s="115"/>
      <c r="AN999" s="428"/>
      <c r="AO999" s="115"/>
      <c r="AP999" s="115"/>
      <c r="AQ999" s="115"/>
      <c r="AR999" s="115"/>
      <c r="AS999" s="115"/>
      <c r="AT999" s="115"/>
      <c r="AU999" s="115"/>
      <c r="AV999" s="640"/>
      <c r="AW999" s="206"/>
    </row>
    <row r="1000" spans="1:49" x14ac:dyDescent="0.3">
      <c r="A1000" s="890"/>
      <c r="B1000" s="171"/>
      <c r="C1000" s="171"/>
      <c r="D1000" s="171"/>
      <c r="E1000" s="890"/>
      <c r="G1000" s="115"/>
      <c r="H1000" s="115"/>
      <c r="J1000" s="463"/>
      <c r="K1000" s="463"/>
      <c r="L1000" s="492"/>
      <c r="M1000" s="492"/>
      <c r="N1000" s="463"/>
      <c r="V1000" s="171"/>
      <c r="W1000" s="171"/>
      <c r="X1000" s="171"/>
      <c r="Y1000" s="171"/>
      <c r="Z1000" s="171"/>
      <c r="AA1000" s="115"/>
      <c r="AB1000" s="115"/>
      <c r="AC1000" s="115"/>
      <c r="AD1000" s="115"/>
      <c r="AE1000" s="115"/>
      <c r="AF1000" s="115"/>
      <c r="AG1000" s="115"/>
      <c r="AH1000" s="115"/>
      <c r="AI1000" s="115"/>
      <c r="AJ1000" s="115"/>
      <c r="AK1000" s="115"/>
      <c r="AL1000" s="115"/>
      <c r="AM1000" s="115"/>
      <c r="AN1000" s="428"/>
      <c r="AO1000" s="115"/>
      <c r="AP1000" s="115"/>
      <c r="AQ1000" s="115"/>
      <c r="AR1000" s="115"/>
      <c r="AS1000" s="115"/>
      <c r="AT1000" s="115"/>
      <c r="AU1000" s="115"/>
      <c r="AV1000" s="640"/>
      <c r="AW1000" s="206"/>
    </row>
    <row r="1001" spans="1:49" x14ac:dyDescent="0.3">
      <c r="A1001" s="890"/>
      <c r="B1001" s="171"/>
      <c r="C1001" s="171"/>
      <c r="D1001" s="171"/>
      <c r="E1001" s="890"/>
      <c r="G1001" s="115"/>
      <c r="H1001" s="115"/>
      <c r="J1001" s="463"/>
      <c r="K1001" s="463"/>
      <c r="L1001" s="492"/>
      <c r="M1001" s="492"/>
      <c r="N1001" s="463"/>
      <c r="V1001" s="171"/>
      <c r="W1001" s="171"/>
      <c r="X1001" s="171"/>
      <c r="Y1001" s="171"/>
      <c r="Z1001" s="171"/>
      <c r="AA1001" s="115"/>
      <c r="AB1001" s="115"/>
      <c r="AC1001" s="115"/>
      <c r="AD1001" s="115"/>
      <c r="AE1001" s="115"/>
      <c r="AF1001" s="115"/>
      <c r="AG1001" s="115"/>
      <c r="AH1001" s="115"/>
      <c r="AI1001" s="115"/>
      <c r="AJ1001" s="115"/>
      <c r="AK1001" s="115"/>
      <c r="AL1001" s="115"/>
      <c r="AM1001" s="115"/>
      <c r="AN1001" s="428"/>
      <c r="AO1001" s="115"/>
      <c r="AP1001" s="115"/>
      <c r="AQ1001" s="115"/>
      <c r="AR1001" s="115"/>
      <c r="AS1001" s="115"/>
      <c r="AT1001" s="115"/>
      <c r="AU1001" s="115"/>
      <c r="AV1001" s="640"/>
      <c r="AW1001" s="206"/>
    </row>
    <row r="1002" spans="1:49" x14ac:dyDescent="0.3">
      <c r="A1002" s="890"/>
      <c r="B1002" s="171"/>
      <c r="C1002" s="171"/>
      <c r="D1002" s="171"/>
      <c r="E1002" s="890"/>
      <c r="G1002" s="115"/>
      <c r="H1002" s="115"/>
      <c r="J1002" s="463"/>
      <c r="K1002" s="463"/>
      <c r="L1002" s="492"/>
      <c r="M1002" s="492"/>
      <c r="N1002" s="463"/>
      <c r="V1002" s="171"/>
      <c r="W1002" s="171"/>
      <c r="X1002" s="171"/>
      <c r="Y1002" s="171"/>
      <c r="Z1002" s="171"/>
      <c r="AA1002" s="115"/>
      <c r="AB1002" s="115"/>
      <c r="AC1002" s="115"/>
      <c r="AD1002" s="115"/>
      <c r="AE1002" s="115"/>
      <c r="AF1002" s="115"/>
      <c r="AG1002" s="115"/>
      <c r="AH1002" s="115"/>
      <c r="AI1002" s="115"/>
      <c r="AJ1002" s="115"/>
      <c r="AK1002" s="115"/>
      <c r="AL1002" s="115"/>
      <c r="AM1002" s="115"/>
      <c r="AN1002" s="428"/>
      <c r="AO1002" s="115"/>
      <c r="AP1002" s="115"/>
      <c r="AQ1002" s="115"/>
      <c r="AR1002" s="115"/>
      <c r="AS1002" s="115"/>
      <c r="AT1002" s="115"/>
      <c r="AU1002" s="115"/>
      <c r="AV1002" s="640"/>
      <c r="AW1002" s="206"/>
    </row>
    <row r="1003" spans="1:49" x14ac:dyDescent="0.3">
      <c r="A1003" s="890"/>
      <c r="B1003" s="171"/>
      <c r="C1003" s="171"/>
      <c r="D1003" s="171"/>
      <c r="E1003" s="890"/>
      <c r="G1003" s="115"/>
      <c r="H1003" s="115"/>
      <c r="J1003" s="463"/>
      <c r="K1003" s="463"/>
      <c r="L1003" s="492"/>
      <c r="M1003" s="492"/>
      <c r="N1003" s="463"/>
      <c r="V1003" s="171"/>
      <c r="W1003" s="171"/>
      <c r="X1003" s="171"/>
      <c r="Y1003" s="171"/>
      <c r="Z1003" s="171"/>
      <c r="AA1003" s="115"/>
      <c r="AB1003" s="115"/>
      <c r="AC1003" s="115"/>
      <c r="AD1003" s="115"/>
      <c r="AE1003" s="115"/>
      <c r="AF1003" s="115"/>
      <c r="AG1003" s="115"/>
      <c r="AH1003" s="115"/>
      <c r="AI1003" s="115"/>
      <c r="AJ1003" s="115"/>
      <c r="AK1003" s="115"/>
      <c r="AL1003" s="115"/>
      <c r="AM1003" s="115"/>
      <c r="AN1003" s="428"/>
      <c r="AO1003" s="115"/>
      <c r="AP1003" s="115"/>
      <c r="AQ1003" s="115"/>
      <c r="AR1003" s="115"/>
      <c r="AS1003" s="115"/>
      <c r="AT1003" s="115"/>
      <c r="AU1003" s="115"/>
      <c r="AV1003" s="640"/>
      <c r="AW1003" s="206"/>
    </row>
    <row r="1004" spans="1:49" x14ac:dyDescent="0.3">
      <c r="A1004" s="890"/>
      <c r="B1004" s="171"/>
      <c r="C1004" s="171"/>
      <c r="D1004" s="171"/>
      <c r="E1004" s="890"/>
      <c r="G1004" s="115"/>
      <c r="H1004" s="115"/>
      <c r="J1004" s="463"/>
      <c r="K1004" s="463"/>
      <c r="L1004" s="492"/>
      <c r="M1004" s="492"/>
      <c r="N1004" s="463"/>
      <c r="V1004" s="171"/>
      <c r="W1004" s="171"/>
      <c r="X1004" s="171"/>
      <c r="Y1004" s="171"/>
      <c r="Z1004" s="171"/>
      <c r="AA1004" s="115"/>
      <c r="AB1004" s="115"/>
      <c r="AC1004" s="115"/>
      <c r="AD1004" s="115"/>
      <c r="AE1004" s="115"/>
      <c r="AF1004" s="115"/>
      <c r="AG1004" s="115"/>
      <c r="AH1004" s="115"/>
      <c r="AI1004" s="115"/>
      <c r="AJ1004" s="115"/>
      <c r="AK1004" s="115"/>
      <c r="AL1004" s="115"/>
      <c r="AM1004" s="115"/>
      <c r="AN1004" s="428"/>
      <c r="AO1004" s="115"/>
      <c r="AP1004" s="115"/>
      <c r="AQ1004" s="115"/>
      <c r="AR1004" s="115"/>
      <c r="AS1004" s="115"/>
      <c r="AT1004" s="115"/>
      <c r="AU1004" s="115"/>
      <c r="AV1004" s="640"/>
      <c r="AW1004" s="206"/>
    </row>
    <row r="1005" spans="1:49" x14ac:dyDescent="0.3">
      <c r="A1005" s="890"/>
      <c r="B1005" s="171"/>
      <c r="C1005" s="171"/>
      <c r="D1005" s="171"/>
      <c r="E1005" s="890"/>
      <c r="G1005" s="115"/>
      <c r="H1005" s="115"/>
      <c r="J1005" s="463"/>
      <c r="K1005" s="463"/>
      <c r="L1005" s="492"/>
      <c r="M1005" s="492"/>
      <c r="N1005" s="463"/>
      <c r="V1005" s="171"/>
      <c r="W1005" s="171"/>
      <c r="X1005" s="171"/>
      <c r="Y1005" s="171"/>
      <c r="Z1005" s="171"/>
      <c r="AA1005" s="115"/>
      <c r="AB1005" s="115"/>
      <c r="AC1005" s="115"/>
      <c r="AD1005" s="115"/>
      <c r="AE1005" s="115"/>
      <c r="AF1005" s="115"/>
      <c r="AG1005" s="115"/>
      <c r="AH1005" s="115"/>
      <c r="AI1005" s="115"/>
      <c r="AJ1005" s="115"/>
      <c r="AK1005" s="115"/>
      <c r="AL1005" s="115"/>
      <c r="AM1005" s="115"/>
      <c r="AN1005" s="428"/>
      <c r="AO1005" s="115"/>
      <c r="AP1005" s="115"/>
      <c r="AQ1005" s="115"/>
      <c r="AR1005" s="115"/>
      <c r="AS1005" s="115"/>
      <c r="AT1005" s="115"/>
      <c r="AU1005" s="115"/>
      <c r="AV1005" s="640"/>
      <c r="AW1005" s="206"/>
    </row>
    <row r="1006" spans="1:49" x14ac:dyDescent="0.3">
      <c r="A1006" s="890"/>
      <c r="B1006" s="171"/>
      <c r="C1006" s="171"/>
      <c r="D1006" s="171"/>
      <c r="E1006" s="890"/>
      <c r="G1006" s="115"/>
      <c r="H1006" s="115"/>
      <c r="J1006" s="463"/>
      <c r="K1006" s="463"/>
      <c r="L1006" s="492"/>
      <c r="M1006" s="492"/>
      <c r="N1006" s="463"/>
      <c r="V1006" s="171"/>
      <c r="W1006" s="171"/>
      <c r="X1006" s="171"/>
      <c r="Y1006" s="171"/>
      <c r="Z1006" s="171"/>
      <c r="AA1006" s="115"/>
      <c r="AB1006" s="115"/>
      <c r="AC1006" s="115"/>
      <c r="AD1006" s="115"/>
      <c r="AE1006" s="115"/>
      <c r="AF1006" s="115"/>
      <c r="AG1006" s="115"/>
      <c r="AH1006" s="115"/>
      <c r="AI1006" s="115"/>
      <c r="AJ1006" s="115"/>
      <c r="AK1006" s="115"/>
      <c r="AL1006" s="115"/>
      <c r="AM1006" s="115"/>
      <c r="AN1006" s="428"/>
      <c r="AO1006" s="115"/>
      <c r="AP1006" s="115"/>
      <c r="AQ1006" s="115"/>
      <c r="AR1006" s="115"/>
      <c r="AS1006" s="115"/>
      <c r="AT1006" s="115"/>
      <c r="AU1006" s="115"/>
      <c r="AV1006" s="640"/>
      <c r="AW1006" s="206"/>
    </row>
    <row r="1007" spans="1:49" x14ac:dyDescent="0.3">
      <c r="A1007" s="890"/>
      <c r="B1007" s="171"/>
      <c r="C1007" s="171"/>
      <c r="D1007" s="171"/>
      <c r="E1007" s="890"/>
      <c r="G1007" s="115"/>
      <c r="H1007" s="115"/>
      <c r="J1007" s="463"/>
      <c r="K1007" s="463"/>
      <c r="L1007" s="492"/>
      <c r="M1007" s="492"/>
      <c r="N1007" s="463"/>
      <c r="V1007" s="171"/>
      <c r="W1007" s="171"/>
      <c r="X1007" s="171"/>
      <c r="Y1007" s="171"/>
      <c r="Z1007" s="171"/>
      <c r="AA1007" s="115"/>
      <c r="AB1007" s="115"/>
      <c r="AC1007" s="115"/>
      <c r="AD1007" s="115"/>
      <c r="AE1007" s="115"/>
      <c r="AF1007" s="115"/>
      <c r="AG1007" s="115"/>
      <c r="AH1007" s="115"/>
      <c r="AI1007" s="115"/>
      <c r="AJ1007" s="115"/>
      <c r="AK1007" s="115"/>
      <c r="AL1007" s="115"/>
      <c r="AM1007" s="115"/>
      <c r="AN1007" s="428"/>
      <c r="AO1007" s="115"/>
      <c r="AP1007" s="115"/>
      <c r="AQ1007" s="115"/>
      <c r="AR1007" s="115"/>
      <c r="AS1007" s="115"/>
      <c r="AT1007" s="115"/>
      <c r="AU1007" s="115"/>
      <c r="AV1007" s="640"/>
      <c r="AW1007" s="206"/>
    </row>
    <row r="1008" spans="1:49" x14ac:dyDescent="0.3">
      <c r="A1008" s="890"/>
      <c r="B1008" s="171"/>
      <c r="C1008" s="171"/>
      <c r="D1008" s="171"/>
      <c r="E1008" s="890"/>
      <c r="G1008" s="115"/>
      <c r="H1008" s="115"/>
      <c r="J1008" s="463"/>
      <c r="K1008" s="463"/>
      <c r="L1008" s="492"/>
      <c r="M1008" s="492"/>
      <c r="N1008" s="463"/>
      <c r="V1008" s="171"/>
      <c r="W1008" s="171"/>
      <c r="X1008" s="171"/>
      <c r="Y1008" s="171"/>
      <c r="Z1008" s="171"/>
      <c r="AA1008" s="115"/>
      <c r="AB1008" s="115"/>
      <c r="AC1008" s="115"/>
      <c r="AD1008" s="115"/>
      <c r="AE1008" s="115"/>
      <c r="AF1008" s="115"/>
      <c r="AG1008" s="115"/>
      <c r="AH1008" s="115"/>
      <c r="AI1008" s="115"/>
      <c r="AJ1008" s="115"/>
      <c r="AK1008" s="115"/>
      <c r="AL1008" s="115"/>
      <c r="AM1008" s="115"/>
      <c r="AN1008" s="428"/>
      <c r="AO1008" s="115"/>
      <c r="AP1008" s="115"/>
      <c r="AQ1008" s="115"/>
      <c r="AR1008" s="115"/>
      <c r="AS1008" s="115"/>
      <c r="AT1008" s="115"/>
      <c r="AU1008" s="115"/>
      <c r="AV1008" s="640"/>
      <c r="AW1008" s="206"/>
    </row>
    <row r="1009" spans="1:49" x14ac:dyDescent="0.3">
      <c r="A1009" s="890"/>
      <c r="B1009" s="171"/>
      <c r="C1009" s="171"/>
      <c r="D1009" s="171"/>
      <c r="E1009" s="890"/>
      <c r="G1009" s="115"/>
      <c r="H1009" s="115"/>
      <c r="J1009" s="463"/>
      <c r="K1009" s="463"/>
      <c r="L1009" s="492"/>
      <c r="M1009" s="492"/>
      <c r="N1009" s="463"/>
      <c r="V1009" s="171"/>
      <c r="W1009" s="171"/>
      <c r="X1009" s="171"/>
      <c r="Y1009" s="171"/>
      <c r="Z1009" s="171"/>
      <c r="AA1009" s="115"/>
      <c r="AB1009" s="115"/>
      <c r="AC1009" s="115"/>
      <c r="AD1009" s="115"/>
      <c r="AE1009" s="115"/>
      <c r="AF1009" s="115"/>
      <c r="AG1009" s="115"/>
      <c r="AH1009" s="115"/>
      <c r="AI1009" s="115"/>
      <c r="AJ1009" s="115"/>
      <c r="AK1009" s="115"/>
      <c r="AL1009" s="115"/>
      <c r="AM1009" s="115"/>
      <c r="AN1009" s="428"/>
      <c r="AO1009" s="115"/>
      <c r="AP1009" s="115"/>
      <c r="AQ1009" s="115"/>
      <c r="AR1009" s="115"/>
      <c r="AS1009" s="115"/>
      <c r="AT1009" s="115"/>
      <c r="AU1009" s="115"/>
      <c r="AV1009" s="640"/>
      <c r="AW1009" s="206"/>
    </row>
    <row r="1010" spans="1:49" x14ac:dyDescent="0.3">
      <c r="A1010" s="890"/>
      <c r="B1010" s="171"/>
      <c r="C1010" s="171"/>
      <c r="D1010" s="171"/>
      <c r="E1010" s="890"/>
      <c r="G1010" s="115"/>
      <c r="H1010" s="115"/>
      <c r="J1010" s="463"/>
      <c r="K1010" s="463"/>
      <c r="L1010" s="492"/>
      <c r="M1010" s="492"/>
      <c r="N1010" s="463"/>
      <c r="V1010" s="171"/>
      <c r="W1010" s="171"/>
      <c r="X1010" s="171"/>
      <c r="Y1010" s="171"/>
      <c r="Z1010" s="171"/>
      <c r="AA1010" s="115"/>
      <c r="AB1010" s="115"/>
      <c r="AC1010" s="115"/>
      <c r="AD1010" s="115"/>
      <c r="AE1010" s="115"/>
      <c r="AF1010" s="115"/>
      <c r="AG1010" s="115"/>
      <c r="AH1010" s="115"/>
      <c r="AI1010" s="115"/>
      <c r="AJ1010" s="115"/>
      <c r="AK1010" s="115"/>
      <c r="AL1010" s="115"/>
      <c r="AM1010" s="115"/>
      <c r="AN1010" s="428"/>
      <c r="AO1010" s="115"/>
      <c r="AP1010" s="115"/>
      <c r="AQ1010" s="115"/>
      <c r="AR1010" s="115"/>
      <c r="AS1010" s="115"/>
      <c r="AT1010" s="115"/>
      <c r="AU1010" s="115"/>
      <c r="AV1010" s="640"/>
      <c r="AW1010" s="206"/>
    </row>
    <row r="1011" spans="1:49" x14ac:dyDescent="0.3">
      <c r="A1011" s="890"/>
      <c r="B1011" s="171"/>
      <c r="C1011" s="171"/>
      <c r="D1011" s="171"/>
      <c r="E1011" s="890"/>
      <c r="G1011" s="115"/>
      <c r="H1011" s="115"/>
      <c r="J1011" s="463"/>
      <c r="K1011" s="463"/>
      <c r="L1011" s="492"/>
      <c r="M1011" s="492"/>
      <c r="N1011" s="463"/>
      <c r="V1011" s="171"/>
      <c r="W1011" s="171"/>
      <c r="X1011" s="171"/>
      <c r="Y1011" s="171"/>
      <c r="Z1011" s="171"/>
      <c r="AA1011" s="115"/>
      <c r="AB1011" s="115"/>
      <c r="AC1011" s="115"/>
      <c r="AD1011" s="115"/>
      <c r="AE1011" s="115"/>
      <c r="AF1011" s="115"/>
      <c r="AG1011" s="115"/>
      <c r="AH1011" s="115"/>
      <c r="AI1011" s="115"/>
      <c r="AJ1011" s="115"/>
      <c r="AK1011" s="115"/>
      <c r="AL1011" s="115"/>
      <c r="AM1011" s="115"/>
      <c r="AN1011" s="428"/>
      <c r="AO1011" s="115"/>
      <c r="AP1011" s="115"/>
      <c r="AQ1011" s="115"/>
      <c r="AR1011" s="115"/>
      <c r="AS1011" s="115"/>
      <c r="AT1011" s="115"/>
      <c r="AU1011" s="115"/>
      <c r="AV1011" s="640"/>
      <c r="AW1011" s="206"/>
    </row>
    <row r="1012" spans="1:49" x14ac:dyDescent="0.3">
      <c r="A1012" s="890"/>
      <c r="B1012" s="171"/>
      <c r="C1012" s="171"/>
      <c r="D1012" s="171"/>
      <c r="E1012" s="890"/>
      <c r="G1012" s="115"/>
      <c r="H1012" s="115"/>
      <c r="J1012" s="463"/>
      <c r="K1012" s="463"/>
      <c r="L1012" s="492"/>
      <c r="M1012" s="492"/>
      <c r="N1012" s="463"/>
      <c r="V1012" s="171"/>
      <c r="W1012" s="171"/>
      <c r="X1012" s="171"/>
      <c r="Y1012" s="171"/>
      <c r="Z1012" s="171"/>
      <c r="AA1012" s="115"/>
      <c r="AB1012" s="115"/>
      <c r="AC1012" s="115"/>
      <c r="AD1012" s="115"/>
      <c r="AE1012" s="115"/>
      <c r="AF1012" s="115"/>
      <c r="AG1012" s="115"/>
      <c r="AH1012" s="115"/>
      <c r="AI1012" s="115"/>
      <c r="AJ1012" s="115"/>
      <c r="AK1012" s="115"/>
      <c r="AL1012" s="115"/>
      <c r="AM1012" s="115"/>
      <c r="AN1012" s="428"/>
      <c r="AO1012" s="115"/>
      <c r="AP1012" s="115"/>
      <c r="AQ1012" s="115"/>
      <c r="AR1012" s="115"/>
      <c r="AS1012" s="115"/>
      <c r="AT1012" s="115"/>
      <c r="AU1012" s="115"/>
      <c r="AV1012" s="640"/>
      <c r="AW1012" s="206"/>
    </row>
    <row r="1013" spans="1:49" x14ac:dyDescent="0.3">
      <c r="A1013" s="890"/>
      <c r="B1013" s="171"/>
      <c r="C1013" s="171"/>
      <c r="D1013" s="171"/>
      <c r="E1013" s="890"/>
      <c r="G1013" s="115"/>
      <c r="H1013" s="115"/>
      <c r="J1013" s="463"/>
      <c r="K1013" s="463"/>
      <c r="L1013" s="492"/>
      <c r="M1013" s="492"/>
      <c r="N1013" s="463"/>
      <c r="V1013" s="171"/>
      <c r="W1013" s="171"/>
      <c r="X1013" s="171"/>
      <c r="Y1013" s="171"/>
      <c r="Z1013" s="171"/>
      <c r="AA1013" s="115"/>
      <c r="AB1013" s="115"/>
      <c r="AC1013" s="115"/>
      <c r="AD1013" s="115"/>
      <c r="AE1013" s="115"/>
      <c r="AF1013" s="115"/>
      <c r="AG1013" s="115"/>
      <c r="AH1013" s="115"/>
      <c r="AI1013" s="115"/>
      <c r="AJ1013" s="115"/>
      <c r="AK1013" s="115"/>
      <c r="AL1013" s="115"/>
      <c r="AM1013" s="115"/>
      <c r="AN1013" s="428"/>
      <c r="AO1013" s="115"/>
      <c r="AP1013" s="115"/>
      <c r="AQ1013" s="115"/>
      <c r="AR1013" s="115"/>
      <c r="AS1013" s="115"/>
      <c r="AT1013" s="115"/>
      <c r="AU1013" s="115"/>
      <c r="AV1013" s="640"/>
      <c r="AW1013" s="206"/>
    </row>
    <row r="1014" spans="1:49" x14ac:dyDescent="0.3">
      <c r="A1014" s="890"/>
      <c r="B1014" s="171"/>
      <c r="C1014" s="171"/>
      <c r="D1014" s="171"/>
      <c r="E1014" s="890"/>
      <c r="G1014" s="115"/>
      <c r="H1014" s="115"/>
      <c r="J1014" s="463"/>
      <c r="K1014" s="463"/>
      <c r="L1014" s="492"/>
      <c r="M1014" s="492"/>
      <c r="N1014" s="463"/>
      <c r="V1014" s="171"/>
      <c r="W1014" s="171"/>
      <c r="X1014" s="171"/>
      <c r="Y1014" s="171"/>
      <c r="Z1014" s="171"/>
      <c r="AA1014" s="115"/>
      <c r="AB1014" s="115"/>
      <c r="AC1014" s="115"/>
      <c r="AD1014" s="115"/>
      <c r="AE1014" s="115"/>
      <c r="AF1014" s="115"/>
      <c r="AG1014" s="115"/>
      <c r="AH1014" s="115"/>
      <c r="AI1014" s="115"/>
      <c r="AJ1014" s="115"/>
      <c r="AK1014" s="115"/>
      <c r="AL1014" s="115"/>
      <c r="AM1014" s="115"/>
      <c r="AN1014" s="428"/>
      <c r="AO1014" s="115"/>
      <c r="AP1014" s="115"/>
      <c r="AQ1014" s="115"/>
      <c r="AR1014" s="115"/>
      <c r="AS1014" s="115"/>
      <c r="AT1014" s="115"/>
      <c r="AU1014" s="115"/>
      <c r="AV1014" s="640"/>
      <c r="AW1014" s="206"/>
    </row>
    <row r="1015" spans="1:49" x14ac:dyDescent="0.3">
      <c r="A1015" s="890"/>
      <c r="B1015" s="171"/>
      <c r="C1015" s="171"/>
      <c r="D1015" s="171"/>
      <c r="E1015" s="890"/>
      <c r="G1015" s="115"/>
      <c r="H1015" s="115"/>
      <c r="J1015" s="463"/>
      <c r="K1015" s="463"/>
      <c r="L1015" s="492"/>
      <c r="M1015" s="492"/>
      <c r="N1015" s="463"/>
      <c r="V1015" s="171"/>
      <c r="W1015" s="171"/>
      <c r="X1015" s="171"/>
      <c r="Y1015" s="171"/>
      <c r="Z1015" s="171"/>
      <c r="AA1015" s="115"/>
      <c r="AB1015" s="115"/>
      <c r="AC1015" s="115"/>
      <c r="AD1015" s="115"/>
      <c r="AE1015" s="115"/>
      <c r="AF1015" s="115"/>
      <c r="AG1015" s="115"/>
      <c r="AH1015" s="115"/>
      <c r="AI1015" s="115"/>
      <c r="AJ1015" s="115"/>
      <c r="AK1015" s="115"/>
      <c r="AL1015" s="115"/>
      <c r="AM1015" s="115"/>
      <c r="AN1015" s="428"/>
      <c r="AO1015" s="115"/>
      <c r="AP1015" s="115"/>
      <c r="AQ1015" s="115"/>
      <c r="AR1015" s="115"/>
      <c r="AS1015" s="115"/>
      <c r="AT1015" s="115"/>
      <c r="AU1015" s="115"/>
      <c r="AV1015" s="640"/>
      <c r="AW1015" s="206"/>
    </row>
    <row r="1016" spans="1:49" x14ac:dyDescent="0.3">
      <c r="A1016" s="890"/>
      <c r="B1016" s="171"/>
      <c r="C1016" s="171"/>
      <c r="D1016" s="171"/>
      <c r="E1016" s="890"/>
      <c r="G1016" s="115"/>
      <c r="H1016" s="115"/>
      <c r="J1016" s="463"/>
      <c r="K1016" s="463"/>
      <c r="L1016" s="492"/>
      <c r="M1016" s="492"/>
      <c r="N1016" s="463"/>
      <c r="V1016" s="171"/>
      <c r="W1016" s="171"/>
      <c r="X1016" s="171"/>
      <c r="Y1016" s="171"/>
      <c r="Z1016" s="171"/>
      <c r="AA1016" s="115"/>
      <c r="AB1016" s="115"/>
      <c r="AC1016" s="115"/>
      <c r="AD1016" s="115"/>
      <c r="AE1016" s="115"/>
      <c r="AF1016" s="115"/>
      <c r="AG1016" s="115"/>
      <c r="AH1016" s="115"/>
      <c r="AI1016" s="115"/>
      <c r="AJ1016" s="115"/>
      <c r="AK1016" s="115"/>
      <c r="AL1016" s="115"/>
      <c r="AM1016" s="115"/>
      <c r="AN1016" s="428"/>
      <c r="AO1016" s="115"/>
      <c r="AP1016" s="115"/>
      <c r="AQ1016" s="115"/>
      <c r="AR1016" s="115"/>
      <c r="AS1016" s="115"/>
      <c r="AT1016" s="115"/>
      <c r="AU1016" s="115"/>
      <c r="AV1016" s="640"/>
      <c r="AW1016" s="206"/>
    </row>
    <row r="1017" spans="1:49" x14ac:dyDescent="0.3">
      <c r="A1017" s="890"/>
      <c r="B1017" s="171"/>
      <c r="C1017" s="171"/>
      <c r="D1017" s="171"/>
      <c r="E1017" s="890"/>
      <c r="G1017" s="115"/>
      <c r="H1017" s="115"/>
      <c r="J1017" s="463"/>
      <c r="K1017" s="463"/>
      <c r="L1017" s="492"/>
      <c r="M1017" s="492"/>
      <c r="N1017" s="463"/>
      <c r="V1017" s="171"/>
      <c r="W1017" s="171"/>
      <c r="X1017" s="171"/>
      <c r="Y1017" s="171"/>
      <c r="Z1017" s="171"/>
      <c r="AA1017" s="115"/>
      <c r="AB1017" s="115"/>
      <c r="AC1017" s="115"/>
      <c r="AD1017" s="115"/>
      <c r="AE1017" s="115"/>
      <c r="AF1017" s="115"/>
      <c r="AG1017" s="115"/>
      <c r="AH1017" s="115"/>
      <c r="AI1017" s="115"/>
      <c r="AJ1017" s="115"/>
      <c r="AK1017" s="115"/>
      <c r="AL1017" s="115"/>
      <c r="AM1017" s="115"/>
      <c r="AN1017" s="428"/>
      <c r="AO1017" s="115"/>
      <c r="AP1017" s="115"/>
      <c r="AQ1017" s="115"/>
      <c r="AR1017" s="115"/>
      <c r="AS1017" s="115"/>
      <c r="AT1017" s="115"/>
      <c r="AU1017" s="115"/>
      <c r="AV1017" s="640"/>
      <c r="AW1017" s="206"/>
    </row>
    <row r="1018" spans="1:49" x14ac:dyDescent="0.3">
      <c r="A1018" s="890"/>
      <c r="B1018" s="171"/>
      <c r="C1018" s="171"/>
      <c r="D1018" s="171"/>
      <c r="E1018" s="890"/>
      <c r="G1018" s="115"/>
      <c r="H1018" s="115"/>
      <c r="J1018" s="463"/>
      <c r="K1018" s="463"/>
      <c r="L1018" s="492"/>
      <c r="M1018" s="492"/>
      <c r="N1018" s="463"/>
      <c r="V1018" s="171"/>
      <c r="W1018" s="171"/>
      <c r="X1018" s="171"/>
      <c r="Y1018" s="171"/>
      <c r="Z1018" s="171"/>
      <c r="AA1018" s="115"/>
      <c r="AB1018" s="115"/>
      <c r="AC1018" s="115"/>
      <c r="AD1018" s="115"/>
      <c r="AE1018" s="115"/>
      <c r="AF1018" s="115"/>
      <c r="AG1018" s="115"/>
      <c r="AH1018" s="115"/>
      <c r="AI1018" s="115"/>
      <c r="AJ1018" s="115"/>
      <c r="AK1018" s="115"/>
      <c r="AL1018" s="115"/>
      <c r="AM1018" s="115"/>
      <c r="AN1018" s="428"/>
      <c r="AO1018" s="115"/>
      <c r="AP1018" s="115"/>
      <c r="AQ1018" s="115"/>
      <c r="AR1018" s="115"/>
      <c r="AS1018" s="115"/>
      <c r="AT1018" s="115"/>
      <c r="AU1018" s="115"/>
      <c r="AV1018" s="640"/>
      <c r="AW1018" s="206"/>
    </row>
    <row r="1019" spans="1:49" x14ac:dyDescent="0.3">
      <c r="V1019" s="171"/>
      <c r="W1019" s="171"/>
      <c r="X1019" s="171"/>
      <c r="Y1019" s="171"/>
      <c r="Z1019" s="171"/>
      <c r="AA1019" s="115"/>
      <c r="AB1019" s="115"/>
      <c r="AC1019" s="115"/>
      <c r="AD1019" s="115"/>
      <c r="AE1019" s="115"/>
      <c r="AF1019" s="115"/>
      <c r="AG1019" s="115"/>
      <c r="AH1019" s="115"/>
      <c r="AI1019" s="115"/>
      <c r="AJ1019" s="115"/>
      <c r="AK1019" s="115"/>
      <c r="AL1019" s="115"/>
      <c r="AM1019" s="115"/>
      <c r="AN1019" s="428"/>
      <c r="AO1019" s="115"/>
      <c r="AP1019" s="115"/>
      <c r="AQ1019" s="115"/>
      <c r="AR1019" s="115"/>
      <c r="AS1019" s="115"/>
      <c r="AT1019" s="115"/>
      <c r="AU1019" s="115"/>
      <c r="AV1019" s="640"/>
      <c r="AW1019" s="206"/>
    </row>
    <row r="1020" spans="1:49" x14ac:dyDescent="0.3">
      <c r="V1020" s="171"/>
      <c r="W1020" s="171"/>
      <c r="X1020" s="171"/>
      <c r="Y1020" s="171"/>
      <c r="Z1020" s="171"/>
      <c r="AA1020" s="115"/>
      <c r="AB1020" s="115"/>
      <c r="AC1020" s="115"/>
      <c r="AD1020" s="115"/>
      <c r="AE1020" s="115"/>
      <c r="AF1020" s="115"/>
      <c r="AG1020" s="115"/>
      <c r="AH1020" s="115"/>
      <c r="AI1020" s="115"/>
      <c r="AJ1020" s="115"/>
      <c r="AK1020" s="115"/>
      <c r="AL1020" s="115"/>
      <c r="AM1020" s="115"/>
      <c r="AN1020" s="428"/>
      <c r="AO1020" s="115"/>
      <c r="AP1020" s="115"/>
      <c r="AQ1020" s="115"/>
      <c r="AR1020" s="115"/>
      <c r="AS1020" s="115"/>
      <c r="AT1020" s="115"/>
      <c r="AU1020" s="115"/>
      <c r="AV1020" s="640"/>
      <c r="AW1020" s="206"/>
    </row>
    <row r="1021" spans="1:49" x14ac:dyDescent="0.3">
      <c r="V1021" s="171"/>
      <c r="W1021" s="171"/>
      <c r="X1021" s="171"/>
      <c r="Y1021" s="171"/>
      <c r="Z1021" s="171"/>
      <c r="AA1021" s="115"/>
      <c r="AB1021" s="115"/>
      <c r="AC1021" s="115"/>
      <c r="AD1021" s="115"/>
      <c r="AE1021" s="115"/>
      <c r="AF1021" s="115"/>
      <c r="AG1021" s="115"/>
      <c r="AH1021" s="115"/>
      <c r="AI1021" s="115"/>
      <c r="AJ1021" s="115"/>
      <c r="AK1021" s="115"/>
      <c r="AL1021" s="115"/>
      <c r="AM1021" s="115"/>
      <c r="AN1021" s="428"/>
      <c r="AO1021" s="115"/>
      <c r="AP1021" s="115"/>
      <c r="AQ1021" s="115"/>
      <c r="AR1021" s="115"/>
      <c r="AS1021" s="115"/>
      <c r="AT1021" s="115"/>
      <c r="AU1021" s="115"/>
      <c r="AV1021" s="640"/>
      <c r="AW1021" s="206"/>
    </row>
    <row r="1022" spans="1:49" x14ac:dyDescent="0.3">
      <c r="V1022" s="171"/>
      <c r="W1022" s="171"/>
      <c r="X1022" s="171"/>
      <c r="Y1022" s="171"/>
      <c r="Z1022" s="171"/>
      <c r="AA1022" s="115"/>
      <c r="AB1022" s="115"/>
      <c r="AC1022" s="115"/>
      <c r="AD1022" s="115"/>
      <c r="AE1022" s="115"/>
      <c r="AF1022" s="115"/>
      <c r="AG1022" s="115"/>
      <c r="AH1022" s="115"/>
      <c r="AI1022" s="115"/>
      <c r="AJ1022" s="115"/>
      <c r="AK1022" s="115"/>
      <c r="AL1022" s="115"/>
      <c r="AM1022" s="115"/>
      <c r="AN1022" s="428"/>
      <c r="AO1022" s="115"/>
      <c r="AP1022" s="115"/>
      <c r="AQ1022" s="115"/>
      <c r="AR1022" s="115"/>
      <c r="AS1022" s="115"/>
      <c r="AT1022" s="115"/>
      <c r="AU1022" s="115"/>
      <c r="AV1022" s="640"/>
      <c r="AW1022" s="206"/>
    </row>
    <row r="1023" spans="1:49" x14ac:dyDescent="0.3">
      <c r="V1023" s="171"/>
      <c r="W1023" s="171"/>
      <c r="X1023" s="171"/>
      <c r="Y1023" s="171"/>
      <c r="Z1023" s="171"/>
      <c r="AA1023" s="115"/>
      <c r="AB1023" s="115"/>
      <c r="AC1023" s="115"/>
      <c r="AD1023" s="115"/>
      <c r="AE1023" s="115"/>
      <c r="AF1023" s="115"/>
      <c r="AG1023" s="115"/>
      <c r="AH1023" s="115"/>
      <c r="AI1023" s="115"/>
      <c r="AJ1023" s="115"/>
      <c r="AK1023" s="115"/>
      <c r="AL1023" s="115"/>
      <c r="AM1023" s="115"/>
      <c r="AN1023" s="428"/>
      <c r="AO1023" s="115"/>
      <c r="AP1023" s="115"/>
      <c r="AQ1023" s="115"/>
      <c r="AR1023" s="115"/>
      <c r="AS1023" s="115"/>
      <c r="AT1023" s="115"/>
      <c r="AU1023" s="115"/>
      <c r="AV1023" s="640"/>
      <c r="AW1023" s="206"/>
    </row>
    <row r="1024" spans="1:49" x14ac:dyDescent="0.3">
      <c r="V1024" s="171"/>
      <c r="W1024" s="171"/>
      <c r="X1024" s="171"/>
      <c r="Y1024" s="171"/>
      <c r="Z1024" s="171"/>
      <c r="AA1024" s="115"/>
      <c r="AB1024" s="115"/>
      <c r="AC1024" s="115"/>
      <c r="AD1024" s="115"/>
      <c r="AE1024" s="115"/>
      <c r="AF1024" s="115"/>
      <c r="AG1024" s="115"/>
      <c r="AH1024" s="115"/>
      <c r="AI1024" s="115"/>
      <c r="AJ1024" s="115"/>
      <c r="AK1024" s="115"/>
      <c r="AL1024" s="115"/>
      <c r="AM1024" s="115"/>
      <c r="AN1024" s="428"/>
      <c r="AO1024" s="115"/>
      <c r="AP1024" s="115"/>
      <c r="AQ1024" s="115"/>
      <c r="AR1024" s="115"/>
      <c r="AS1024" s="115"/>
      <c r="AT1024" s="115"/>
      <c r="AU1024" s="115"/>
      <c r="AV1024" s="640"/>
      <c r="AW1024" s="206"/>
    </row>
    <row r="1025" spans="22:49" x14ac:dyDescent="0.3">
      <c r="V1025" s="171"/>
      <c r="W1025" s="171"/>
      <c r="X1025" s="171"/>
      <c r="Y1025" s="171"/>
      <c r="Z1025" s="171"/>
      <c r="AA1025" s="115"/>
      <c r="AB1025" s="115"/>
      <c r="AC1025" s="115"/>
      <c r="AD1025" s="115"/>
      <c r="AE1025" s="115"/>
      <c r="AF1025" s="115"/>
      <c r="AG1025" s="115"/>
      <c r="AH1025" s="115"/>
      <c r="AI1025" s="115"/>
      <c r="AJ1025" s="115"/>
      <c r="AK1025" s="115"/>
      <c r="AL1025" s="115"/>
      <c r="AM1025" s="115"/>
      <c r="AN1025" s="428"/>
      <c r="AO1025" s="115"/>
      <c r="AP1025" s="115"/>
      <c r="AQ1025" s="115"/>
      <c r="AR1025" s="115"/>
      <c r="AS1025" s="115"/>
      <c r="AT1025" s="115"/>
      <c r="AU1025" s="115"/>
      <c r="AV1025" s="640"/>
      <c r="AW1025" s="206"/>
    </row>
    <row r="1026" spans="22:49" x14ac:dyDescent="0.3">
      <c r="V1026" s="171"/>
      <c r="W1026" s="171"/>
      <c r="X1026" s="171"/>
      <c r="Y1026" s="171"/>
      <c r="Z1026" s="171"/>
      <c r="AA1026" s="115"/>
      <c r="AB1026" s="115"/>
      <c r="AC1026" s="115"/>
      <c r="AD1026" s="115"/>
      <c r="AE1026" s="115"/>
      <c r="AF1026" s="115"/>
      <c r="AG1026" s="115"/>
      <c r="AH1026" s="115"/>
      <c r="AI1026" s="115"/>
      <c r="AJ1026" s="115"/>
      <c r="AK1026" s="115"/>
      <c r="AL1026" s="115"/>
      <c r="AM1026" s="115"/>
      <c r="AN1026" s="428"/>
      <c r="AO1026" s="115"/>
      <c r="AP1026" s="115"/>
      <c r="AQ1026" s="115"/>
      <c r="AR1026" s="115"/>
      <c r="AS1026" s="115"/>
      <c r="AT1026" s="115"/>
      <c r="AU1026" s="115"/>
      <c r="AV1026" s="640"/>
      <c r="AW1026" s="206"/>
    </row>
    <row r="1027" spans="22:49" x14ac:dyDescent="0.3">
      <c r="V1027" s="171"/>
      <c r="W1027" s="171"/>
      <c r="X1027" s="171"/>
      <c r="Y1027" s="171"/>
      <c r="Z1027" s="171"/>
      <c r="AA1027" s="115"/>
      <c r="AB1027" s="115"/>
      <c r="AC1027" s="115"/>
      <c r="AD1027" s="115"/>
      <c r="AE1027" s="115"/>
      <c r="AF1027" s="115"/>
      <c r="AG1027" s="115"/>
      <c r="AH1027" s="115"/>
      <c r="AI1027" s="115"/>
      <c r="AJ1027" s="115"/>
      <c r="AK1027" s="115"/>
      <c r="AL1027" s="115"/>
      <c r="AM1027" s="115"/>
      <c r="AN1027" s="428"/>
      <c r="AO1027" s="115"/>
      <c r="AP1027" s="115"/>
      <c r="AQ1027" s="115"/>
      <c r="AR1027" s="115"/>
      <c r="AS1027" s="115"/>
      <c r="AT1027" s="115"/>
      <c r="AU1027" s="115"/>
      <c r="AV1027" s="640"/>
      <c r="AW1027" s="206"/>
    </row>
    <row r="1028" spans="22:49" x14ac:dyDescent="0.3">
      <c r="V1028" s="171"/>
      <c r="W1028" s="171"/>
      <c r="X1028" s="171"/>
      <c r="Y1028" s="171"/>
      <c r="Z1028" s="171"/>
      <c r="AA1028" s="115"/>
      <c r="AB1028" s="115"/>
      <c r="AC1028" s="115"/>
      <c r="AD1028" s="115"/>
      <c r="AE1028" s="115"/>
      <c r="AF1028" s="115"/>
      <c r="AG1028" s="115"/>
      <c r="AH1028" s="115"/>
      <c r="AI1028" s="115"/>
      <c r="AJ1028" s="115"/>
      <c r="AK1028" s="115"/>
      <c r="AL1028" s="115"/>
      <c r="AM1028" s="115"/>
      <c r="AN1028" s="428"/>
      <c r="AO1028" s="115"/>
      <c r="AP1028" s="115"/>
      <c r="AQ1028" s="115"/>
      <c r="AR1028" s="115"/>
      <c r="AS1028" s="115"/>
      <c r="AT1028" s="115"/>
      <c r="AU1028" s="115"/>
      <c r="AV1028" s="640"/>
      <c r="AW1028" s="206"/>
    </row>
    <row r="1029" spans="22:49" x14ac:dyDescent="0.3">
      <c r="V1029" s="171"/>
      <c r="W1029" s="171"/>
      <c r="X1029" s="171"/>
      <c r="Y1029" s="171"/>
      <c r="Z1029" s="171"/>
      <c r="AA1029" s="115"/>
      <c r="AB1029" s="115"/>
      <c r="AC1029" s="115"/>
      <c r="AD1029" s="115"/>
      <c r="AE1029" s="115"/>
      <c r="AF1029" s="115"/>
      <c r="AG1029" s="115"/>
      <c r="AH1029" s="115"/>
      <c r="AI1029" s="115"/>
      <c r="AJ1029" s="115"/>
      <c r="AK1029" s="115"/>
      <c r="AL1029" s="115"/>
      <c r="AM1029" s="115"/>
      <c r="AN1029" s="428"/>
      <c r="AO1029" s="115"/>
      <c r="AP1029" s="115"/>
      <c r="AQ1029" s="115"/>
      <c r="AR1029" s="115"/>
      <c r="AS1029" s="115"/>
      <c r="AT1029" s="115"/>
      <c r="AU1029" s="115"/>
      <c r="AV1029" s="640"/>
      <c r="AW1029" s="206"/>
    </row>
    <row r="1030" spans="22:49" x14ac:dyDescent="0.3">
      <c r="V1030" s="171"/>
      <c r="W1030" s="171"/>
      <c r="X1030" s="171"/>
      <c r="Y1030" s="171"/>
      <c r="Z1030" s="171"/>
      <c r="AA1030" s="115"/>
      <c r="AB1030" s="115"/>
      <c r="AC1030" s="115"/>
      <c r="AD1030" s="115"/>
      <c r="AE1030" s="115"/>
      <c r="AF1030" s="115"/>
      <c r="AG1030" s="115"/>
      <c r="AH1030" s="115"/>
      <c r="AI1030" s="115"/>
      <c r="AJ1030" s="115"/>
      <c r="AK1030" s="115"/>
      <c r="AL1030" s="115"/>
      <c r="AM1030" s="115"/>
      <c r="AN1030" s="428"/>
      <c r="AO1030" s="115"/>
      <c r="AP1030" s="115"/>
      <c r="AQ1030" s="115"/>
      <c r="AR1030" s="115"/>
      <c r="AS1030" s="115"/>
      <c r="AT1030" s="115"/>
      <c r="AU1030" s="115"/>
      <c r="AV1030" s="640"/>
      <c r="AW1030" s="206"/>
    </row>
    <row r="1031" spans="22:49" x14ac:dyDescent="0.3">
      <c r="V1031" s="171"/>
      <c r="W1031" s="171"/>
      <c r="X1031" s="171"/>
      <c r="Y1031" s="171"/>
      <c r="Z1031" s="171"/>
      <c r="AA1031" s="115"/>
      <c r="AB1031" s="115"/>
      <c r="AC1031" s="115"/>
      <c r="AD1031" s="115"/>
      <c r="AE1031" s="115"/>
      <c r="AF1031" s="115"/>
      <c r="AG1031" s="115"/>
      <c r="AH1031" s="115"/>
      <c r="AI1031" s="115"/>
      <c r="AJ1031" s="115"/>
      <c r="AK1031" s="115"/>
      <c r="AL1031" s="115"/>
      <c r="AM1031" s="115"/>
      <c r="AN1031" s="428"/>
      <c r="AO1031" s="115"/>
      <c r="AP1031" s="115"/>
      <c r="AQ1031" s="115"/>
      <c r="AR1031" s="115"/>
      <c r="AS1031" s="115"/>
      <c r="AT1031" s="115"/>
      <c r="AU1031" s="115"/>
      <c r="AV1031" s="640"/>
      <c r="AW1031" s="206"/>
    </row>
    <row r="1032" spans="22:49" x14ac:dyDescent="0.3">
      <c r="V1032" s="171"/>
      <c r="W1032" s="171"/>
      <c r="X1032" s="171"/>
      <c r="Y1032" s="171"/>
      <c r="Z1032" s="171"/>
      <c r="AA1032" s="115"/>
      <c r="AB1032" s="115"/>
      <c r="AC1032" s="115"/>
      <c r="AD1032" s="115"/>
      <c r="AE1032" s="115"/>
      <c r="AF1032" s="115"/>
      <c r="AG1032" s="115"/>
      <c r="AH1032" s="115"/>
      <c r="AI1032" s="115"/>
      <c r="AJ1032" s="115"/>
      <c r="AK1032" s="115"/>
      <c r="AL1032" s="115"/>
      <c r="AM1032" s="115"/>
      <c r="AN1032" s="428"/>
      <c r="AO1032" s="115"/>
      <c r="AP1032" s="115"/>
      <c r="AQ1032" s="115"/>
      <c r="AR1032" s="115"/>
      <c r="AS1032" s="115"/>
      <c r="AT1032" s="115"/>
      <c r="AU1032" s="115"/>
      <c r="AV1032" s="640"/>
      <c r="AW1032" s="206"/>
    </row>
    <row r="1033" spans="22:49" x14ac:dyDescent="0.3">
      <c r="V1033" s="171"/>
      <c r="W1033" s="171"/>
      <c r="X1033" s="171"/>
      <c r="Y1033" s="171"/>
      <c r="Z1033" s="171"/>
      <c r="AA1033" s="115"/>
      <c r="AB1033" s="115"/>
      <c r="AC1033" s="115"/>
      <c r="AD1033" s="115"/>
      <c r="AE1033" s="115"/>
      <c r="AF1033" s="115"/>
      <c r="AG1033" s="115"/>
      <c r="AH1033" s="115"/>
      <c r="AI1033" s="115"/>
      <c r="AJ1033" s="115"/>
      <c r="AK1033" s="115"/>
      <c r="AL1033" s="115"/>
      <c r="AM1033" s="115"/>
      <c r="AN1033" s="428"/>
      <c r="AO1033" s="115"/>
      <c r="AP1033" s="115"/>
      <c r="AQ1033" s="115"/>
      <c r="AR1033" s="115"/>
      <c r="AS1033" s="115"/>
      <c r="AT1033" s="115"/>
      <c r="AU1033" s="115"/>
      <c r="AV1033" s="640"/>
      <c r="AW1033" s="206"/>
    </row>
    <row r="1034" spans="22:49" x14ac:dyDescent="0.3">
      <c r="V1034" s="171"/>
      <c r="W1034" s="171"/>
      <c r="X1034" s="171"/>
      <c r="Y1034" s="171"/>
      <c r="Z1034" s="171"/>
      <c r="AA1034" s="115"/>
      <c r="AB1034" s="115"/>
      <c r="AC1034" s="115"/>
      <c r="AD1034" s="115"/>
      <c r="AE1034" s="115"/>
      <c r="AF1034" s="115"/>
      <c r="AG1034" s="115"/>
      <c r="AH1034" s="115"/>
      <c r="AI1034" s="115"/>
      <c r="AJ1034" s="115"/>
      <c r="AK1034" s="115"/>
      <c r="AL1034" s="115"/>
      <c r="AM1034" s="115"/>
      <c r="AN1034" s="428"/>
      <c r="AO1034" s="115"/>
      <c r="AP1034" s="115"/>
      <c r="AQ1034" s="115"/>
      <c r="AR1034" s="115"/>
      <c r="AS1034" s="115"/>
      <c r="AT1034" s="115"/>
      <c r="AU1034" s="115"/>
      <c r="AV1034" s="640"/>
      <c r="AW1034" s="206"/>
    </row>
    <row r="1035" spans="22:49" x14ac:dyDescent="0.3">
      <c r="V1035" s="171"/>
      <c r="W1035" s="171"/>
      <c r="X1035" s="171"/>
      <c r="Y1035" s="171"/>
      <c r="Z1035" s="171"/>
      <c r="AA1035" s="115"/>
      <c r="AB1035" s="115"/>
      <c r="AC1035" s="115"/>
      <c r="AD1035" s="115"/>
      <c r="AE1035" s="115"/>
      <c r="AF1035" s="115"/>
      <c r="AG1035" s="115"/>
      <c r="AH1035" s="115"/>
      <c r="AI1035" s="115"/>
      <c r="AJ1035" s="115"/>
      <c r="AK1035" s="115"/>
      <c r="AL1035" s="115"/>
      <c r="AM1035" s="115"/>
      <c r="AN1035" s="428"/>
      <c r="AO1035" s="115"/>
      <c r="AP1035" s="115"/>
      <c r="AQ1035" s="115"/>
      <c r="AR1035" s="115"/>
      <c r="AS1035" s="115"/>
      <c r="AT1035" s="115"/>
      <c r="AU1035" s="115"/>
      <c r="AV1035" s="640"/>
      <c r="AW1035" s="206"/>
    </row>
    <row r="1036" spans="22:49" x14ac:dyDescent="0.3">
      <c r="V1036" s="171"/>
      <c r="W1036" s="171"/>
      <c r="X1036" s="171"/>
      <c r="Y1036" s="171"/>
      <c r="Z1036" s="171"/>
      <c r="AA1036" s="115"/>
      <c r="AB1036" s="115"/>
      <c r="AC1036" s="115"/>
      <c r="AD1036" s="115"/>
      <c r="AE1036" s="115"/>
      <c r="AF1036" s="115"/>
      <c r="AG1036" s="115"/>
      <c r="AH1036" s="115"/>
      <c r="AI1036" s="115"/>
      <c r="AJ1036" s="115"/>
      <c r="AK1036" s="115"/>
      <c r="AL1036" s="115"/>
      <c r="AM1036" s="115"/>
      <c r="AN1036" s="428"/>
      <c r="AO1036" s="115"/>
      <c r="AP1036" s="115"/>
      <c r="AQ1036" s="115"/>
      <c r="AR1036" s="115"/>
      <c r="AS1036" s="115"/>
      <c r="AT1036" s="115"/>
      <c r="AU1036" s="115"/>
      <c r="AV1036" s="640"/>
      <c r="AW1036" s="206"/>
    </row>
    <row r="1037" spans="22:49" x14ac:dyDescent="0.3">
      <c r="V1037" s="171"/>
      <c r="W1037" s="171"/>
      <c r="X1037" s="171"/>
      <c r="Y1037" s="171"/>
      <c r="Z1037" s="171"/>
      <c r="AA1037" s="115"/>
      <c r="AB1037" s="115"/>
      <c r="AC1037" s="115"/>
      <c r="AD1037" s="115"/>
      <c r="AE1037" s="115"/>
      <c r="AF1037" s="115"/>
      <c r="AG1037" s="115"/>
      <c r="AH1037" s="115"/>
      <c r="AI1037" s="115"/>
      <c r="AJ1037" s="115"/>
      <c r="AK1037" s="115"/>
      <c r="AL1037" s="115"/>
      <c r="AM1037" s="115"/>
      <c r="AN1037" s="428"/>
      <c r="AO1037" s="115"/>
      <c r="AP1037" s="115"/>
      <c r="AQ1037" s="115"/>
      <c r="AR1037" s="115"/>
      <c r="AS1037" s="115"/>
      <c r="AT1037" s="115"/>
      <c r="AU1037" s="115"/>
      <c r="AV1037" s="640"/>
      <c r="AW1037" s="206"/>
    </row>
    <row r="1038" spans="22:49" x14ac:dyDescent="0.3">
      <c r="V1038" s="171"/>
      <c r="W1038" s="171"/>
      <c r="X1038" s="171"/>
      <c r="Y1038" s="171"/>
      <c r="Z1038" s="171"/>
      <c r="AA1038" s="115"/>
      <c r="AB1038" s="115"/>
      <c r="AC1038" s="115"/>
      <c r="AD1038" s="115"/>
      <c r="AE1038" s="115"/>
      <c r="AF1038" s="115"/>
      <c r="AG1038" s="115"/>
      <c r="AH1038" s="115"/>
      <c r="AI1038" s="115"/>
      <c r="AJ1038" s="115"/>
      <c r="AK1038" s="115"/>
      <c r="AL1038" s="115"/>
      <c r="AM1038" s="115"/>
      <c r="AN1038" s="428"/>
      <c r="AO1038" s="115"/>
      <c r="AP1038" s="115"/>
      <c r="AQ1038" s="115"/>
      <c r="AR1038" s="115"/>
      <c r="AS1038" s="115"/>
      <c r="AT1038" s="115"/>
      <c r="AU1038" s="115"/>
      <c r="AV1038" s="640"/>
      <c r="AW1038" s="206"/>
    </row>
    <row r="1039" spans="22:49" x14ac:dyDescent="0.3">
      <c r="V1039" s="171"/>
      <c r="W1039" s="171"/>
      <c r="X1039" s="171"/>
      <c r="Y1039" s="171"/>
      <c r="Z1039" s="171"/>
      <c r="AA1039" s="115"/>
      <c r="AB1039" s="115"/>
      <c r="AC1039" s="115"/>
      <c r="AD1039" s="115"/>
      <c r="AE1039" s="115"/>
      <c r="AF1039" s="115"/>
      <c r="AG1039" s="115"/>
      <c r="AH1039" s="115"/>
      <c r="AI1039" s="115"/>
      <c r="AJ1039" s="115"/>
      <c r="AK1039" s="115"/>
      <c r="AL1039" s="115"/>
      <c r="AM1039" s="115"/>
      <c r="AN1039" s="428"/>
      <c r="AO1039" s="115"/>
      <c r="AP1039" s="115"/>
      <c r="AQ1039" s="115"/>
      <c r="AR1039" s="115"/>
      <c r="AS1039" s="115"/>
      <c r="AT1039" s="115"/>
      <c r="AU1039" s="115"/>
      <c r="AV1039" s="640"/>
      <c r="AW1039" s="206"/>
    </row>
    <row r="1040" spans="22:49" x14ac:dyDescent="0.3">
      <c r="V1040" s="171"/>
      <c r="W1040" s="171"/>
      <c r="X1040" s="171"/>
      <c r="Y1040" s="171"/>
      <c r="Z1040" s="171"/>
      <c r="AA1040" s="115"/>
      <c r="AB1040" s="115"/>
      <c r="AC1040" s="115"/>
      <c r="AD1040" s="115"/>
      <c r="AE1040" s="115"/>
      <c r="AF1040" s="115"/>
      <c r="AG1040" s="115"/>
      <c r="AH1040" s="115"/>
      <c r="AI1040" s="115"/>
      <c r="AJ1040" s="115"/>
      <c r="AK1040" s="115"/>
      <c r="AL1040" s="115"/>
      <c r="AM1040" s="115"/>
      <c r="AN1040" s="428"/>
      <c r="AO1040" s="115"/>
      <c r="AP1040" s="115"/>
      <c r="AQ1040" s="115"/>
      <c r="AR1040" s="115"/>
      <c r="AS1040" s="115"/>
      <c r="AT1040" s="115"/>
      <c r="AU1040" s="115"/>
      <c r="AV1040" s="640"/>
      <c r="AW1040" s="206"/>
    </row>
    <row r="1041" spans="22:49" x14ac:dyDescent="0.3">
      <c r="V1041" s="171"/>
      <c r="W1041" s="171"/>
      <c r="X1041" s="171"/>
      <c r="Y1041" s="171"/>
      <c r="Z1041" s="171"/>
      <c r="AA1041" s="115"/>
      <c r="AB1041" s="115"/>
      <c r="AC1041" s="115"/>
      <c r="AD1041" s="115"/>
      <c r="AE1041" s="115"/>
      <c r="AF1041" s="115"/>
      <c r="AG1041" s="115"/>
      <c r="AH1041" s="115"/>
      <c r="AI1041" s="115"/>
      <c r="AJ1041" s="115"/>
      <c r="AK1041" s="115"/>
      <c r="AL1041" s="115"/>
      <c r="AM1041" s="115"/>
      <c r="AN1041" s="428"/>
      <c r="AO1041" s="115"/>
      <c r="AP1041" s="115"/>
      <c r="AQ1041" s="115"/>
      <c r="AR1041" s="115"/>
      <c r="AS1041" s="115"/>
      <c r="AT1041" s="115"/>
      <c r="AU1041" s="115"/>
      <c r="AV1041" s="640"/>
      <c r="AW1041" s="206"/>
    </row>
    <row r="1042" spans="22:49" x14ac:dyDescent="0.3">
      <c r="V1042" s="171"/>
      <c r="W1042" s="171"/>
      <c r="X1042" s="171"/>
      <c r="Y1042" s="171"/>
      <c r="Z1042" s="171"/>
      <c r="AA1042" s="115"/>
      <c r="AB1042" s="115"/>
      <c r="AC1042" s="115"/>
      <c r="AD1042" s="115"/>
      <c r="AE1042" s="115"/>
      <c r="AF1042" s="115"/>
      <c r="AG1042" s="115"/>
      <c r="AH1042" s="115"/>
      <c r="AI1042" s="115"/>
      <c r="AJ1042" s="115"/>
      <c r="AK1042" s="115"/>
      <c r="AL1042" s="115"/>
      <c r="AM1042" s="115"/>
      <c r="AN1042" s="428"/>
      <c r="AO1042" s="115"/>
      <c r="AP1042" s="115"/>
      <c r="AQ1042" s="115"/>
      <c r="AR1042" s="115"/>
      <c r="AS1042" s="115"/>
      <c r="AT1042" s="115"/>
      <c r="AU1042" s="115"/>
      <c r="AV1042" s="640"/>
      <c r="AW1042" s="206"/>
    </row>
    <row r="1043" spans="22:49" x14ac:dyDescent="0.3">
      <c r="V1043" s="171"/>
      <c r="W1043" s="171"/>
      <c r="X1043" s="171"/>
      <c r="Y1043" s="171"/>
      <c r="Z1043" s="171"/>
      <c r="AA1043" s="115"/>
      <c r="AB1043" s="115"/>
      <c r="AC1043" s="115"/>
      <c r="AD1043" s="115"/>
      <c r="AE1043" s="115"/>
      <c r="AF1043" s="115"/>
      <c r="AG1043" s="115"/>
      <c r="AH1043" s="115"/>
      <c r="AI1043" s="115"/>
      <c r="AJ1043" s="115"/>
      <c r="AK1043" s="115"/>
      <c r="AL1043" s="115"/>
      <c r="AM1043" s="115"/>
      <c r="AN1043" s="428"/>
      <c r="AO1043" s="115"/>
      <c r="AP1043" s="115"/>
      <c r="AQ1043" s="115"/>
      <c r="AR1043" s="115"/>
      <c r="AS1043" s="115"/>
      <c r="AT1043" s="115"/>
      <c r="AU1043" s="115"/>
      <c r="AV1043" s="640"/>
      <c r="AW1043" s="206"/>
    </row>
    <row r="1044" spans="22:49" x14ac:dyDescent="0.3">
      <c r="V1044" s="171"/>
      <c r="W1044" s="171"/>
      <c r="X1044" s="171"/>
      <c r="Y1044" s="171"/>
      <c r="Z1044" s="171"/>
      <c r="AA1044" s="115"/>
      <c r="AB1044" s="115"/>
      <c r="AC1044" s="115"/>
      <c r="AD1044" s="115"/>
      <c r="AE1044" s="115"/>
      <c r="AF1044" s="115"/>
      <c r="AG1044" s="115"/>
      <c r="AH1044" s="115"/>
      <c r="AI1044" s="115"/>
      <c r="AJ1044" s="115"/>
      <c r="AK1044" s="115"/>
      <c r="AL1044" s="115"/>
      <c r="AM1044" s="115"/>
      <c r="AN1044" s="428"/>
      <c r="AO1044" s="115"/>
      <c r="AP1044" s="115"/>
      <c r="AQ1044" s="115"/>
      <c r="AR1044" s="115"/>
      <c r="AS1044" s="115"/>
      <c r="AT1044" s="115"/>
      <c r="AU1044" s="115"/>
      <c r="AV1044" s="640"/>
      <c r="AW1044" s="206"/>
    </row>
    <row r="1045" spans="22:49" x14ac:dyDescent="0.3">
      <c r="V1045" s="171"/>
      <c r="W1045" s="171"/>
      <c r="X1045" s="171"/>
      <c r="Y1045" s="171"/>
      <c r="Z1045" s="171"/>
      <c r="AA1045" s="115"/>
      <c r="AB1045" s="115"/>
      <c r="AC1045" s="115"/>
      <c r="AD1045" s="115"/>
      <c r="AE1045" s="115"/>
      <c r="AF1045" s="115"/>
      <c r="AG1045" s="115"/>
      <c r="AH1045" s="115"/>
      <c r="AI1045" s="115"/>
      <c r="AJ1045" s="115"/>
      <c r="AK1045" s="115"/>
      <c r="AL1045" s="115"/>
      <c r="AM1045" s="115"/>
      <c r="AN1045" s="428"/>
      <c r="AO1045" s="115"/>
      <c r="AP1045" s="115"/>
      <c r="AQ1045" s="115"/>
      <c r="AR1045" s="115"/>
      <c r="AS1045" s="115"/>
      <c r="AT1045" s="115"/>
      <c r="AU1045" s="115"/>
      <c r="AV1045" s="640"/>
      <c r="AW1045" s="206"/>
    </row>
    <row r="1046" spans="22:49" x14ac:dyDescent="0.3">
      <c r="V1046" s="171"/>
      <c r="W1046" s="171"/>
      <c r="X1046" s="171"/>
      <c r="Y1046" s="171"/>
      <c r="Z1046" s="171"/>
      <c r="AA1046" s="115"/>
      <c r="AB1046" s="115"/>
      <c r="AC1046" s="115"/>
      <c r="AD1046" s="115"/>
      <c r="AE1046" s="115"/>
      <c r="AF1046" s="115"/>
      <c r="AG1046" s="115"/>
      <c r="AH1046" s="115"/>
      <c r="AI1046" s="115"/>
      <c r="AJ1046" s="115"/>
      <c r="AK1046" s="115"/>
      <c r="AL1046" s="115"/>
      <c r="AM1046" s="115"/>
      <c r="AN1046" s="428"/>
      <c r="AO1046" s="115"/>
      <c r="AP1046" s="115"/>
      <c r="AQ1046" s="115"/>
      <c r="AR1046" s="115"/>
      <c r="AS1046" s="115"/>
      <c r="AT1046" s="115"/>
      <c r="AU1046" s="115"/>
      <c r="AV1046" s="640"/>
      <c r="AW1046" s="206"/>
    </row>
    <row r="1047" spans="22:49" x14ac:dyDescent="0.3">
      <c r="V1047" s="171"/>
      <c r="W1047" s="171"/>
      <c r="X1047" s="171"/>
      <c r="Y1047" s="171"/>
      <c r="Z1047" s="171"/>
      <c r="AA1047" s="115"/>
      <c r="AB1047" s="115"/>
      <c r="AC1047" s="115"/>
      <c r="AD1047" s="115"/>
      <c r="AE1047" s="115"/>
      <c r="AF1047" s="115"/>
      <c r="AG1047" s="115"/>
      <c r="AH1047" s="115"/>
      <c r="AI1047" s="115"/>
      <c r="AJ1047" s="115"/>
      <c r="AK1047" s="115"/>
      <c r="AL1047" s="115"/>
      <c r="AM1047" s="115"/>
      <c r="AN1047" s="428"/>
      <c r="AO1047" s="115"/>
      <c r="AP1047" s="115"/>
      <c r="AQ1047" s="115"/>
      <c r="AR1047" s="115"/>
      <c r="AS1047" s="115"/>
      <c r="AT1047" s="115"/>
      <c r="AU1047" s="115"/>
      <c r="AV1047" s="640"/>
      <c r="AW1047" s="206"/>
    </row>
    <row r="1048" spans="22:49" x14ac:dyDescent="0.3">
      <c r="V1048" s="171"/>
      <c r="W1048" s="171"/>
      <c r="X1048" s="171"/>
      <c r="Y1048" s="171"/>
      <c r="Z1048" s="171"/>
      <c r="AA1048" s="115"/>
      <c r="AB1048" s="115"/>
      <c r="AC1048" s="115"/>
      <c r="AD1048" s="115"/>
      <c r="AE1048" s="115"/>
      <c r="AF1048" s="115"/>
      <c r="AG1048" s="115"/>
      <c r="AH1048" s="115"/>
      <c r="AI1048" s="115"/>
      <c r="AJ1048" s="115"/>
      <c r="AK1048" s="115"/>
      <c r="AL1048" s="115"/>
      <c r="AM1048" s="115"/>
      <c r="AN1048" s="428"/>
      <c r="AO1048" s="115"/>
      <c r="AP1048" s="115"/>
      <c r="AQ1048" s="115"/>
      <c r="AR1048" s="115"/>
      <c r="AS1048" s="115"/>
      <c r="AT1048" s="115"/>
      <c r="AU1048" s="115"/>
      <c r="AV1048" s="640"/>
      <c r="AW1048" s="206"/>
    </row>
    <row r="1049" spans="22:49" x14ac:dyDescent="0.3">
      <c r="V1049" s="171"/>
      <c r="W1049" s="171"/>
      <c r="X1049" s="171"/>
      <c r="Y1049" s="171"/>
      <c r="Z1049" s="171"/>
      <c r="AA1049" s="115"/>
      <c r="AB1049" s="115"/>
      <c r="AC1049" s="115"/>
      <c r="AD1049" s="115"/>
      <c r="AE1049" s="115"/>
      <c r="AF1049" s="115"/>
      <c r="AG1049" s="115"/>
      <c r="AH1049" s="115"/>
      <c r="AI1049" s="115"/>
      <c r="AJ1049" s="115"/>
      <c r="AK1049" s="115"/>
      <c r="AL1049" s="115"/>
      <c r="AM1049" s="115"/>
      <c r="AN1049" s="428"/>
      <c r="AO1049" s="115"/>
      <c r="AP1049" s="115"/>
      <c r="AQ1049" s="115"/>
      <c r="AR1049" s="115"/>
      <c r="AS1049" s="115"/>
      <c r="AT1049" s="115"/>
      <c r="AU1049" s="115"/>
      <c r="AV1049" s="640"/>
      <c r="AW1049" s="206"/>
    </row>
    <row r="1050" spans="22:49" x14ac:dyDescent="0.3">
      <c r="V1050" s="171"/>
      <c r="W1050" s="171"/>
      <c r="X1050" s="171"/>
      <c r="Y1050" s="171"/>
      <c r="Z1050" s="171"/>
      <c r="AA1050" s="115"/>
      <c r="AB1050" s="115"/>
      <c r="AC1050" s="115"/>
      <c r="AD1050" s="115"/>
      <c r="AE1050" s="115"/>
      <c r="AF1050" s="115"/>
      <c r="AG1050" s="115"/>
      <c r="AH1050" s="115"/>
      <c r="AI1050" s="115"/>
      <c r="AJ1050" s="115"/>
      <c r="AK1050" s="115"/>
      <c r="AL1050" s="115"/>
      <c r="AM1050" s="115"/>
      <c r="AN1050" s="428"/>
      <c r="AO1050" s="115"/>
      <c r="AP1050" s="115"/>
      <c r="AQ1050" s="115"/>
      <c r="AR1050" s="115"/>
      <c r="AS1050" s="115"/>
      <c r="AT1050" s="115"/>
      <c r="AU1050" s="115"/>
      <c r="AV1050" s="640"/>
      <c r="AW1050" s="206"/>
    </row>
    <row r="1051" spans="22:49" x14ac:dyDescent="0.3">
      <c r="V1051" s="171"/>
      <c r="W1051" s="171"/>
      <c r="X1051" s="171"/>
      <c r="Y1051" s="171"/>
      <c r="Z1051" s="171"/>
      <c r="AA1051" s="115"/>
      <c r="AB1051" s="115"/>
      <c r="AC1051" s="115"/>
      <c r="AD1051" s="115"/>
      <c r="AE1051" s="115"/>
      <c r="AF1051" s="115"/>
      <c r="AG1051" s="115"/>
      <c r="AH1051" s="115"/>
      <c r="AI1051" s="115"/>
      <c r="AJ1051" s="115"/>
      <c r="AK1051" s="115"/>
      <c r="AL1051" s="115"/>
      <c r="AM1051" s="115"/>
      <c r="AN1051" s="428"/>
      <c r="AO1051" s="115"/>
      <c r="AP1051" s="115"/>
      <c r="AQ1051" s="115"/>
      <c r="AR1051" s="115"/>
      <c r="AS1051" s="115"/>
      <c r="AT1051" s="115"/>
      <c r="AU1051" s="115"/>
      <c r="AV1051" s="640"/>
      <c r="AW1051" s="206"/>
    </row>
    <row r="1052" spans="22:49" x14ac:dyDescent="0.3">
      <c r="V1052" s="171"/>
      <c r="W1052" s="171"/>
      <c r="X1052" s="171"/>
      <c r="Y1052" s="171"/>
      <c r="Z1052" s="171"/>
      <c r="AA1052" s="115"/>
      <c r="AB1052" s="115"/>
      <c r="AC1052" s="115"/>
      <c r="AD1052" s="115"/>
      <c r="AE1052" s="115"/>
      <c r="AF1052" s="115"/>
      <c r="AG1052" s="115"/>
      <c r="AH1052" s="115"/>
      <c r="AI1052" s="115"/>
      <c r="AJ1052" s="115"/>
      <c r="AK1052" s="115"/>
      <c r="AL1052" s="115"/>
      <c r="AM1052" s="115"/>
      <c r="AN1052" s="428"/>
      <c r="AO1052" s="115"/>
      <c r="AP1052" s="115"/>
      <c r="AQ1052" s="115"/>
      <c r="AR1052" s="115"/>
      <c r="AS1052" s="115"/>
      <c r="AT1052" s="115"/>
      <c r="AU1052" s="115"/>
      <c r="AV1052" s="640"/>
      <c r="AW1052" s="206"/>
    </row>
    <row r="1053" spans="22:49" x14ac:dyDescent="0.3">
      <c r="V1053" s="171"/>
      <c r="W1053" s="171"/>
      <c r="X1053" s="171"/>
      <c r="Y1053" s="171"/>
      <c r="Z1053" s="171"/>
      <c r="AA1053" s="115"/>
      <c r="AB1053" s="115"/>
      <c r="AC1053" s="115"/>
      <c r="AD1053" s="115"/>
      <c r="AE1053" s="115"/>
      <c r="AF1053" s="115"/>
      <c r="AG1053" s="115"/>
      <c r="AH1053" s="115"/>
      <c r="AI1053" s="115"/>
      <c r="AJ1053" s="115"/>
      <c r="AK1053" s="115"/>
      <c r="AL1053" s="115"/>
      <c r="AM1053" s="115"/>
      <c r="AN1053" s="428"/>
      <c r="AO1053" s="115"/>
      <c r="AP1053" s="115"/>
      <c r="AQ1053" s="115"/>
      <c r="AR1053" s="115"/>
      <c r="AS1053" s="115"/>
      <c r="AT1053" s="115"/>
      <c r="AU1053" s="115"/>
      <c r="AV1053" s="640"/>
      <c r="AW1053" s="206"/>
    </row>
    <row r="1054" spans="22:49" x14ac:dyDescent="0.3">
      <c r="V1054" s="171"/>
      <c r="W1054" s="171"/>
      <c r="X1054" s="171"/>
      <c r="Y1054" s="171"/>
      <c r="Z1054" s="171"/>
      <c r="AA1054" s="115"/>
      <c r="AB1054" s="115"/>
      <c r="AC1054" s="115"/>
      <c r="AD1054" s="115"/>
      <c r="AE1054" s="115"/>
      <c r="AF1054" s="115"/>
      <c r="AG1054" s="115"/>
      <c r="AH1054" s="115"/>
      <c r="AI1054" s="115"/>
      <c r="AJ1054" s="115"/>
      <c r="AK1054" s="115"/>
      <c r="AL1054" s="115"/>
      <c r="AM1054" s="115"/>
      <c r="AN1054" s="428"/>
      <c r="AO1054" s="115"/>
      <c r="AP1054" s="115"/>
      <c r="AQ1054" s="115"/>
      <c r="AR1054" s="115"/>
      <c r="AS1054" s="115"/>
      <c r="AT1054" s="115"/>
      <c r="AU1054" s="115"/>
      <c r="AV1054" s="640"/>
      <c r="AW1054" s="206"/>
    </row>
    <row r="1055" spans="22:49" x14ac:dyDescent="0.3">
      <c r="V1055" s="171"/>
      <c r="W1055" s="171"/>
      <c r="X1055" s="171"/>
      <c r="Y1055" s="171"/>
      <c r="Z1055" s="171"/>
      <c r="AA1055" s="115"/>
      <c r="AB1055" s="115"/>
      <c r="AC1055" s="115"/>
      <c r="AD1055" s="115"/>
      <c r="AE1055" s="115"/>
      <c r="AF1055" s="115"/>
      <c r="AG1055" s="115"/>
      <c r="AH1055" s="115"/>
      <c r="AI1055" s="115"/>
      <c r="AJ1055" s="115"/>
      <c r="AK1055" s="115"/>
      <c r="AL1055" s="115"/>
      <c r="AM1055" s="115"/>
      <c r="AN1055" s="428"/>
      <c r="AO1055" s="115"/>
      <c r="AP1055" s="115"/>
      <c r="AQ1055" s="115"/>
      <c r="AR1055" s="115"/>
      <c r="AS1055" s="115"/>
      <c r="AT1055" s="115"/>
      <c r="AU1055" s="115"/>
      <c r="AV1055" s="640"/>
      <c r="AW1055" s="206"/>
    </row>
    <row r="1056" spans="22:49" x14ac:dyDescent="0.3">
      <c r="V1056" s="171"/>
      <c r="W1056" s="171"/>
      <c r="X1056" s="171"/>
      <c r="Y1056" s="171"/>
      <c r="Z1056" s="171"/>
      <c r="AA1056" s="115"/>
      <c r="AB1056" s="115"/>
      <c r="AC1056" s="115"/>
      <c r="AD1056" s="115"/>
      <c r="AE1056" s="115"/>
      <c r="AF1056" s="115"/>
      <c r="AG1056" s="115"/>
      <c r="AH1056" s="115"/>
      <c r="AI1056" s="115"/>
      <c r="AJ1056" s="115"/>
      <c r="AK1056" s="115"/>
      <c r="AL1056" s="115"/>
      <c r="AM1056" s="115"/>
      <c r="AN1056" s="428"/>
      <c r="AO1056" s="115"/>
      <c r="AP1056" s="115"/>
      <c r="AQ1056" s="115"/>
      <c r="AR1056" s="115"/>
      <c r="AS1056" s="115"/>
      <c r="AT1056" s="115"/>
      <c r="AU1056" s="115"/>
      <c r="AV1056" s="640"/>
      <c r="AW1056" s="206"/>
    </row>
    <row r="1057" spans="22:49" x14ac:dyDescent="0.3">
      <c r="V1057" s="171"/>
      <c r="W1057" s="171"/>
      <c r="X1057" s="171"/>
      <c r="Y1057" s="171"/>
      <c r="Z1057" s="171"/>
      <c r="AA1057" s="115"/>
      <c r="AB1057" s="115"/>
      <c r="AC1057" s="115"/>
      <c r="AD1057" s="115"/>
      <c r="AE1057" s="115"/>
      <c r="AF1057" s="115"/>
      <c r="AG1057" s="115"/>
      <c r="AH1057" s="115"/>
      <c r="AI1057" s="115"/>
      <c r="AJ1057" s="115"/>
      <c r="AK1057" s="115"/>
      <c r="AL1057" s="115"/>
      <c r="AM1057" s="115"/>
      <c r="AN1057" s="428"/>
      <c r="AO1057" s="115"/>
      <c r="AP1057" s="115"/>
      <c r="AQ1057" s="115"/>
      <c r="AR1057" s="115"/>
      <c r="AS1057" s="115"/>
      <c r="AT1057" s="115"/>
      <c r="AU1057" s="115"/>
      <c r="AV1057" s="640"/>
      <c r="AW1057" s="206"/>
    </row>
    <row r="1058" spans="22:49" x14ac:dyDescent="0.3">
      <c r="V1058" s="171"/>
      <c r="W1058" s="171"/>
      <c r="X1058" s="171"/>
      <c r="Y1058" s="171"/>
      <c r="Z1058" s="171"/>
      <c r="AA1058" s="115"/>
      <c r="AB1058" s="115"/>
      <c r="AC1058" s="115"/>
      <c r="AD1058" s="115"/>
      <c r="AE1058" s="115"/>
      <c r="AF1058" s="115"/>
      <c r="AG1058" s="115"/>
      <c r="AH1058" s="115"/>
      <c r="AI1058" s="115"/>
      <c r="AJ1058" s="115"/>
      <c r="AK1058" s="115"/>
      <c r="AL1058" s="115"/>
      <c r="AM1058" s="115"/>
      <c r="AN1058" s="428"/>
      <c r="AO1058" s="115"/>
      <c r="AP1058" s="115"/>
      <c r="AQ1058" s="115"/>
      <c r="AR1058" s="115"/>
      <c r="AS1058" s="115"/>
      <c r="AT1058" s="115"/>
      <c r="AU1058" s="115"/>
      <c r="AV1058" s="640"/>
      <c r="AW1058" s="206"/>
    </row>
    <row r="1059" spans="22:49" x14ac:dyDescent="0.3">
      <c r="V1059" s="171"/>
      <c r="W1059" s="171"/>
      <c r="X1059" s="171"/>
      <c r="Y1059" s="171"/>
      <c r="Z1059" s="171"/>
      <c r="AA1059" s="115"/>
      <c r="AB1059" s="115"/>
      <c r="AC1059" s="115"/>
      <c r="AD1059" s="115"/>
      <c r="AE1059" s="115"/>
      <c r="AF1059" s="115"/>
      <c r="AG1059" s="115"/>
      <c r="AH1059" s="115"/>
      <c r="AI1059" s="115"/>
      <c r="AJ1059" s="115"/>
      <c r="AK1059" s="115"/>
      <c r="AL1059" s="115"/>
      <c r="AM1059" s="115"/>
      <c r="AN1059" s="428"/>
      <c r="AO1059" s="115"/>
      <c r="AP1059" s="115"/>
      <c r="AQ1059" s="115"/>
      <c r="AR1059" s="115"/>
      <c r="AS1059" s="115"/>
      <c r="AT1059" s="115"/>
      <c r="AU1059" s="115"/>
      <c r="AV1059" s="640"/>
      <c r="AW1059" s="206"/>
    </row>
    <row r="1060" spans="22:49" x14ac:dyDescent="0.3">
      <c r="V1060" s="171"/>
      <c r="W1060" s="171"/>
      <c r="X1060" s="171"/>
      <c r="Y1060" s="171"/>
      <c r="Z1060" s="171"/>
      <c r="AA1060" s="115"/>
      <c r="AB1060" s="115"/>
      <c r="AC1060" s="115"/>
      <c r="AD1060" s="115"/>
      <c r="AE1060" s="115"/>
      <c r="AF1060" s="115"/>
      <c r="AG1060" s="115"/>
      <c r="AH1060" s="115"/>
      <c r="AI1060" s="115"/>
      <c r="AJ1060" s="115"/>
      <c r="AK1060" s="115"/>
      <c r="AL1060" s="115"/>
      <c r="AM1060" s="115"/>
      <c r="AN1060" s="428"/>
      <c r="AO1060" s="115"/>
      <c r="AP1060" s="115"/>
      <c r="AQ1060" s="115"/>
      <c r="AR1060" s="115"/>
      <c r="AS1060" s="115"/>
      <c r="AT1060" s="115"/>
      <c r="AU1060" s="115"/>
      <c r="AV1060" s="640"/>
      <c r="AW1060" s="206"/>
    </row>
    <row r="1061" spans="22:49" x14ac:dyDescent="0.3">
      <c r="V1061" s="171"/>
      <c r="W1061" s="171"/>
      <c r="X1061" s="171"/>
      <c r="Y1061" s="171"/>
      <c r="Z1061" s="171"/>
      <c r="AA1061" s="115"/>
      <c r="AB1061" s="115"/>
      <c r="AC1061" s="115"/>
      <c r="AD1061" s="115"/>
      <c r="AE1061" s="115"/>
      <c r="AF1061" s="115"/>
      <c r="AG1061" s="115"/>
      <c r="AH1061" s="115"/>
      <c r="AI1061" s="115"/>
      <c r="AJ1061" s="115"/>
      <c r="AK1061" s="115"/>
      <c r="AL1061" s="115"/>
      <c r="AM1061" s="115"/>
      <c r="AN1061" s="428"/>
      <c r="AO1061" s="115"/>
      <c r="AP1061" s="115"/>
      <c r="AQ1061" s="115"/>
      <c r="AR1061" s="115"/>
      <c r="AS1061" s="115"/>
      <c r="AT1061" s="115"/>
      <c r="AU1061" s="115"/>
      <c r="AV1061" s="640"/>
      <c r="AW1061" s="206"/>
    </row>
    <row r="1062" spans="22:49" x14ac:dyDescent="0.3">
      <c r="V1062" s="171"/>
      <c r="W1062" s="171"/>
      <c r="X1062" s="171"/>
      <c r="Y1062" s="171"/>
      <c r="Z1062" s="171"/>
      <c r="AA1062" s="115"/>
      <c r="AB1062" s="115"/>
      <c r="AC1062" s="115"/>
      <c r="AD1062" s="115"/>
      <c r="AE1062" s="115"/>
      <c r="AF1062" s="115"/>
      <c r="AG1062" s="115"/>
      <c r="AH1062" s="115"/>
      <c r="AI1062" s="115"/>
      <c r="AJ1062" s="115"/>
      <c r="AK1062" s="115"/>
      <c r="AL1062" s="115"/>
      <c r="AM1062" s="115"/>
      <c r="AN1062" s="428"/>
      <c r="AO1062" s="115"/>
      <c r="AP1062" s="115"/>
      <c r="AQ1062" s="115"/>
      <c r="AR1062" s="115"/>
      <c r="AS1062" s="115"/>
      <c r="AT1062" s="115"/>
      <c r="AU1062" s="115"/>
      <c r="AV1062" s="640"/>
      <c r="AW1062" s="206"/>
    </row>
    <row r="1063" spans="22:49" x14ac:dyDescent="0.3">
      <c r="V1063" s="171"/>
      <c r="W1063" s="171"/>
      <c r="X1063" s="171"/>
      <c r="Y1063" s="171"/>
      <c r="Z1063" s="171"/>
      <c r="AA1063" s="115"/>
      <c r="AB1063" s="115"/>
      <c r="AC1063" s="115"/>
      <c r="AD1063" s="115"/>
      <c r="AE1063" s="115"/>
      <c r="AF1063" s="115"/>
      <c r="AG1063" s="115"/>
      <c r="AH1063" s="115"/>
      <c r="AI1063" s="115"/>
      <c r="AJ1063" s="115"/>
      <c r="AK1063" s="115"/>
      <c r="AL1063" s="115"/>
      <c r="AM1063" s="115"/>
      <c r="AN1063" s="428"/>
      <c r="AO1063" s="115"/>
      <c r="AP1063" s="115"/>
      <c r="AQ1063" s="115"/>
      <c r="AR1063" s="115"/>
      <c r="AS1063" s="115"/>
      <c r="AT1063" s="115"/>
      <c r="AU1063" s="115"/>
      <c r="AV1063" s="640"/>
      <c r="AW1063" s="206"/>
    </row>
    <row r="1064" spans="22:49" x14ac:dyDescent="0.3">
      <c r="V1064" s="171"/>
      <c r="W1064" s="171"/>
      <c r="X1064" s="171"/>
      <c r="Y1064" s="171"/>
      <c r="Z1064" s="171"/>
      <c r="AA1064" s="115"/>
      <c r="AB1064" s="115"/>
      <c r="AC1064" s="115"/>
      <c r="AD1064" s="115"/>
      <c r="AE1064" s="115"/>
      <c r="AF1064" s="115"/>
      <c r="AG1064" s="115"/>
      <c r="AH1064" s="115"/>
      <c r="AI1064" s="115"/>
      <c r="AJ1064" s="115"/>
      <c r="AK1064" s="115"/>
      <c r="AL1064" s="115"/>
      <c r="AM1064" s="115"/>
      <c r="AN1064" s="428"/>
      <c r="AO1064" s="115"/>
      <c r="AP1064" s="115"/>
      <c r="AQ1064" s="115"/>
      <c r="AR1064" s="115"/>
      <c r="AS1064" s="115"/>
      <c r="AT1064" s="115"/>
      <c r="AU1064" s="115"/>
      <c r="AV1064" s="640"/>
      <c r="AW1064" s="206"/>
    </row>
    <row r="1065" spans="22:49" x14ac:dyDescent="0.3">
      <c r="V1065" s="171"/>
      <c r="W1065" s="171"/>
      <c r="X1065" s="171"/>
      <c r="Y1065" s="171"/>
      <c r="Z1065" s="171"/>
      <c r="AA1065" s="115"/>
      <c r="AB1065" s="115"/>
      <c r="AC1065" s="115"/>
      <c r="AD1065" s="115"/>
      <c r="AE1065" s="115"/>
      <c r="AF1065" s="115"/>
      <c r="AG1065" s="115"/>
      <c r="AH1065" s="115"/>
      <c r="AI1065" s="115"/>
      <c r="AJ1065" s="115"/>
      <c r="AK1065" s="115"/>
      <c r="AL1065" s="115"/>
      <c r="AM1065" s="115"/>
      <c r="AN1065" s="428"/>
      <c r="AO1065" s="115"/>
      <c r="AP1065" s="115"/>
      <c r="AQ1065" s="115"/>
      <c r="AR1065" s="115"/>
      <c r="AS1065" s="115"/>
      <c r="AT1065" s="115"/>
      <c r="AU1065" s="115"/>
      <c r="AV1065" s="640"/>
      <c r="AW1065" s="206"/>
    </row>
    <row r="1066" spans="22:49" x14ac:dyDescent="0.3">
      <c r="V1066" s="171"/>
      <c r="W1066" s="171"/>
      <c r="X1066" s="171"/>
      <c r="Y1066" s="171"/>
      <c r="Z1066" s="171"/>
      <c r="AA1066" s="115"/>
      <c r="AB1066" s="115"/>
      <c r="AC1066" s="115"/>
      <c r="AD1066" s="115"/>
      <c r="AE1066" s="115"/>
      <c r="AF1066" s="115"/>
      <c r="AG1066" s="115"/>
      <c r="AH1066" s="115"/>
      <c r="AI1066" s="115"/>
      <c r="AJ1066" s="115"/>
      <c r="AK1066" s="115"/>
      <c r="AL1066" s="115"/>
      <c r="AM1066" s="115"/>
      <c r="AN1066" s="428"/>
      <c r="AO1066" s="115"/>
      <c r="AP1066" s="115"/>
      <c r="AQ1066" s="115"/>
      <c r="AR1066" s="115"/>
      <c r="AS1066" s="115"/>
      <c r="AT1066" s="115"/>
      <c r="AU1066" s="115"/>
      <c r="AV1066" s="640"/>
      <c r="AW1066" s="206"/>
    </row>
    <row r="1067" spans="22:49" x14ac:dyDescent="0.3">
      <c r="V1067" s="171"/>
      <c r="W1067" s="171"/>
      <c r="X1067" s="171"/>
      <c r="Y1067" s="171"/>
      <c r="Z1067" s="171"/>
      <c r="AA1067" s="115"/>
      <c r="AB1067" s="115"/>
      <c r="AC1067" s="115"/>
      <c r="AD1067" s="115"/>
      <c r="AE1067" s="115"/>
      <c r="AF1067" s="115"/>
      <c r="AG1067" s="115"/>
      <c r="AH1067" s="115"/>
      <c r="AI1067" s="115"/>
      <c r="AJ1067" s="115"/>
      <c r="AK1067" s="115"/>
      <c r="AL1067" s="115"/>
      <c r="AM1067" s="115"/>
      <c r="AN1067" s="428"/>
      <c r="AO1067" s="115"/>
      <c r="AP1067" s="115"/>
      <c r="AQ1067" s="115"/>
      <c r="AR1067" s="115"/>
      <c r="AS1067" s="115"/>
      <c r="AT1067" s="115"/>
      <c r="AU1067" s="115"/>
      <c r="AV1067" s="640"/>
      <c r="AW1067" s="206"/>
    </row>
    <row r="1068" spans="22:49" x14ac:dyDescent="0.3">
      <c r="V1068" s="171"/>
      <c r="W1068" s="171"/>
      <c r="X1068" s="171"/>
      <c r="Y1068" s="171"/>
      <c r="Z1068" s="171"/>
      <c r="AA1068" s="115"/>
      <c r="AB1068" s="115"/>
      <c r="AC1068" s="115"/>
      <c r="AD1068" s="115"/>
      <c r="AE1068" s="115"/>
      <c r="AF1068" s="115"/>
      <c r="AG1068" s="115"/>
      <c r="AH1068" s="115"/>
      <c r="AI1068" s="115"/>
      <c r="AJ1068" s="115"/>
      <c r="AK1068" s="115"/>
      <c r="AL1068" s="115"/>
      <c r="AM1068" s="115"/>
      <c r="AN1068" s="428"/>
      <c r="AO1068" s="115"/>
      <c r="AP1068" s="115"/>
      <c r="AQ1068" s="115"/>
      <c r="AR1068" s="115"/>
      <c r="AS1068" s="115"/>
      <c r="AT1068" s="115"/>
      <c r="AU1068" s="115"/>
      <c r="AV1068" s="640"/>
      <c r="AW1068" s="206"/>
    </row>
    <row r="1069" spans="22:49" x14ac:dyDescent="0.3">
      <c r="V1069" s="171"/>
      <c r="W1069" s="171"/>
      <c r="X1069" s="171"/>
      <c r="Y1069" s="171"/>
      <c r="Z1069" s="171"/>
      <c r="AA1069" s="115"/>
      <c r="AB1069" s="115"/>
      <c r="AC1069" s="115"/>
      <c r="AD1069" s="115"/>
      <c r="AE1069" s="115"/>
      <c r="AF1069" s="115"/>
      <c r="AG1069" s="115"/>
      <c r="AH1069" s="115"/>
      <c r="AI1069" s="115"/>
      <c r="AJ1069" s="115"/>
      <c r="AK1069" s="115"/>
      <c r="AL1069" s="115"/>
      <c r="AM1069" s="115"/>
      <c r="AN1069" s="428"/>
      <c r="AO1069" s="115"/>
      <c r="AP1069" s="115"/>
      <c r="AQ1069" s="115"/>
      <c r="AR1069" s="115"/>
      <c r="AS1069" s="115"/>
      <c r="AT1069" s="115"/>
      <c r="AU1069" s="115"/>
      <c r="AV1069" s="640"/>
      <c r="AW1069" s="206"/>
    </row>
    <row r="1070" spans="22:49" x14ac:dyDescent="0.3">
      <c r="V1070" s="171"/>
      <c r="W1070" s="171"/>
      <c r="X1070" s="171"/>
      <c r="Y1070" s="171"/>
      <c r="Z1070" s="171"/>
      <c r="AA1070" s="115"/>
      <c r="AB1070" s="115"/>
      <c r="AC1070" s="115"/>
      <c r="AD1070" s="115"/>
      <c r="AE1070" s="115"/>
      <c r="AF1070" s="115"/>
      <c r="AG1070" s="115"/>
      <c r="AH1070" s="115"/>
      <c r="AI1070" s="115"/>
      <c r="AJ1070" s="115"/>
      <c r="AK1070" s="115"/>
      <c r="AL1070" s="115"/>
      <c r="AM1070" s="115"/>
      <c r="AN1070" s="428"/>
      <c r="AO1070" s="115"/>
      <c r="AP1070" s="115"/>
      <c r="AQ1070" s="115"/>
      <c r="AR1070" s="115"/>
      <c r="AS1070" s="115"/>
      <c r="AT1070" s="115"/>
      <c r="AU1070" s="115"/>
      <c r="AV1070" s="640"/>
      <c r="AW1070" s="206"/>
    </row>
    <row r="1071" spans="22:49" x14ac:dyDescent="0.3">
      <c r="V1071" s="171"/>
      <c r="W1071" s="171"/>
      <c r="X1071" s="171"/>
      <c r="Y1071" s="171"/>
      <c r="Z1071" s="171"/>
      <c r="AA1071" s="115"/>
      <c r="AB1071" s="115"/>
      <c r="AC1071" s="115"/>
      <c r="AD1071" s="115"/>
      <c r="AE1071" s="115"/>
      <c r="AF1071" s="115"/>
      <c r="AG1071" s="115"/>
      <c r="AH1071" s="115"/>
      <c r="AI1071" s="115"/>
      <c r="AJ1071" s="115"/>
      <c r="AK1071" s="115"/>
      <c r="AL1071" s="115"/>
      <c r="AM1071" s="115"/>
      <c r="AN1071" s="428"/>
      <c r="AO1071" s="115"/>
      <c r="AP1071" s="115"/>
      <c r="AQ1071" s="115"/>
      <c r="AR1071" s="115"/>
      <c r="AS1071" s="115"/>
      <c r="AT1071" s="115"/>
      <c r="AU1071" s="115"/>
      <c r="AV1071" s="640"/>
      <c r="AW1071" s="206"/>
    </row>
    <row r="1072" spans="22:49" x14ac:dyDescent="0.3">
      <c r="V1072" s="171"/>
      <c r="W1072" s="171"/>
      <c r="X1072" s="171"/>
      <c r="Y1072" s="171"/>
      <c r="Z1072" s="171"/>
      <c r="AA1072" s="115"/>
      <c r="AB1072" s="115"/>
      <c r="AC1072" s="115"/>
      <c r="AD1072" s="115"/>
      <c r="AE1072" s="115"/>
      <c r="AF1072" s="115"/>
      <c r="AG1072" s="115"/>
      <c r="AH1072" s="115"/>
      <c r="AI1072" s="115"/>
      <c r="AJ1072" s="115"/>
      <c r="AK1072" s="115"/>
      <c r="AL1072" s="115"/>
      <c r="AM1072" s="115"/>
      <c r="AN1072" s="428"/>
      <c r="AO1072" s="115"/>
      <c r="AP1072" s="115"/>
      <c r="AQ1072" s="115"/>
      <c r="AR1072" s="115"/>
      <c r="AS1072" s="115"/>
      <c r="AT1072" s="115"/>
      <c r="AU1072" s="115"/>
      <c r="AV1072" s="640"/>
      <c r="AW1072" s="206"/>
    </row>
    <row r="1073" spans="22:49" x14ac:dyDescent="0.3">
      <c r="V1073" s="171"/>
      <c r="W1073" s="171"/>
      <c r="X1073" s="171"/>
      <c r="Y1073" s="171"/>
      <c r="Z1073" s="171"/>
      <c r="AA1073" s="115"/>
      <c r="AB1073" s="115"/>
      <c r="AC1073" s="115"/>
      <c r="AD1073" s="115"/>
      <c r="AE1073" s="115"/>
      <c r="AF1073" s="115"/>
      <c r="AG1073" s="115"/>
      <c r="AH1073" s="115"/>
      <c r="AI1073" s="115"/>
      <c r="AJ1073" s="115"/>
      <c r="AK1073" s="115"/>
      <c r="AL1073" s="115"/>
      <c r="AM1073" s="115"/>
      <c r="AN1073" s="428"/>
      <c r="AO1073" s="115"/>
      <c r="AP1073" s="115"/>
      <c r="AQ1073" s="115"/>
      <c r="AR1073" s="115"/>
      <c r="AS1073" s="115"/>
      <c r="AT1073" s="115"/>
      <c r="AU1073" s="115"/>
      <c r="AV1073" s="640"/>
      <c r="AW1073" s="206"/>
    </row>
    <row r="1074" spans="22:49" x14ac:dyDescent="0.3">
      <c r="V1074" s="171"/>
      <c r="W1074" s="171"/>
      <c r="X1074" s="171"/>
      <c r="Y1074" s="171"/>
      <c r="Z1074" s="171"/>
      <c r="AA1074" s="115"/>
      <c r="AB1074" s="115"/>
      <c r="AC1074" s="115"/>
      <c r="AD1074" s="115"/>
      <c r="AE1074" s="115"/>
      <c r="AF1074" s="115"/>
      <c r="AG1074" s="115"/>
      <c r="AH1074" s="115"/>
      <c r="AI1074" s="115"/>
      <c r="AJ1074" s="115"/>
      <c r="AK1074" s="115"/>
      <c r="AL1074" s="115"/>
      <c r="AM1074" s="115"/>
      <c r="AN1074" s="428"/>
      <c r="AO1074" s="115"/>
      <c r="AP1074" s="115"/>
      <c r="AQ1074" s="115"/>
      <c r="AR1074" s="115"/>
      <c r="AS1074" s="115"/>
      <c r="AT1074" s="115"/>
      <c r="AU1074" s="115"/>
      <c r="AV1074" s="640"/>
      <c r="AW1074" s="206"/>
    </row>
    <row r="1075" spans="22:49" x14ac:dyDescent="0.3">
      <c r="V1075" s="171"/>
      <c r="W1075" s="171"/>
      <c r="X1075" s="171"/>
      <c r="Y1075" s="171"/>
      <c r="Z1075" s="171"/>
      <c r="AA1075" s="115"/>
      <c r="AB1075" s="115"/>
      <c r="AC1075" s="115"/>
      <c r="AD1075" s="115"/>
      <c r="AE1075" s="115"/>
      <c r="AF1075" s="115"/>
      <c r="AG1075" s="115"/>
      <c r="AH1075" s="115"/>
      <c r="AI1075" s="115"/>
      <c r="AJ1075" s="115"/>
      <c r="AK1075" s="115"/>
      <c r="AL1075" s="115"/>
      <c r="AM1075" s="115"/>
      <c r="AN1075" s="428"/>
      <c r="AO1075" s="115"/>
      <c r="AP1075" s="115"/>
      <c r="AQ1075" s="115"/>
      <c r="AR1075" s="115"/>
      <c r="AS1075" s="115"/>
      <c r="AT1075" s="115"/>
      <c r="AU1075" s="115"/>
      <c r="AV1075" s="640"/>
      <c r="AW1075" s="206"/>
    </row>
    <row r="1076" spans="22:49" x14ac:dyDescent="0.3">
      <c r="V1076" s="171"/>
      <c r="W1076" s="171"/>
      <c r="X1076" s="171"/>
      <c r="Y1076" s="171"/>
      <c r="Z1076" s="171"/>
      <c r="AA1076" s="115"/>
      <c r="AB1076" s="115"/>
      <c r="AC1076" s="115"/>
      <c r="AD1076" s="115"/>
      <c r="AE1076" s="115"/>
      <c r="AF1076" s="115"/>
      <c r="AG1076" s="115"/>
      <c r="AH1076" s="115"/>
      <c r="AI1076" s="115"/>
      <c r="AJ1076" s="115"/>
      <c r="AK1076" s="115"/>
      <c r="AL1076" s="115"/>
      <c r="AM1076" s="115"/>
      <c r="AN1076" s="428"/>
      <c r="AO1076" s="115"/>
      <c r="AP1076" s="115"/>
      <c r="AQ1076" s="115"/>
      <c r="AR1076" s="115"/>
      <c r="AS1076" s="115"/>
      <c r="AT1076" s="115"/>
      <c r="AU1076" s="115"/>
      <c r="AV1076" s="640"/>
      <c r="AW1076" s="206"/>
    </row>
    <row r="1077" spans="22:49" x14ac:dyDescent="0.3">
      <c r="V1077" s="171"/>
      <c r="W1077" s="171"/>
      <c r="X1077" s="171"/>
      <c r="Y1077" s="171"/>
      <c r="Z1077" s="171"/>
      <c r="AA1077" s="115"/>
      <c r="AB1077" s="115"/>
      <c r="AC1077" s="115"/>
      <c r="AD1077" s="115"/>
      <c r="AE1077" s="115"/>
      <c r="AF1077" s="115"/>
      <c r="AG1077" s="115"/>
      <c r="AH1077" s="115"/>
      <c r="AI1077" s="115"/>
      <c r="AJ1077" s="115"/>
      <c r="AK1077" s="115"/>
      <c r="AL1077" s="115"/>
      <c r="AM1077" s="115"/>
      <c r="AN1077" s="428"/>
      <c r="AO1077" s="115"/>
      <c r="AP1077" s="115"/>
      <c r="AQ1077" s="115"/>
      <c r="AR1077" s="115"/>
      <c r="AS1077" s="115"/>
      <c r="AT1077" s="115"/>
      <c r="AU1077" s="115"/>
      <c r="AV1077" s="640"/>
      <c r="AW1077" s="206"/>
    </row>
    <row r="1078" spans="22:49" x14ac:dyDescent="0.3">
      <c r="V1078" s="171"/>
      <c r="W1078" s="171"/>
      <c r="X1078" s="171"/>
      <c r="Y1078" s="171"/>
      <c r="Z1078" s="171"/>
      <c r="AA1078" s="115"/>
      <c r="AB1078" s="115"/>
      <c r="AC1078" s="115"/>
      <c r="AD1078" s="115"/>
      <c r="AE1078" s="115"/>
      <c r="AF1078" s="115"/>
      <c r="AG1078" s="115"/>
      <c r="AH1078" s="115"/>
      <c r="AI1078" s="115"/>
      <c r="AJ1078" s="115"/>
      <c r="AK1078" s="115"/>
      <c r="AL1078" s="115"/>
      <c r="AM1078" s="115"/>
      <c r="AN1078" s="428"/>
      <c r="AO1078" s="115"/>
      <c r="AP1078" s="115"/>
      <c r="AQ1078" s="115"/>
      <c r="AR1078" s="115"/>
      <c r="AS1078" s="115"/>
      <c r="AT1078" s="115"/>
      <c r="AU1078" s="115"/>
      <c r="AV1078" s="640"/>
      <c r="AW1078" s="206"/>
    </row>
    <row r="1079" spans="22:49" x14ac:dyDescent="0.3">
      <c r="V1079" s="171"/>
      <c r="W1079" s="171"/>
      <c r="X1079" s="171"/>
      <c r="Y1079" s="171"/>
      <c r="Z1079" s="171"/>
      <c r="AA1079" s="115"/>
      <c r="AB1079" s="115"/>
      <c r="AC1079" s="115"/>
      <c r="AD1079" s="115"/>
      <c r="AE1079" s="115"/>
      <c r="AF1079" s="115"/>
      <c r="AG1079" s="115"/>
      <c r="AH1079" s="115"/>
      <c r="AI1079" s="115"/>
      <c r="AJ1079" s="115"/>
      <c r="AK1079" s="115"/>
      <c r="AL1079" s="115"/>
      <c r="AM1079" s="115"/>
      <c r="AN1079" s="428"/>
      <c r="AO1079" s="115"/>
      <c r="AP1079" s="115"/>
      <c r="AQ1079" s="115"/>
      <c r="AR1079" s="115"/>
      <c r="AS1079" s="115"/>
      <c r="AT1079" s="115"/>
      <c r="AU1079" s="115"/>
      <c r="AV1079" s="640"/>
      <c r="AW1079" s="206"/>
    </row>
    <row r="1080" spans="22:49" x14ac:dyDescent="0.3">
      <c r="V1080" s="171"/>
      <c r="W1080" s="171"/>
      <c r="X1080" s="171"/>
      <c r="Y1080" s="171"/>
      <c r="Z1080" s="171"/>
      <c r="AA1080" s="115"/>
      <c r="AB1080" s="115"/>
      <c r="AC1080" s="115"/>
      <c r="AD1080" s="115"/>
      <c r="AE1080" s="115"/>
      <c r="AF1080" s="115"/>
      <c r="AG1080" s="115"/>
      <c r="AH1080" s="115"/>
      <c r="AI1080" s="115"/>
      <c r="AJ1080" s="115"/>
      <c r="AK1080" s="115"/>
      <c r="AL1080" s="115"/>
      <c r="AM1080" s="115"/>
      <c r="AN1080" s="428"/>
      <c r="AO1080" s="115"/>
      <c r="AP1080" s="115"/>
      <c r="AQ1080" s="115"/>
      <c r="AR1080" s="115"/>
      <c r="AS1080" s="115"/>
      <c r="AT1080" s="115"/>
      <c r="AU1080" s="115"/>
      <c r="AV1080" s="640"/>
      <c r="AW1080" s="206"/>
    </row>
    <row r="1081" spans="22:49" x14ac:dyDescent="0.3">
      <c r="V1081" s="171"/>
      <c r="W1081" s="171"/>
      <c r="X1081" s="171"/>
      <c r="Y1081" s="171"/>
      <c r="Z1081" s="171"/>
      <c r="AA1081" s="115"/>
      <c r="AB1081" s="115"/>
      <c r="AC1081" s="115"/>
      <c r="AD1081" s="115"/>
      <c r="AE1081" s="115"/>
      <c r="AF1081" s="115"/>
      <c r="AG1081" s="115"/>
      <c r="AH1081" s="115"/>
      <c r="AI1081" s="115"/>
      <c r="AJ1081" s="115"/>
      <c r="AK1081" s="115"/>
      <c r="AL1081" s="115"/>
      <c r="AM1081" s="115"/>
      <c r="AN1081" s="428"/>
      <c r="AO1081" s="115"/>
      <c r="AP1081" s="115"/>
      <c r="AQ1081" s="115"/>
      <c r="AR1081" s="115"/>
      <c r="AS1081" s="115"/>
      <c r="AT1081" s="115"/>
      <c r="AU1081" s="115"/>
      <c r="AV1081" s="640"/>
      <c r="AW1081" s="206"/>
    </row>
    <row r="1082" spans="22:49" x14ac:dyDescent="0.3">
      <c r="V1082" s="171"/>
      <c r="W1082" s="171"/>
      <c r="X1082" s="171"/>
      <c r="Y1082" s="171"/>
      <c r="Z1082" s="171"/>
      <c r="AA1082" s="115"/>
      <c r="AB1082" s="115"/>
      <c r="AC1082" s="115"/>
      <c r="AD1082" s="115"/>
      <c r="AE1082" s="115"/>
      <c r="AF1082" s="115"/>
      <c r="AG1082" s="115"/>
      <c r="AH1082" s="115"/>
      <c r="AI1082" s="115"/>
      <c r="AJ1082" s="115"/>
      <c r="AK1082" s="115"/>
      <c r="AL1082" s="115"/>
      <c r="AM1082" s="115"/>
      <c r="AN1082" s="428"/>
      <c r="AO1082" s="115"/>
      <c r="AP1082" s="115"/>
      <c r="AQ1082" s="115"/>
      <c r="AR1082" s="115"/>
      <c r="AS1082" s="115"/>
      <c r="AT1082" s="115"/>
      <c r="AU1082" s="115"/>
      <c r="AV1082" s="640"/>
      <c r="AW1082" s="206"/>
    </row>
    <row r="1083" spans="22:49" x14ac:dyDescent="0.3">
      <c r="V1083" s="171"/>
      <c r="W1083" s="171"/>
      <c r="X1083" s="171"/>
      <c r="Y1083" s="171"/>
      <c r="Z1083" s="171"/>
      <c r="AA1083" s="115"/>
      <c r="AB1083" s="115"/>
      <c r="AC1083" s="115"/>
      <c r="AD1083" s="115"/>
      <c r="AE1083" s="115"/>
      <c r="AF1083" s="115"/>
      <c r="AG1083" s="115"/>
      <c r="AH1083" s="115"/>
      <c r="AI1083" s="115"/>
      <c r="AJ1083" s="115"/>
      <c r="AK1083" s="115"/>
      <c r="AL1083" s="115"/>
      <c r="AM1083" s="115"/>
      <c r="AN1083" s="428"/>
      <c r="AO1083" s="115"/>
      <c r="AP1083" s="115"/>
      <c r="AQ1083" s="115"/>
      <c r="AR1083" s="115"/>
      <c r="AS1083" s="115"/>
      <c r="AT1083" s="115"/>
      <c r="AU1083" s="115"/>
      <c r="AV1083" s="640"/>
      <c r="AW1083" s="206"/>
    </row>
    <row r="1084" spans="22:49" x14ac:dyDescent="0.3">
      <c r="V1084" s="171"/>
      <c r="W1084" s="171"/>
      <c r="X1084" s="171"/>
      <c r="Y1084" s="171"/>
      <c r="Z1084" s="171"/>
      <c r="AA1084" s="115"/>
      <c r="AB1084" s="115"/>
      <c r="AC1084" s="115"/>
      <c r="AD1084" s="115"/>
      <c r="AE1084" s="115"/>
      <c r="AF1084" s="115"/>
      <c r="AG1084" s="115"/>
      <c r="AH1084" s="115"/>
      <c r="AI1084" s="115"/>
      <c r="AJ1084" s="115"/>
      <c r="AK1084" s="115"/>
      <c r="AL1084" s="115"/>
      <c r="AM1084" s="115"/>
      <c r="AN1084" s="428"/>
      <c r="AO1084" s="115"/>
      <c r="AP1084" s="115"/>
      <c r="AQ1084" s="115"/>
      <c r="AR1084" s="115"/>
      <c r="AS1084" s="115"/>
      <c r="AT1084" s="115"/>
      <c r="AU1084" s="115"/>
      <c r="AV1084" s="640"/>
      <c r="AW1084" s="206"/>
    </row>
    <row r="1085" spans="22:49" x14ac:dyDescent="0.3">
      <c r="V1085" s="171"/>
      <c r="W1085" s="171"/>
      <c r="X1085" s="171"/>
      <c r="Y1085" s="171"/>
      <c r="Z1085" s="171"/>
      <c r="AA1085" s="115"/>
      <c r="AB1085" s="115"/>
      <c r="AC1085" s="115"/>
      <c r="AD1085" s="115"/>
      <c r="AE1085" s="115"/>
      <c r="AF1085" s="115"/>
      <c r="AG1085" s="115"/>
      <c r="AH1085" s="115"/>
      <c r="AI1085" s="115"/>
      <c r="AJ1085" s="115"/>
      <c r="AK1085" s="115"/>
      <c r="AL1085" s="115"/>
      <c r="AM1085" s="115"/>
      <c r="AN1085" s="428"/>
      <c r="AO1085" s="115"/>
      <c r="AP1085" s="115"/>
      <c r="AQ1085" s="115"/>
      <c r="AR1085" s="115"/>
      <c r="AS1085" s="115"/>
      <c r="AT1085" s="115"/>
      <c r="AU1085" s="115"/>
      <c r="AV1085" s="640"/>
      <c r="AW1085" s="206"/>
    </row>
    <row r="1086" spans="22:49" x14ac:dyDescent="0.3">
      <c r="V1086" s="171"/>
      <c r="W1086" s="171"/>
      <c r="X1086" s="171"/>
      <c r="Y1086" s="171"/>
      <c r="Z1086" s="171"/>
      <c r="AA1086" s="115"/>
      <c r="AB1086" s="115"/>
      <c r="AC1086" s="115"/>
      <c r="AD1086" s="115"/>
      <c r="AE1086" s="115"/>
      <c r="AF1086" s="115"/>
      <c r="AG1086" s="115"/>
      <c r="AH1086" s="115"/>
      <c r="AI1086" s="115"/>
      <c r="AJ1086" s="115"/>
      <c r="AK1086" s="115"/>
      <c r="AL1086" s="115"/>
      <c r="AM1086" s="115"/>
      <c r="AN1086" s="428"/>
      <c r="AO1086" s="115"/>
      <c r="AP1086" s="115"/>
      <c r="AQ1086" s="115"/>
      <c r="AR1086" s="115"/>
      <c r="AS1086" s="115"/>
      <c r="AT1086" s="115"/>
      <c r="AU1086" s="115"/>
      <c r="AV1086" s="640"/>
      <c r="AW1086" s="206"/>
    </row>
    <row r="1087" spans="22:49" x14ac:dyDescent="0.3">
      <c r="V1087" s="171"/>
      <c r="W1087" s="171"/>
      <c r="X1087" s="171"/>
      <c r="Y1087" s="171"/>
      <c r="Z1087" s="171"/>
      <c r="AA1087" s="115"/>
      <c r="AB1087" s="115"/>
      <c r="AC1087" s="115"/>
      <c r="AD1087" s="115"/>
      <c r="AE1087" s="115"/>
      <c r="AF1087" s="115"/>
      <c r="AG1087" s="115"/>
      <c r="AH1087" s="115"/>
      <c r="AI1087" s="115"/>
      <c r="AJ1087" s="115"/>
      <c r="AK1087" s="115"/>
      <c r="AL1087" s="115"/>
      <c r="AM1087" s="115"/>
      <c r="AN1087" s="428"/>
      <c r="AO1087" s="115"/>
      <c r="AP1087" s="115"/>
      <c r="AQ1087" s="115"/>
      <c r="AR1087" s="115"/>
      <c r="AS1087" s="115"/>
      <c r="AT1087" s="115"/>
      <c r="AU1087" s="115"/>
      <c r="AV1087" s="640"/>
      <c r="AW1087" s="206"/>
    </row>
    <row r="1088" spans="22:49" x14ac:dyDescent="0.3">
      <c r="V1088" s="171"/>
      <c r="W1088" s="171"/>
      <c r="X1088" s="171"/>
      <c r="Y1088" s="171"/>
      <c r="Z1088" s="171"/>
      <c r="AA1088" s="115"/>
      <c r="AB1088" s="115"/>
      <c r="AC1088" s="115"/>
      <c r="AD1088" s="115"/>
      <c r="AE1088" s="115"/>
      <c r="AF1088" s="115"/>
      <c r="AG1088" s="115"/>
      <c r="AH1088" s="115"/>
      <c r="AI1088" s="115"/>
      <c r="AJ1088" s="115"/>
      <c r="AK1088" s="115"/>
      <c r="AL1088" s="115"/>
      <c r="AM1088" s="115"/>
      <c r="AN1088" s="428"/>
      <c r="AO1088" s="115"/>
      <c r="AP1088" s="115"/>
      <c r="AQ1088" s="115"/>
      <c r="AR1088" s="115"/>
      <c r="AS1088" s="115"/>
      <c r="AT1088" s="115"/>
      <c r="AU1088" s="115"/>
      <c r="AV1088" s="640"/>
      <c r="AW1088" s="206"/>
    </row>
    <row r="1089" spans="22:49" x14ac:dyDescent="0.3">
      <c r="V1089" s="171"/>
      <c r="W1089" s="171"/>
      <c r="X1089" s="171"/>
      <c r="Y1089" s="171"/>
      <c r="Z1089" s="171"/>
      <c r="AA1089" s="115"/>
      <c r="AB1089" s="115"/>
      <c r="AC1089" s="115"/>
      <c r="AD1089" s="115"/>
      <c r="AE1089" s="115"/>
      <c r="AF1089" s="115"/>
      <c r="AG1089" s="115"/>
      <c r="AH1089" s="115"/>
      <c r="AI1089" s="115"/>
      <c r="AJ1089" s="115"/>
      <c r="AK1089" s="115"/>
      <c r="AL1089" s="115"/>
      <c r="AM1089" s="115"/>
      <c r="AN1089" s="428"/>
      <c r="AO1089" s="115"/>
      <c r="AP1089" s="115"/>
      <c r="AQ1089" s="115"/>
      <c r="AR1089" s="115"/>
      <c r="AS1089" s="115"/>
      <c r="AT1089" s="115"/>
      <c r="AU1089" s="115"/>
      <c r="AV1089" s="640"/>
      <c r="AW1089" s="206"/>
    </row>
    <row r="1090" spans="22:49" x14ac:dyDescent="0.3">
      <c r="V1090" s="171"/>
      <c r="W1090" s="171"/>
      <c r="X1090" s="171"/>
      <c r="Y1090" s="171"/>
      <c r="Z1090" s="171"/>
      <c r="AA1090" s="115"/>
      <c r="AB1090" s="115"/>
      <c r="AC1090" s="115"/>
      <c r="AD1090" s="115"/>
      <c r="AE1090" s="115"/>
      <c r="AF1090" s="115"/>
      <c r="AG1090" s="115"/>
      <c r="AH1090" s="115"/>
      <c r="AI1090" s="115"/>
      <c r="AJ1090" s="115"/>
      <c r="AK1090" s="115"/>
      <c r="AL1090" s="115"/>
      <c r="AM1090" s="115"/>
      <c r="AN1090" s="428"/>
      <c r="AO1090" s="115"/>
      <c r="AP1090" s="115"/>
      <c r="AQ1090" s="115"/>
      <c r="AR1090" s="115"/>
      <c r="AS1090" s="115"/>
      <c r="AT1090" s="115"/>
      <c r="AU1090" s="115"/>
      <c r="AV1090" s="640"/>
      <c r="AW1090" s="206"/>
    </row>
    <row r="1091" spans="22:49" x14ac:dyDescent="0.3">
      <c r="V1091" s="171"/>
      <c r="W1091" s="171"/>
      <c r="X1091" s="171"/>
      <c r="Y1091" s="171"/>
      <c r="Z1091" s="171"/>
      <c r="AA1091" s="115"/>
      <c r="AB1091" s="115"/>
      <c r="AC1091" s="115"/>
      <c r="AD1091" s="115"/>
      <c r="AE1091" s="115"/>
      <c r="AF1091" s="115"/>
      <c r="AG1091" s="115"/>
      <c r="AH1091" s="115"/>
      <c r="AI1091" s="115"/>
      <c r="AJ1091" s="115"/>
      <c r="AK1091" s="115"/>
      <c r="AL1091" s="115"/>
      <c r="AM1091" s="115"/>
      <c r="AN1091" s="428"/>
      <c r="AO1091" s="115"/>
      <c r="AP1091" s="115"/>
      <c r="AQ1091" s="115"/>
      <c r="AR1091" s="115"/>
      <c r="AS1091" s="115"/>
      <c r="AT1091" s="115"/>
      <c r="AU1091" s="115"/>
      <c r="AV1091" s="640"/>
      <c r="AW1091" s="206"/>
    </row>
    <row r="1092" spans="22:49" x14ac:dyDescent="0.3">
      <c r="V1092" s="171"/>
      <c r="W1092" s="171"/>
      <c r="X1092" s="171"/>
      <c r="Y1092" s="171"/>
      <c r="Z1092" s="171"/>
      <c r="AA1092" s="115"/>
      <c r="AB1092" s="115"/>
      <c r="AC1092" s="115"/>
      <c r="AD1092" s="115"/>
      <c r="AE1092" s="115"/>
      <c r="AF1092" s="115"/>
      <c r="AG1092" s="115"/>
      <c r="AH1092" s="115"/>
      <c r="AI1092" s="115"/>
      <c r="AJ1092" s="115"/>
      <c r="AK1092" s="115"/>
      <c r="AL1092" s="115"/>
      <c r="AM1092" s="115"/>
      <c r="AN1092" s="428"/>
      <c r="AO1092" s="115"/>
      <c r="AP1092" s="115"/>
      <c r="AQ1092" s="115"/>
      <c r="AR1092" s="115"/>
      <c r="AS1092" s="115"/>
      <c r="AT1092" s="115"/>
      <c r="AU1092" s="115"/>
      <c r="AV1092" s="640"/>
      <c r="AW1092" s="206"/>
    </row>
    <row r="1093" spans="22:49" x14ac:dyDescent="0.3">
      <c r="V1093" s="171"/>
      <c r="W1093" s="171"/>
      <c r="X1093" s="171"/>
      <c r="Y1093" s="171"/>
      <c r="Z1093" s="171"/>
      <c r="AA1093" s="115"/>
      <c r="AB1093" s="115"/>
      <c r="AC1093" s="115"/>
      <c r="AD1093" s="115"/>
      <c r="AE1093" s="115"/>
      <c r="AF1093" s="115"/>
      <c r="AG1093" s="115"/>
      <c r="AH1093" s="115"/>
      <c r="AI1093" s="115"/>
      <c r="AJ1093" s="115"/>
      <c r="AK1093" s="115"/>
      <c r="AL1093" s="115"/>
      <c r="AM1093" s="115"/>
      <c r="AN1093" s="428"/>
      <c r="AO1093" s="115"/>
      <c r="AP1093" s="115"/>
      <c r="AQ1093" s="115"/>
      <c r="AR1093" s="115"/>
      <c r="AS1093" s="115"/>
      <c r="AT1093" s="115"/>
      <c r="AU1093" s="115"/>
      <c r="AV1093" s="640"/>
      <c r="AW1093" s="206"/>
    </row>
    <row r="1094" spans="22:49" x14ac:dyDescent="0.3">
      <c r="V1094" s="171"/>
      <c r="W1094" s="171"/>
      <c r="X1094" s="171"/>
      <c r="Y1094" s="171"/>
      <c r="Z1094" s="171"/>
      <c r="AA1094" s="115"/>
      <c r="AB1094" s="115"/>
      <c r="AC1094" s="115"/>
      <c r="AD1094" s="115"/>
      <c r="AE1094" s="115"/>
      <c r="AF1094" s="115"/>
      <c r="AG1094" s="115"/>
      <c r="AH1094" s="115"/>
      <c r="AI1094" s="115"/>
      <c r="AJ1094" s="115"/>
      <c r="AK1094" s="115"/>
      <c r="AL1094" s="115"/>
      <c r="AM1094" s="115"/>
      <c r="AN1094" s="428"/>
      <c r="AO1094" s="115"/>
      <c r="AP1094" s="115"/>
      <c r="AQ1094" s="115"/>
      <c r="AR1094" s="115"/>
      <c r="AS1094" s="115"/>
      <c r="AT1094" s="115"/>
      <c r="AU1094" s="115"/>
      <c r="AV1094" s="640"/>
      <c r="AW1094" s="206"/>
    </row>
    <row r="1095" spans="22:49" x14ac:dyDescent="0.3">
      <c r="V1095" s="171"/>
      <c r="W1095" s="171"/>
      <c r="X1095" s="171"/>
      <c r="Y1095" s="171"/>
      <c r="Z1095" s="171"/>
      <c r="AA1095" s="115"/>
      <c r="AB1095" s="115"/>
      <c r="AC1095" s="115"/>
      <c r="AD1095" s="115"/>
      <c r="AE1095" s="115"/>
      <c r="AF1095" s="115"/>
      <c r="AG1095" s="115"/>
      <c r="AH1095" s="115"/>
      <c r="AI1095" s="115"/>
      <c r="AJ1095" s="115"/>
      <c r="AK1095" s="115"/>
      <c r="AL1095" s="115"/>
      <c r="AM1095" s="115"/>
      <c r="AN1095" s="428"/>
      <c r="AO1095" s="115"/>
      <c r="AP1095" s="115"/>
      <c r="AQ1095" s="115"/>
      <c r="AR1095" s="115"/>
      <c r="AS1095" s="115"/>
      <c r="AT1095" s="115"/>
      <c r="AU1095" s="115"/>
      <c r="AV1095" s="640"/>
      <c r="AW1095" s="206"/>
    </row>
    <row r="1096" spans="22:49" x14ac:dyDescent="0.3">
      <c r="V1096" s="171"/>
      <c r="W1096" s="171"/>
      <c r="X1096" s="171"/>
      <c r="Y1096" s="171"/>
      <c r="Z1096" s="171"/>
      <c r="AA1096" s="115"/>
      <c r="AB1096" s="115"/>
      <c r="AC1096" s="115"/>
      <c r="AD1096" s="115"/>
      <c r="AE1096" s="115"/>
      <c r="AF1096" s="115"/>
      <c r="AG1096" s="115"/>
      <c r="AH1096" s="115"/>
      <c r="AI1096" s="115"/>
      <c r="AJ1096" s="115"/>
      <c r="AK1096" s="115"/>
      <c r="AL1096" s="115"/>
      <c r="AM1096" s="115"/>
      <c r="AN1096" s="428"/>
      <c r="AO1096" s="115"/>
      <c r="AP1096" s="115"/>
      <c r="AQ1096" s="115"/>
      <c r="AR1096" s="115"/>
      <c r="AS1096" s="115"/>
      <c r="AT1096" s="115"/>
      <c r="AU1096" s="115"/>
      <c r="AV1096" s="640"/>
      <c r="AW1096" s="206"/>
    </row>
    <row r="1097" spans="22:49" x14ac:dyDescent="0.3">
      <c r="V1097" s="171"/>
      <c r="W1097" s="171"/>
      <c r="X1097" s="171"/>
      <c r="Y1097" s="171"/>
      <c r="Z1097" s="171"/>
      <c r="AA1097" s="115"/>
      <c r="AB1097" s="115"/>
      <c r="AC1097" s="115"/>
      <c r="AD1097" s="115"/>
      <c r="AE1097" s="115"/>
      <c r="AF1097" s="115"/>
      <c r="AG1097" s="115"/>
      <c r="AH1097" s="115"/>
      <c r="AI1097" s="115"/>
      <c r="AJ1097" s="115"/>
      <c r="AK1097" s="115"/>
      <c r="AL1097" s="115"/>
      <c r="AM1097" s="115"/>
      <c r="AN1097" s="428"/>
      <c r="AO1097" s="115"/>
      <c r="AP1097" s="115"/>
      <c r="AQ1097" s="115"/>
      <c r="AR1097" s="115"/>
      <c r="AS1097" s="115"/>
      <c r="AT1097" s="115"/>
      <c r="AU1097" s="115"/>
      <c r="AV1097" s="640"/>
      <c r="AW1097" s="206"/>
    </row>
    <row r="1098" spans="22:49" x14ac:dyDescent="0.3">
      <c r="V1098" s="171"/>
      <c r="W1098" s="171"/>
      <c r="X1098" s="171"/>
      <c r="Y1098" s="171"/>
      <c r="Z1098" s="171"/>
      <c r="AA1098" s="115"/>
      <c r="AB1098" s="115"/>
      <c r="AC1098" s="115"/>
      <c r="AD1098" s="115"/>
      <c r="AE1098" s="115"/>
      <c r="AF1098" s="115"/>
      <c r="AG1098" s="115"/>
      <c r="AH1098" s="115"/>
      <c r="AI1098" s="115"/>
      <c r="AJ1098" s="115"/>
      <c r="AK1098" s="115"/>
      <c r="AL1098" s="115"/>
      <c r="AM1098" s="115"/>
      <c r="AN1098" s="428"/>
      <c r="AO1098" s="115"/>
      <c r="AP1098" s="115"/>
      <c r="AQ1098" s="115"/>
      <c r="AR1098" s="115"/>
      <c r="AS1098" s="115"/>
      <c r="AT1098" s="115"/>
      <c r="AU1098" s="115"/>
      <c r="AV1098" s="640"/>
      <c r="AW1098" s="206"/>
    </row>
    <row r="1099" spans="22:49" x14ac:dyDescent="0.3">
      <c r="V1099" s="171"/>
      <c r="W1099" s="171"/>
      <c r="X1099" s="171"/>
      <c r="Y1099" s="171"/>
      <c r="Z1099" s="171"/>
      <c r="AA1099" s="115"/>
      <c r="AB1099" s="115"/>
      <c r="AC1099" s="115"/>
      <c r="AD1099" s="115"/>
      <c r="AE1099" s="115"/>
      <c r="AF1099" s="115"/>
      <c r="AG1099" s="115"/>
      <c r="AH1099" s="115"/>
      <c r="AI1099" s="115"/>
      <c r="AJ1099" s="115"/>
      <c r="AK1099" s="115"/>
      <c r="AL1099" s="115"/>
      <c r="AM1099" s="115"/>
      <c r="AN1099" s="428"/>
      <c r="AO1099" s="115"/>
      <c r="AP1099" s="115"/>
      <c r="AQ1099" s="115"/>
      <c r="AR1099" s="115"/>
      <c r="AS1099" s="115"/>
      <c r="AT1099" s="115"/>
      <c r="AU1099" s="115"/>
      <c r="AV1099" s="640"/>
      <c r="AW1099" s="206"/>
    </row>
    <row r="1100" spans="22:49" x14ac:dyDescent="0.3">
      <c r="V1100" s="171"/>
      <c r="W1100" s="171"/>
      <c r="X1100" s="171"/>
      <c r="Y1100" s="171"/>
      <c r="Z1100" s="171"/>
      <c r="AA1100" s="115"/>
      <c r="AB1100" s="115"/>
      <c r="AC1100" s="115"/>
      <c r="AD1100" s="115"/>
      <c r="AE1100" s="115"/>
      <c r="AF1100" s="115"/>
      <c r="AG1100" s="115"/>
      <c r="AH1100" s="115"/>
      <c r="AI1100" s="115"/>
      <c r="AJ1100" s="115"/>
      <c r="AK1100" s="115"/>
      <c r="AL1100" s="115"/>
      <c r="AM1100" s="115"/>
      <c r="AN1100" s="428"/>
      <c r="AO1100" s="115"/>
      <c r="AP1100" s="115"/>
      <c r="AQ1100" s="115"/>
      <c r="AR1100" s="115"/>
      <c r="AS1100" s="115"/>
      <c r="AT1100" s="115"/>
      <c r="AU1100" s="115"/>
      <c r="AV1100" s="640"/>
      <c r="AW1100" s="206"/>
    </row>
    <row r="1101" spans="22:49" x14ac:dyDescent="0.3">
      <c r="V1101" s="171"/>
      <c r="W1101" s="171"/>
      <c r="X1101" s="171"/>
      <c r="Y1101" s="171"/>
      <c r="Z1101" s="171"/>
      <c r="AA1101" s="115"/>
      <c r="AB1101" s="115"/>
      <c r="AC1101" s="115"/>
      <c r="AD1101" s="115"/>
      <c r="AE1101" s="115"/>
      <c r="AF1101" s="115"/>
      <c r="AG1101" s="115"/>
      <c r="AH1101" s="115"/>
      <c r="AI1101" s="115"/>
      <c r="AJ1101" s="115"/>
      <c r="AK1101" s="115"/>
      <c r="AL1101" s="115"/>
      <c r="AM1101" s="115"/>
      <c r="AN1101" s="428"/>
      <c r="AO1101" s="115"/>
      <c r="AP1101" s="115"/>
      <c r="AQ1101" s="115"/>
      <c r="AR1101" s="115"/>
      <c r="AS1101" s="115"/>
      <c r="AT1101" s="115"/>
      <c r="AU1101" s="115"/>
      <c r="AV1101" s="640"/>
      <c r="AW1101" s="206"/>
    </row>
    <row r="1102" spans="22:49" x14ac:dyDescent="0.3">
      <c r="V1102" s="171"/>
      <c r="W1102" s="171"/>
      <c r="X1102" s="171"/>
      <c r="Y1102" s="171"/>
      <c r="Z1102" s="171"/>
      <c r="AA1102" s="115"/>
      <c r="AB1102" s="115"/>
      <c r="AC1102" s="115"/>
      <c r="AD1102" s="115"/>
      <c r="AE1102" s="115"/>
      <c r="AF1102" s="115"/>
      <c r="AG1102" s="115"/>
      <c r="AH1102" s="115"/>
      <c r="AI1102" s="115"/>
      <c r="AJ1102" s="115"/>
      <c r="AK1102" s="115"/>
      <c r="AL1102" s="115"/>
      <c r="AM1102" s="115"/>
      <c r="AN1102" s="428"/>
      <c r="AO1102" s="115"/>
      <c r="AP1102" s="115"/>
      <c r="AQ1102" s="115"/>
      <c r="AR1102" s="115"/>
      <c r="AS1102" s="115"/>
      <c r="AT1102" s="115"/>
      <c r="AU1102" s="115"/>
      <c r="AV1102" s="640"/>
      <c r="AW1102" s="206"/>
    </row>
    <row r="1103" spans="22:49" x14ac:dyDescent="0.3">
      <c r="V1103" s="171"/>
      <c r="W1103" s="171"/>
      <c r="X1103" s="171"/>
      <c r="Y1103" s="171"/>
      <c r="Z1103" s="171"/>
      <c r="AA1103" s="115"/>
      <c r="AB1103" s="115"/>
      <c r="AC1103" s="115"/>
      <c r="AD1103" s="115"/>
      <c r="AE1103" s="115"/>
      <c r="AF1103" s="115"/>
      <c r="AG1103" s="115"/>
      <c r="AH1103" s="115"/>
      <c r="AI1103" s="115"/>
      <c r="AJ1103" s="115"/>
      <c r="AK1103" s="115"/>
      <c r="AL1103" s="115"/>
      <c r="AM1103" s="115"/>
      <c r="AN1103" s="428"/>
      <c r="AO1103" s="115"/>
      <c r="AP1103" s="115"/>
      <c r="AQ1103" s="115"/>
      <c r="AR1103" s="115"/>
      <c r="AS1103" s="115"/>
      <c r="AT1103" s="115"/>
      <c r="AU1103" s="115"/>
      <c r="AV1103" s="640"/>
      <c r="AW1103" s="206"/>
    </row>
    <row r="1104" spans="22:49" x14ac:dyDescent="0.3">
      <c r="V1104" s="171"/>
      <c r="W1104" s="171"/>
      <c r="X1104" s="171"/>
      <c r="Y1104" s="171"/>
      <c r="Z1104" s="171"/>
      <c r="AA1104" s="115"/>
      <c r="AB1104" s="115"/>
      <c r="AC1104" s="115"/>
      <c r="AD1104" s="115"/>
      <c r="AE1104" s="115"/>
      <c r="AF1104" s="115"/>
      <c r="AG1104" s="115"/>
      <c r="AH1104" s="115"/>
      <c r="AI1104" s="115"/>
      <c r="AJ1104" s="115"/>
      <c r="AK1104" s="115"/>
      <c r="AL1104" s="115"/>
      <c r="AM1104" s="115"/>
      <c r="AN1104" s="428"/>
      <c r="AO1104" s="115"/>
      <c r="AP1104" s="115"/>
      <c r="AQ1104" s="115"/>
      <c r="AR1104" s="115"/>
      <c r="AS1104" s="115"/>
      <c r="AT1104" s="115"/>
      <c r="AU1104" s="115"/>
      <c r="AV1104" s="640"/>
      <c r="AW1104" s="206"/>
    </row>
    <row r="1105" spans="22:49" x14ac:dyDescent="0.3">
      <c r="V1105" s="171"/>
      <c r="W1105" s="171"/>
      <c r="X1105" s="171"/>
      <c r="Y1105" s="171"/>
      <c r="Z1105" s="171"/>
      <c r="AA1105" s="115"/>
      <c r="AB1105" s="115"/>
      <c r="AC1105" s="115"/>
      <c r="AD1105" s="115"/>
      <c r="AE1105" s="115"/>
      <c r="AF1105" s="115"/>
      <c r="AG1105" s="115"/>
      <c r="AH1105" s="115"/>
      <c r="AI1105" s="115"/>
      <c r="AJ1105" s="115"/>
      <c r="AK1105" s="115"/>
      <c r="AL1105" s="115"/>
      <c r="AM1105" s="115"/>
      <c r="AN1105" s="428"/>
      <c r="AO1105" s="115"/>
      <c r="AP1105" s="115"/>
      <c r="AQ1105" s="115"/>
      <c r="AR1105" s="115"/>
      <c r="AS1105" s="115"/>
      <c r="AT1105" s="115"/>
      <c r="AU1105" s="115"/>
      <c r="AV1105" s="640"/>
      <c r="AW1105" s="206"/>
    </row>
    <row r="1106" spans="22:49" x14ac:dyDescent="0.3">
      <c r="V1106" s="171"/>
      <c r="W1106" s="171"/>
      <c r="X1106" s="171"/>
      <c r="Y1106" s="171"/>
      <c r="Z1106" s="171"/>
      <c r="AA1106" s="115"/>
      <c r="AB1106" s="115"/>
      <c r="AC1106" s="115"/>
      <c r="AD1106" s="115"/>
      <c r="AE1106" s="115"/>
      <c r="AF1106" s="115"/>
      <c r="AG1106" s="115"/>
      <c r="AH1106" s="115"/>
      <c r="AI1106" s="115"/>
      <c r="AJ1106" s="115"/>
      <c r="AK1106" s="115"/>
      <c r="AL1106" s="115"/>
      <c r="AM1106" s="115"/>
      <c r="AN1106" s="428"/>
      <c r="AO1106" s="115"/>
      <c r="AP1106" s="115"/>
      <c r="AQ1106" s="115"/>
      <c r="AR1106" s="115"/>
      <c r="AS1106" s="115"/>
      <c r="AT1106" s="115"/>
      <c r="AU1106" s="115"/>
      <c r="AV1106" s="640"/>
      <c r="AW1106" s="206"/>
    </row>
    <row r="1107" spans="22:49" x14ac:dyDescent="0.3">
      <c r="V1107" s="171"/>
      <c r="W1107" s="171"/>
      <c r="X1107" s="171"/>
      <c r="Y1107" s="171"/>
      <c r="Z1107" s="171"/>
      <c r="AA1107" s="115"/>
      <c r="AB1107" s="115"/>
      <c r="AC1107" s="115"/>
      <c r="AD1107" s="115"/>
      <c r="AE1107" s="115"/>
      <c r="AF1107" s="115"/>
      <c r="AG1107" s="115"/>
      <c r="AH1107" s="115"/>
      <c r="AI1107" s="115"/>
      <c r="AJ1107" s="115"/>
      <c r="AK1107" s="115"/>
      <c r="AL1107" s="115"/>
      <c r="AM1107" s="115"/>
      <c r="AN1107" s="428"/>
      <c r="AO1107" s="115"/>
      <c r="AP1107" s="115"/>
      <c r="AQ1107" s="115"/>
      <c r="AR1107" s="115"/>
      <c r="AS1107" s="115"/>
      <c r="AT1107" s="115"/>
      <c r="AU1107" s="115"/>
      <c r="AV1107" s="640"/>
      <c r="AW1107" s="206"/>
    </row>
    <row r="1108" spans="22:49" x14ac:dyDescent="0.3">
      <c r="V1108" s="171"/>
      <c r="W1108" s="171"/>
      <c r="X1108" s="171"/>
      <c r="Y1108" s="171"/>
      <c r="Z1108" s="171"/>
      <c r="AA1108" s="115"/>
      <c r="AB1108" s="115"/>
      <c r="AC1108" s="115"/>
      <c r="AD1108" s="115"/>
      <c r="AE1108" s="115"/>
      <c r="AF1108" s="115"/>
      <c r="AG1108" s="115"/>
      <c r="AH1108" s="115"/>
      <c r="AI1108" s="115"/>
      <c r="AJ1108" s="115"/>
      <c r="AK1108" s="115"/>
      <c r="AL1108" s="115"/>
      <c r="AM1108" s="115"/>
      <c r="AN1108" s="428"/>
      <c r="AO1108" s="115"/>
      <c r="AP1108" s="115"/>
      <c r="AQ1108" s="115"/>
      <c r="AR1108" s="115"/>
      <c r="AS1108" s="115"/>
      <c r="AT1108" s="115"/>
      <c r="AU1108" s="115"/>
      <c r="AV1108" s="640"/>
      <c r="AW1108" s="206"/>
    </row>
    <row r="1109" spans="22:49" x14ac:dyDescent="0.3">
      <c r="V1109" s="171"/>
      <c r="W1109" s="171"/>
      <c r="X1109" s="171"/>
      <c r="Y1109" s="171"/>
      <c r="Z1109" s="171"/>
      <c r="AA1109" s="115"/>
      <c r="AB1109" s="115"/>
      <c r="AC1109" s="115"/>
      <c r="AD1109" s="115"/>
      <c r="AE1109" s="115"/>
      <c r="AF1109" s="115"/>
      <c r="AG1109" s="115"/>
      <c r="AH1109" s="115"/>
      <c r="AI1109" s="115"/>
      <c r="AJ1109" s="115"/>
      <c r="AK1109" s="115"/>
      <c r="AL1109" s="115"/>
      <c r="AM1109" s="115"/>
      <c r="AN1109" s="428"/>
      <c r="AO1109" s="115"/>
      <c r="AP1109" s="115"/>
      <c r="AQ1109" s="115"/>
      <c r="AR1109" s="115"/>
      <c r="AS1109" s="115"/>
      <c r="AT1109" s="115"/>
      <c r="AU1109" s="115"/>
      <c r="AV1109" s="640"/>
      <c r="AW1109" s="206"/>
    </row>
    <row r="1110" spans="22:49" x14ac:dyDescent="0.3">
      <c r="V1110" s="171"/>
      <c r="W1110" s="171"/>
      <c r="X1110" s="171"/>
      <c r="Y1110" s="171"/>
      <c r="Z1110" s="171"/>
      <c r="AA1110" s="115"/>
      <c r="AB1110" s="115"/>
      <c r="AC1110" s="115"/>
      <c r="AD1110" s="115"/>
      <c r="AE1110" s="115"/>
      <c r="AF1110" s="115"/>
      <c r="AG1110" s="115"/>
      <c r="AH1110" s="115"/>
      <c r="AI1110" s="115"/>
      <c r="AJ1110" s="115"/>
      <c r="AK1110" s="115"/>
      <c r="AL1110" s="115"/>
      <c r="AM1110" s="115"/>
      <c r="AN1110" s="428"/>
      <c r="AO1110" s="115"/>
      <c r="AP1110" s="115"/>
      <c r="AQ1110" s="115"/>
      <c r="AR1110" s="115"/>
      <c r="AS1110" s="115"/>
      <c r="AT1110" s="115"/>
      <c r="AU1110" s="115"/>
      <c r="AV1110" s="640"/>
      <c r="AW1110" s="206"/>
    </row>
    <row r="1111" spans="22:49" x14ac:dyDescent="0.3">
      <c r="V1111" s="171"/>
      <c r="W1111" s="171"/>
      <c r="X1111" s="171"/>
      <c r="Y1111" s="171"/>
      <c r="Z1111" s="171"/>
      <c r="AA1111" s="115"/>
      <c r="AB1111" s="115"/>
      <c r="AC1111" s="115"/>
      <c r="AD1111" s="115"/>
      <c r="AE1111" s="115"/>
      <c r="AF1111" s="115"/>
      <c r="AG1111" s="115"/>
      <c r="AH1111" s="115"/>
      <c r="AI1111" s="115"/>
      <c r="AJ1111" s="115"/>
      <c r="AK1111" s="115"/>
      <c r="AL1111" s="115"/>
      <c r="AM1111" s="115"/>
      <c r="AN1111" s="428"/>
      <c r="AO1111" s="115"/>
      <c r="AP1111" s="115"/>
      <c r="AQ1111" s="115"/>
      <c r="AR1111" s="115"/>
      <c r="AS1111" s="115"/>
      <c r="AT1111" s="115"/>
      <c r="AU1111" s="115"/>
      <c r="AV1111" s="640"/>
      <c r="AW1111" s="206"/>
    </row>
    <row r="1112" spans="22:49" x14ac:dyDescent="0.3">
      <c r="V1112" s="171"/>
      <c r="W1112" s="171"/>
      <c r="X1112" s="171"/>
      <c r="Y1112" s="171"/>
      <c r="Z1112" s="171"/>
      <c r="AA1112" s="115"/>
      <c r="AB1112" s="115"/>
      <c r="AC1112" s="115"/>
      <c r="AD1112" s="115"/>
      <c r="AE1112" s="115"/>
      <c r="AF1112" s="115"/>
      <c r="AG1112" s="115"/>
      <c r="AH1112" s="115"/>
      <c r="AI1112" s="115"/>
      <c r="AJ1112" s="115"/>
      <c r="AK1112" s="115"/>
      <c r="AL1112" s="115"/>
      <c r="AM1112" s="115"/>
      <c r="AN1112" s="428"/>
      <c r="AO1112" s="115"/>
      <c r="AP1112" s="115"/>
      <c r="AQ1112" s="115"/>
      <c r="AR1112" s="115"/>
      <c r="AS1112" s="115"/>
      <c r="AT1112" s="115"/>
      <c r="AU1112" s="115"/>
      <c r="AV1112" s="640"/>
      <c r="AW1112" s="206"/>
    </row>
    <row r="1113" spans="22:49" x14ac:dyDescent="0.3">
      <c r="V1113" s="171"/>
      <c r="W1113" s="171"/>
      <c r="X1113" s="171"/>
      <c r="Y1113" s="171"/>
      <c r="Z1113" s="171"/>
      <c r="AA1113" s="115"/>
      <c r="AB1113" s="115"/>
      <c r="AC1113" s="115"/>
      <c r="AD1113" s="115"/>
      <c r="AE1113" s="115"/>
      <c r="AF1113" s="115"/>
      <c r="AG1113" s="115"/>
      <c r="AH1113" s="115"/>
      <c r="AI1113" s="115"/>
      <c r="AJ1113" s="115"/>
      <c r="AK1113" s="115"/>
      <c r="AL1113" s="115"/>
      <c r="AM1113" s="115"/>
      <c r="AN1113" s="428"/>
      <c r="AO1113" s="115"/>
      <c r="AP1113" s="115"/>
      <c r="AQ1113" s="115"/>
      <c r="AR1113" s="115"/>
      <c r="AS1113" s="115"/>
      <c r="AT1113" s="115"/>
      <c r="AU1113" s="115"/>
      <c r="AV1113" s="640"/>
      <c r="AW1113" s="206"/>
    </row>
    <row r="1114" spans="22:49" x14ac:dyDescent="0.3">
      <c r="V1114" s="171"/>
      <c r="W1114" s="171"/>
      <c r="X1114" s="171"/>
      <c r="Y1114" s="171"/>
      <c r="Z1114" s="171"/>
      <c r="AA1114" s="115"/>
      <c r="AB1114" s="115"/>
      <c r="AC1114" s="115"/>
      <c r="AD1114" s="115"/>
      <c r="AE1114" s="115"/>
      <c r="AF1114" s="115"/>
      <c r="AG1114" s="115"/>
      <c r="AH1114" s="115"/>
      <c r="AI1114" s="115"/>
      <c r="AJ1114" s="115"/>
      <c r="AK1114" s="115"/>
      <c r="AL1114" s="115"/>
      <c r="AM1114" s="115"/>
      <c r="AN1114" s="428"/>
      <c r="AO1114" s="115"/>
      <c r="AP1114" s="115"/>
      <c r="AQ1114" s="115"/>
      <c r="AR1114" s="115"/>
      <c r="AS1114" s="115"/>
      <c r="AT1114" s="115"/>
      <c r="AU1114" s="115"/>
      <c r="AV1114" s="640"/>
      <c r="AW1114" s="206"/>
    </row>
    <row r="1115" spans="22:49" x14ac:dyDescent="0.3">
      <c r="V1115" s="171"/>
      <c r="W1115" s="171"/>
      <c r="X1115" s="171"/>
      <c r="Y1115" s="171"/>
      <c r="Z1115" s="171"/>
      <c r="AA1115" s="115"/>
      <c r="AB1115" s="115"/>
      <c r="AC1115" s="115"/>
      <c r="AD1115" s="115"/>
      <c r="AE1115" s="115"/>
      <c r="AF1115" s="115"/>
      <c r="AG1115" s="115"/>
      <c r="AH1115" s="115"/>
      <c r="AI1115" s="115"/>
      <c r="AJ1115" s="115"/>
      <c r="AK1115" s="115"/>
      <c r="AL1115" s="115"/>
      <c r="AM1115" s="115"/>
      <c r="AN1115" s="428"/>
      <c r="AO1115" s="115"/>
      <c r="AP1115" s="115"/>
      <c r="AQ1115" s="115"/>
      <c r="AR1115" s="115"/>
      <c r="AS1115" s="115"/>
      <c r="AT1115" s="115"/>
      <c r="AU1115" s="115"/>
      <c r="AV1115" s="640"/>
      <c r="AW1115" s="206"/>
    </row>
    <row r="1116" spans="22:49" x14ac:dyDescent="0.3">
      <c r="V1116" s="171"/>
      <c r="W1116" s="171"/>
      <c r="X1116" s="171"/>
      <c r="Y1116" s="171"/>
      <c r="Z1116" s="171"/>
      <c r="AA1116" s="115"/>
      <c r="AB1116" s="115"/>
      <c r="AC1116" s="115"/>
      <c r="AD1116" s="115"/>
      <c r="AE1116" s="115"/>
      <c r="AF1116" s="115"/>
      <c r="AG1116" s="115"/>
      <c r="AH1116" s="115"/>
      <c r="AI1116" s="115"/>
      <c r="AJ1116" s="115"/>
      <c r="AK1116" s="115"/>
      <c r="AL1116" s="115"/>
      <c r="AM1116" s="115"/>
      <c r="AN1116" s="428"/>
      <c r="AO1116" s="115"/>
      <c r="AP1116" s="115"/>
      <c r="AQ1116" s="115"/>
      <c r="AR1116" s="115"/>
      <c r="AS1116" s="115"/>
      <c r="AT1116" s="115"/>
      <c r="AU1116" s="115"/>
      <c r="AV1116" s="640"/>
      <c r="AW1116" s="206"/>
    </row>
    <row r="1117" spans="22:49" x14ac:dyDescent="0.3">
      <c r="V1117" s="171"/>
      <c r="W1117" s="171"/>
      <c r="X1117" s="171"/>
      <c r="Y1117" s="171"/>
      <c r="Z1117" s="171"/>
      <c r="AA1117" s="115"/>
      <c r="AB1117" s="115"/>
      <c r="AC1117" s="115"/>
      <c r="AD1117" s="115"/>
      <c r="AE1117" s="115"/>
      <c r="AF1117" s="115"/>
      <c r="AG1117" s="115"/>
      <c r="AH1117" s="115"/>
      <c r="AI1117" s="115"/>
      <c r="AJ1117" s="115"/>
      <c r="AK1117" s="115"/>
      <c r="AL1117" s="115"/>
      <c r="AM1117" s="115"/>
      <c r="AN1117" s="428"/>
      <c r="AO1117" s="115"/>
      <c r="AP1117" s="115"/>
      <c r="AQ1117" s="115"/>
      <c r="AR1117" s="115"/>
      <c r="AS1117" s="115"/>
      <c r="AT1117" s="115"/>
      <c r="AU1117" s="115"/>
      <c r="AV1117" s="640"/>
      <c r="AW1117" s="206"/>
    </row>
    <row r="1118" spans="22:49" x14ac:dyDescent="0.3">
      <c r="V1118" s="171"/>
      <c r="W1118" s="171"/>
      <c r="X1118" s="171"/>
      <c r="Y1118" s="171"/>
      <c r="Z1118" s="171"/>
      <c r="AA1118" s="115"/>
      <c r="AB1118" s="115"/>
      <c r="AC1118" s="115"/>
      <c r="AD1118" s="115"/>
      <c r="AE1118" s="115"/>
      <c r="AF1118" s="115"/>
      <c r="AG1118" s="115"/>
      <c r="AH1118" s="115"/>
      <c r="AI1118" s="115"/>
      <c r="AJ1118" s="115"/>
      <c r="AK1118" s="115"/>
      <c r="AL1118" s="115"/>
      <c r="AM1118" s="115"/>
      <c r="AN1118" s="428"/>
      <c r="AO1118" s="115"/>
      <c r="AP1118" s="115"/>
      <c r="AQ1118" s="115"/>
      <c r="AR1118" s="115"/>
      <c r="AS1118" s="115"/>
      <c r="AT1118" s="115"/>
      <c r="AU1118" s="115"/>
      <c r="AV1118" s="640"/>
      <c r="AW1118" s="206"/>
    </row>
    <row r="1119" spans="22:49" x14ac:dyDescent="0.3">
      <c r="V1119" s="171"/>
      <c r="W1119" s="171"/>
      <c r="X1119" s="171"/>
      <c r="Y1119" s="171"/>
      <c r="Z1119" s="171"/>
      <c r="AA1119" s="115"/>
      <c r="AB1119" s="115"/>
      <c r="AC1119" s="115"/>
      <c r="AD1119" s="115"/>
      <c r="AE1119" s="115"/>
      <c r="AF1119" s="115"/>
      <c r="AG1119" s="115"/>
      <c r="AH1119" s="115"/>
      <c r="AI1119" s="115"/>
      <c r="AJ1119" s="115"/>
      <c r="AK1119" s="115"/>
      <c r="AL1119" s="115"/>
      <c r="AM1119" s="115"/>
      <c r="AN1119" s="428"/>
      <c r="AO1119" s="115"/>
      <c r="AP1119" s="115"/>
      <c r="AQ1119" s="115"/>
      <c r="AR1119" s="115"/>
      <c r="AS1119" s="115"/>
      <c r="AT1119" s="115"/>
      <c r="AU1119" s="115"/>
      <c r="AV1119" s="640"/>
      <c r="AW1119" s="206"/>
    </row>
    <row r="1120" spans="22:49" x14ac:dyDescent="0.3">
      <c r="V1120" s="171"/>
      <c r="W1120" s="171"/>
      <c r="X1120" s="171"/>
      <c r="Y1120" s="171"/>
      <c r="Z1120" s="171"/>
      <c r="AA1120" s="115"/>
      <c r="AB1120" s="115"/>
      <c r="AC1120" s="115"/>
      <c r="AD1120" s="115"/>
      <c r="AE1120" s="115"/>
      <c r="AF1120" s="115"/>
      <c r="AG1120" s="115"/>
      <c r="AH1120" s="115"/>
      <c r="AI1120" s="115"/>
      <c r="AJ1120" s="115"/>
      <c r="AK1120" s="115"/>
      <c r="AL1120" s="115"/>
      <c r="AM1120" s="115"/>
      <c r="AN1120" s="428"/>
      <c r="AO1120" s="115"/>
      <c r="AP1120" s="115"/>
      <c r="AQ1120" s="115"/>
      <c r="AR1120" s="115"/>
      <c r="AS1120" s="115"/>
      <c r="AT1120" s="115"/>
      <c r="AU1120" s="115"/>
      <c r="AV1120" s="640"/>
      <c r="AW1120" s="206"/>
    </row>
    <row r="1121" spans="22:49" x14ac:dyDescent="0.3">
      <c r="V1121" s="171"/>
      <c r="W1121" s="171"/>
      <c r="X1121" s="171"/>
      <c r="Y1121" s="171"/>
      <c r="Z1121" s="171"/>
      <c r="AA1121" s="115"/>
      <c r="AB1121" s="115"/>
      <c r="AC1121" s="115"/>
      <c r="AD1121" s="115"/>
      <c r="AE1121" s="115"/>
      <c r="AF1121" s="115"/>
      <c r="AG1121" s="115"/>
      <c r="AH1121" s="115"/>
      <c r="AI1121" s="115"/>
      <c r="AJ1121" s="115"/>
      <c r="AK1121" s="115"/>
      <c r="AL1121" s="115"/>
      <c r="AM1121" s="115"/>
      <c r="AN1121" s="428"/>
      <c r="AO1121" s="115"/>
      <c r="AP1121" s="115"/>
      <c r="AQ1121" s="115"/>
      <c r="AR1121" s="115"/>
      <c r="AS1121" s="115"/>
      <c r="AT1121" s="115"/>
      <c r="AU1121" s="115"/>
      <c r="AV1121" s="640"/>
      <c r="AW1121" s="206"/>
    </row>
    <row r="1122" spans="22:49" x14ac:dyDescent="0.3">
      <c r="V1122" s="171"/>
      <c r="W1122" s="171"/>
      <c r="X1122" s="171"/>
      <c r="Y1122" s="171"/>
      <c r="Z1122" s="171"/>
      <c r="AA1122" s="115"/>
      <c r="AB1122" s="115"/>
      <c r="AC1122" s="115"/>
      <c r="AD1122" s="115"/>
      <c r="AE1122" s="115"/>
      <c r="AF1122" s="115"/>
      <c r="AG1122" s="115"/>
      <c r="AH1122" s="115"/>
      <c r="AI1122" s="115"/>
      <c r="AJ1122" s="115"/>
      <c r="AK1122" s="115"/>
      <c r="AL1122" s="115"/>
      <c r="AM1122" s="115"/>
      <c r="AN1122" s="428"/>
      <c r="AO1122" s="115"/>
      <c r="AP1122" s="115"/>
      <c r="AQ1122" s="115"/>
      <c r="AR1122" s="115"/>
      <c r="AS1122" s="115"/>
      <c r="AT1122" s="115"/>
      <c r="AU1122" s="115"/>
      <c r="AV1122" s="640"/>
      <c r="AW1122" s="206"/>
    </row>
    <row r="1123" spans="22:49" x14ac:dyDescent="0.3">
      <c r="V1123" s="171"/>
      <c r="W1123" s="171"/>
      <c r="X1123" s="171"/>
      <c r="Y1123" s="171"/>
      <c r="Z1123" s="171"/>
      <c r="AA1123" s="115"/>
      <c r="AB1123" s="115"/>
      <c r="AC1123" s="115"/>
      <c r="AD1123" s="115"/>
      <c r="AE1123" s="115"/>
      <c r="AF1123" s="115"/>
      <c r="AG1123" s="115"/>
      <c r="AH1123" s="115"/>
      <c r="AI1123" s="115"/>
      <c r="AJ1123" s="115"/>
      <c r="AK1123" s="115"/>
      <c r="AL1123" s="115"/>
      <c r="AM1123" s="115"/>
      <c r="AN1123" s="428"/>
      <c r="AO1123" s="115"/>
      <c r="AP1123" s="115"/>
      <c r="AQ1123" s="115"/>
      <c r="AR1123" s="115"/>
      <c r="AS1123" s="115"/>
      <c r="AT1123" s="115"/>
      <c r="AU1123" s="115"/>
      <c r="AV1123" s="640"/>
      <c r="AW1123" s="206"/>
    </row>
    <row r="1124" spans="22:49" x14ac:dyDescent="0.3">
      <c r="V1124" s="171"/>
      <c r="W1124" s="171"/>
      <c r="X1124" s="171"/>
      <c r="Y1124" s="171"/>
      <c r="Z1124" s="171"/>
      <c r="AA1124" s="115"/>
      <c r="AB1124" s="115"/>
      <c r="AC1124" s="115"/>
      <c r="AD1124" s="115"/>
      <c r="AE1124" s="115"/>
      <c r="AF1124" s="115"/>
      <c r="AG1124" s="115"/>
      <c r="AH1124" s="115"/>
      <c r="AI1124" s="115"/>
      <c r="AJ1124" s="115"/>
      <c r="AK1124" s="115"/>
      <c r="AL1124" s="115"/>
      <c r="AM1124" s="115"/>
      <c r="AN1124" s="428"/>
      <c r="AO1124" s="115"/>
      <c r="AP1124" s="115"/>
      <c r="AQ1124" s="115"/>
      <c r="AR1124" s="115"/>
      <c r="AS1124" s="115"/>
      <c r="AT1124" s="115"/>
      <c r="AU1124" s="115"/>
      <c r="AV1124" s="640"/>
      <c r="AW1124" s="206"/>
    </row>
    <row r="1125" spans="22:49" x14ac:dyDescent="0.3">
      <c r="V1125" s="171"/>
      <c r="W1125" s="171"/>
      <c r="X1125" s="171"/>
      <c r="Y1125" s="171"/>
      <c r="Z1125" s="171"/>
      <c r="AA1125" s="115"/>
      <c r="AB1125" s="115"/>
      <c r="AC1125" s="115"/>
      <c r="AD1125" s="115"/>
      <c r="AE1125" s="115"/>
      <c r="AF1125" s="115"/>
      <c r="AG1125" s="115"/>
      <c r="AH1125" s="115"/>
      <c r="AI1125" s="115"/>
      <c r="AJ1125" s="115"/>
      <c r="AK1125" s="115"/>
      <c r="AL1125" s="115"/>
      <c r="AM1125" s="115"/>
      <c r="AN1125" s="428"/>
      <c r="AO1125" s="115"/>
      <c r="AP1125" s="115"/>
      <c r="AQ1125" s="115"/>
      <c r="AR1125" s="115"/>
      <c r="AS1125" s="115"/>
      <c r="AT1125" s="115"/>
      <c r="AU1125" s="115"/>
      <c r="AV1125" s="640"/>
      <c r="AW1125" s="206"/>
    </row>
    <row r="1126" spans="22:49" x14ac:dyDescent="0.3">
      <c r="V1126" s="171"/>
      <c r="W1126" s="171"/>
      <c r="X1126" s="171"/>
      <c r="Y1126" s="171"/>
      <c r="Z1126" s="171"/>
      <c r="AA1126" s="115"/>
      <c r="AB1126" s="115"/>
      <c r="AC1126" s="115"/>
      <c r="AD1126" s="115"/>
      <c r="AE1126" s="115"/>
      <c r="AF1126" s="115"/>
      <c r="AG1126" s="115"/>
      <c r="AH1126" s="115"/>
      <c r="AI1126" s="115"/>
      <c r="AJ1126" s="115"/>
      <c r="AK1126" s="115"/>
      <c r="AL1126" s="115"/>
      <c r="AM1126" s="115"/>
      <c r="AN1126" s="428"/>
      <c r="AO1126" s="115"/>
      <c r="AP1126" s="115"/>
      <c r="AQ1126" s="115"/>
      <c r="AR1126" s="115"/>
      <c r="AS1126" s="115"/>
      <c r="AT1126" s="115"/>
      <c r="AU1126" s="115"/>
      <c r="AV1126" s="640"/>
      <c r="AW1126" s="206"/>
    </row>
    <row r="1127" spans="22:49" x14ac:dyDescent="0.3">
      <c r="V1127" s="171"/>
      <c r="W1127" s="171"/>
      <c r="X1127" s="171"/>
      <c r="Y1127" s="171"/>
      <c r="Z1127" s="171"/>
      <c r="AA1127" s="115"/>
      <c r="AB1127" s="115"/>
      <c r="AC1127" s="115"/>
      <c r="AD1127" s="115"/>
      <c r="AE1127" s="115"/>
      <c r="AF1127" s="115"/>
      <c r="AG1127" s="115"/>
      <c r="AH1127" s="115"/>
      <c r="AI1127" s="115"/>
      <c r="AJ1127" s="115"/>
      <c r="AK1127" s="115"/>
      <c r="AL1127" s="115"/>
      <c r="AM1127" s="115"/>
      <c r="AN1127" s="428"/>
      <c r="AO1127" s="115"/>
      <c r="AP1127" s="115"/>
      <c r="AQ1127" s="115"/>
      <c r="AR1127" s="115"/>
      <c r="AS1127" s="115"/>
      <c r="AT1127" s="115"/>
      <c r="AU1127" s="115"/>
      <c r="AV1127" s="640"/>
      <c r="AW1127" s="206"/>
    </row>
    <row r="1128" spans="22:49" x14ac:dyDescent="0.3">
      <c r="V1128" s="171"/>
      <c r="W1128" s="171"/>
      <c r="X1128" s="171"/>
      <c r="Y1128" s="171"/>
      <c r="Z1128" s="171"/>
      <c r="AA1128" s="115"/>
      <c r="AB1128" s="115"/>
      <c r="AC1128" s="115"/>
      <c r="AD1128" s="115"/>
      <c r="AE1128" s="115"/>
      <c r="AF1128" s="115"/>
      <c r="AG1128" s="115"/>
      <c r="AH1128" s="115"/>
      <c r="AI1128" s="115"/>
      <c r="AJ1128" s="115"/>
      <c r="AK1128" s="115"/>
      <c r="AL1128" s="115"/>
      <c r="AM1128" s="115"/>
      <c r="AN1128" s="428"/>
      <c r="AO1128" s="115"/>
      <c r="AP1128" s="115"/>
      <c r="AQ1128" s="115"/>
      <c r="AR1128" s="115"/>
      <c r="AS1128" s="115"/>
      <c r="AT1128" s="115"/>
      <c r="AU1128" s="115"/>
      <c r="AV1128" s="640"/>
      <c r="AW1128" s="206"/>
    </row>
    <row r="1129" spans="22:49" x14ac:dyDescent="0.3">
      <c r="V1129" s="171"/>
      <c r="W1129" s="171"/>
      <c r="X1129" s="171"/>
      <c r="Y1129" s="171"/>
      <c r="Z1129" s="171"/>
      <c r="AA1129" s="115"/>
      <c r="AB1129" s="115"/>
      <c r="AC1129" s="115"/>
      <c r="AD1129" s="115"/>
      <c r="AE1129" s="115"/>
      <c r="AF1129" s="115"/>
      <c r="AG1129" s="115"/>
      <c r="AH1129" s="115"/>
      <c r="AI1129" s="115"/>
      <c r="AJ1129" s="115"/>
      <c r="AK1129" s="115"/>
      <c r="AL1129" s="115"/>
      <c r="AM1129" s="115"/>
      <c r="AN1129" s="428"/>
      <c r="AO1129" s="115"/>
      <c r="AP1129" s="115"/>
      <c r="AQ1129" s="115"/>
      <c r="AR1129" s="115"/>
      <c r="AS1129" s="115"/>
      <c r="AT1129" s="115"/>
      <c r="AU1129" s="115"/>
      <c r="AV1129" s="640"/>
      <c r="AW1129" s="206"/>
    </row>
    <row r="1130" spans="22:49" x14ac:dyDescent="0.3">
      <c r="V1130" s="171"/>
      <c r="W1130" s="171"/>
      <c r="X1130" s="171"/>
      <c r="Y1130" s="171"/>
      <c r="Z1130" s="171"/>
      <c r="AA1130" s="115"/>
      <c r="AB1130" s="115"/>
      <c r="AC1130" s="115"/>
      <c r="AD1130" s="115"/>
      <c r="AE1130" s="115"/>
      <c r="AF1130" s="115"/>
      <c r="AG1130" s="115"/>
      <c r="AH1130" s="115"/>
      <c r="AI1130" s="115"/>
      <c r="AJ1130" s="115"/>
      <c r="AK1130" s="115"/>
      <c r="AL1130" s="115"/>
      <c r="AM1130" s="115"/>
      <c r="AN1130" s="428"/>
      <c r="AO1130" s="115"/>
      <c r="AP1130" s="115"/>
      <c r="AQ1130" s="115"/>
      <c r="AR1130" s="115"/>
      <c r="AS1130" s="115"/>
      <c r="AT1130" s="115"/>
      <c r="AU1130" s="115"/>
      <c r="AV1130" s="640"/>
      <c r="AW1130" s="206"/>
    </row>
    <row r="1131" spans="22:49" x14ac:dyDescent="0.3">
      <c r="V1131" s="171"/>
      <c r="W1131" s="171"/>
      <c r="X1131" s="171"/>
      <c r="Y1131" s="171"/>
      <c r="Z1131" s="171"/>
      <c r="AA1131" s="115"/>
      <c r="AB1131" s="115"/>
      <c r="AC1131" s="115"/>
      <c r="AD1131" s="115"/>
      <c r="AE1131" s="115"/>
      <c r="AF1131" s="115"/>
      <c r="AG1131" s="115"/>
      <c r="AH1131" s="115"/>
      <c r="AI1131" s="115"/>
      <c r="AJ1131" s="115"/>
      <c r="AK1131" s="115"/>
      <c r="AL1131" s="115"/>
      <c r="AM1131" s="115"/>
      <c r="AN1131" s="428"/>
      <c r="AO1131" s="115"/>
      <c r="AP1131" s="115"/>
      <c r="AQ1131" s="115"/>
      <c r="AR1131" s="115"/>
      <c r="AS1131" s="115"/>
      <c r="AT1131" s="115"/>
      <c r="AU1131" s="115"/>
      <c r="AV1131" s="640"/>
      <c r="AW1131" s="206"/>
    </row>
    <row r="1132" spans="22:49" x14ac:dyDescent="0.3">
      <c r="V1132" s="171"/>
      <c r="W1132" s="171"/>
      <c r="X1132" s="171"/>
      <c r="Y1132" s="171"/>
      <c r="Z1132" s="171"/>
      <c r="AA1132" s="115"/>
      <c r="AB1132" s="115"/>
      <c r="AC1132" s="115"/>
      <c r="AD1132" s="115"/>
      <c r="AE1132" s="115"/>
      <c r="AF1132" s="115"/>
      <c r="AG1132" s="115"/>
      <c r="AH1132" s="115"/>
      <c r="AI1132" s="115"/>
      <c r="AJ1132" s="115"/>
      <c r="AK1132" s="115"/>
      <c r="AL1132" s="115"/>
      <c r="AM1132" s="115"/>
      <c r="AN1132" s="428"/>
      <c r="AO1132" s="115"/>
      <c r="AP1132" s="115"/>
      <c r="AQ1132" s="115"/>
      <c r="AR1132" s="115"/>
      <c r="AS1132" s="115"/>
      <c r="AT1132" s="115"/>
      <c r="AU1132" s="115"/>
      <c r="AV1132" s="640"/>
      <c r="AW1132" s="206"/>
    </row>
    <row r="1133" spans="22:49" x14ac:dyDescent="0.3">
      <c r="V1133" s="171"/>
      <c r="W1133" s="171"/>
      <c r="X1133" s="171"/>
      <c r="Y1133" s="171"/>
      <c r="Z1133" s="171"/>
      <c r="AA1133" s="115"/>
      <c r="AB1133" s="115"/>
      <c r="AC1133" s="115"/>
      <c r="AD1133" s="115"/>
      <c r="AE1133" s="115"/>
      <c r="AF1133" s="115"/>
      <c r="AG1133" s="115"/>
      <c r="AH1133" s="115"/>
      <c r="AI1133" s="115"/>
      <c r="AJ1133" s="115"/>
      <c r="AK1133" s="115"/>
      <c r="AL1133" s="115"/>
      <c r="AM1133" s="115"/>
      <c r="AN1133" s="428"/>
      <c r="AO1133" s="115"/>
      <c r="AP1133" s="115"/>
      <c r="AQ1133" s="115"/>
      <c r="AR1133" s="115"/>
      <c r="AS1133" s="115"/>
      <c r="AT1133" s="115"/>
      <c r="AU1133" s="115"/>
      <c r="AV1133" s="640"/>
      <c r="AW1133" s="206"/>
    </row>
    <row r="1134" spans="22:49" x14ac:dyDescent="0.3">
      <c r="V1134" s="171"/>
      <c r="W1134" s="171"/>
      <c r="X1134" s="171"/>
      <c r="Y1134" s="171"/>
      <c r="Z1134" s="171"/>
      <c r="AA1134" s="115"/>
      <c r="AB1134" s="115"/>
      <c r="AC1134" s="115"/>
      <c r="AD1134" s="115"/>
      <c r="AE1134" s="115"/>
      <c r="AF1134" s="115"/>
      <c r="AG1134" s="115"/>
      <c r="AH1134" s="115"/>
      <c r="AI1134" s="115"/>
      <c r="AJ1134" s="115"/>
      <c r="AK1134" s="115"/>
      <c r="AL1134" s="115"/>
      <c r="AM1134" s="115"/>
      <c r="AN1134" s="428"/>
      <c r="AO1134" s="115"/>
      <c r="AP1134" s="115"/>
      <c r="AQ1134" s="115"/>
      <c r="AR1134" s="115"/>
      <c r="AS1134" s="115"/>
      <c r="AT1134" s="115"/>
      <c r="AU1134" s="115"/>
      <c r="AV1134" s="640"/>
      <c r="AW1134" s="206"/>
    </row>
    <row r="1135" spans="22:49" x14ac:dyDescent="0.3">
      <c r="V1135" s="171"/>
      <c r="W1135" s="171"/>
      <c r="X1135" s="171"/>
      <c r="Y1135" s="171"/>
      <c r="Z1135" s="171"/>
      <c r="AA1135" s="115"/>
      <c r="AB1135" s="115"/>
      <c r="AC1135" s="115"/>
      <c r="AD1135" s="115"/>
      <c r="AE1135" s="115"/>
      <c r="AF1135" s="115"/>
      <c r="AG1135" s="115"/>
      <c r="AH1135" s="115"/>
      <c r="AI1135" s="115"/>
      <c r="AJ1135" s="115"/>
      <c r="AK1135" s="115"/>
      <c r="AL1135" s="115"/>
      <c r="AM1135" s="115"/>
      <c r="AN1135" s="428"/>
      <c r="AO1135" s="115"/>
      <c r="AP1135" s="115"/>
      <c r="AQ1135" s="115"/>
      <c r="AR1135" s="115"/>
      <c r="AS1135" s="115"/>
      <c r="AT1135" s="115"/>
      <c r="AU1135" s="115"/>
      <c r="AV1135" s="640"/>
      <c r="AW1135" s="206"/>
    </row>
    <row r="1136" spans="22:49" x14ac:dyDescent="0.3">
      <c r="V1136" s="171"/>
      <c r="W1136" s="171"/>
      <c r="X1136" s="171"/>
      <c r="Y1136" s="171"/>
      <c r="Z1136" s="171"/>
      <c r="AA1136" s="115"/>
      <c r="AB1136" s="115"/>
      <c r="AC1136" s="115"/>
      <c r="AD1136" s="115"/>
      <c r="AE1136" s="115"/>
      <c r="AF1136" s="115"/>
      <c r="AG1136" s="115"/>
      <c r="AH1136" s="115"/>
      <c r="AI1136" s="115"/>
      <c r="AJ1136" s="115"/>
      <c r="AK1136" s="115"/>
      <c r="AL1136" s="115"/>
      <c r="AM1136" s="115"/>
      <c r="AN1136" s="428"/>
      <c r="AO1136" s="115"/>
      <c r="AP1136" s="115"/>
      <c r="AQ1136" s="115"/>
      <c r="AR1136" s="115"/>
      <c r="AS1136" s="115"/>
      <c r="AT1136" s="115"/>
      <c r="AU1136" s="115"/>
      <c r="AV1136" s="640"/>
      <c r="AW1136" s="206"/>
    </row>
    <row r="1137" spans="22:49" x14ac:dyDescent="0.3">
      <c r="V1137" s="171"/>
      <c r="W1137" s="171"/>
      <c r="X1137" s="171"/>
      <c r="Y1137" s="171"/>
      <c r="Z1137" s="171"/>
      <c r="AA1137" s="115"/>
      <c r="AB1137" s="115"/>
      <c r="AC1137" s="115"/>
      <c r="AD1137" s="115"/>
      <c r="AE1137" s="115"/>
      <c r="AF1137" s="115"/>
      <c r="AG1137" s="115"/>
      <c r="AH1137" s="115"/>
      <c r="AI1137" s="115"/>
      <c r="AJ1137" s="115"/>
      <c r="AK1137" s="115"/>
      <c r="AL1137" s="115"/>
      <c r="AM1137" s="115"/>
      <c r="AN1137" s="428"/>
      <c r="AO1137" s="115"/>
      <c r="AP1137" s="115"/>
      <c r="AQ1137" s="115"/>
      <c r="AR1137" s="115"/>
      <c r="AS1137" s="115"/>
      <c r="AT1137" s="115"/>
      <c r="AU1137" s="115"/>
      <c r="AV1137" s="640"/>
      <c r="AW1137" s="206"/>
    </row>
    <row r="1138" spans="22:49" x14ac:dyDescent="0.3">
      <c r="V1138" s="171"/>
      <c r="W1138" s="171"/>
      <c r="X1138" s="171"/>
      <c r="Y1138" s="171"/>
      <c r="Z1138" s="171"/>
      <c r="AA1138" s="115"/>
      <c r="AB1138" s="115"/>
      <c r="AC1138" s="115"/>
      <c r="AD1138" s="115"/>
      <c r="AE1138" s="115"/>
      <c r="AF1138" s="115"/>
      <c r="AG1138" s="115"/>
      <c r="AH1138" s="115"/>
      <c r="AI1138" s="115"/>
      <c r="AJ1138" s="115"/>
      <c r="AK1138" s="115"/>
      <c r="AL1138" s="115"/>
      <c r="AM1138" s="115"/>
      <c r="AN1138" s="428"/>
      <c r="AO1138" s="115"/>
      <c r="AP1138" s="115"/>
      <c r="AQ1138" s="115"/>
      <c r="AR1138" s="115"/>
      <c r="AS1138" s="115"/>
      <c r="AT1138" s="115"/>
      <c r="AU1138" s="115"/>
      <c r="AV1138" s="640"/>
      <c r="AW1138" s="206"/>
    </row>
    <row r="1139" spans="22:49" x14ac:dyDescent="0.3">
      <c r="V1139" s="171"/>
      <c r="W1139" s="171"/>
      <c r="X1139" s="171"/>
      <c r="Y1139" s="171"/>
      <c r="Z1139" s="171"/>
      <c r="AA1139" s="115"/>
      <c r="AB1139" s="115"/>
      <c r="AC1139" s="115"/>
      <c r="AD1139" s="115"/>
      <c r="AE1139" s="115"/>
      <c r="AF1139" s="115"/>
      <c r="AG1139" s="115"/>
      <c r="AH1139" s="115"/>
      <c r="AI1139" s="115"/>
      <c r="AJ1139" s="115"/>
      <c r="AK1139" s="115"/>
      <c r="AL1139" s="115"/>
      <c r="AM1139" s="115"/>
      <c r="AN1139" s="428"/>
      <c r="AO1139" s="115"/>
      <c r="AP1139" s="115"/>
      <c r="AQ1139" s="115"/>
      <c r="AR1139" s="115"/>
      <c r="AS1139" s="115"/>
      <c r="AT1139" s="115"/>
      <c r="AU1139" s="115"/>
      <c r="AV1139" s="640"/>
      <c r="AW1139" s="206"/>
    </row>
    <row r="1140" spans="22:49" x14ac:dyDescent="0.3">
      <c r="V1140" s="171"/>
      <c r="W1140" s="171"/>
      <c r="X1140" s="171"/>
      <c r="Y1140" s="171"/>
      <c r="Z1140" s="171"/>
      <c r="AA1140" s="115"/>
      <c r="AB1140" s="115"/>
      <c r="AC1140" s="115"/>
      <c r="AD1140" s="115"/>
      <c r="AE1140" s="115"/>
      <c r="AF1140" s="115"/>
      <c r="AG1140" s="115"/>
      <c r="AH1140" s="115"/>
      <c r="AI1140" s="115"/>
      <c r="AJ1140" s="115"/>
      <c r="AK1140" s="115"/>
      <c r="AL1140" s="115"/>
      <c r="AM1140" s="115"/>
      <c r="AN1140" s="428"/>
      <c r="AO1140" s="115"/>
      <c r="AP1140" s="115"/>
      <c r="AQ1140" s="115"/>
      <c r="AR1140" s="115"/>
      <c r="AS1140" s="115"/>
      <c r="AT1140" s="115"/>
      <c r="AU1140" s="115"/>
      <c r="AV1140" s="640"/>
      <c r="AW1140" s="206"/>
    </row>
    <row r="1141" spans="22:49" x14ac:dyDescent="0.3">
      <c r="V1141" s="171"/>
      <c r="W1141" s="171"/>
      <c r="X1141" s="171"/>
      <c r="Y1141" s="171"/>
      <c r="Z1141" s="171"/>
      <c r="AA1141" s="115"/>
      <c r="AB1141" s="115"/>
      <c r="AC1141" s="115"/>
      <c r="AD1141" s="115"/>
      <c r="AE1141" s="115"/>
      <c r="AF1141" s="115"/>
      <c r="AG1141" s="115"/>
      <c r="AH1141" s="115"/>
      <c r="AI1141" s="115"/>
      <c r="AJ1141" s="115"/>
      <c r="AK1141" s="115"/>
      <c r="AL1141" s="115"/>
      <c r="AM1141" s="115"/>
      <c r="AN1141" s="428"/>
      <c r="AO1141" s="115"/>
      <c r="AP1141" s="115"/>
      <c r="AQ1141" s="115"/>
      <c r="AR1141" s="115"/>
      <c r="AS1141" s="115"/>
      <c r="AT1141" s="115"/>
      <c r="AU1141" s="115"/>
      <c r="AV1141" s="640"/>
      <c r="AW1141" s="206"/>
    </row>
    <row r="1142" spans="22:49" x14ac:dyDescent="0.3">
      <c r="V1142" s="171"/>
      <c r="W1142" s="171"/>
      <c r="X1142" s="171"/>
      <c r="Y1142" s="171"/>
      <c r="Z1142" s="171"/>
      <c r="AA1142" s="115"/>
      <c r="AB1142" s="115"/>
      <c r="AC1142" s="115"/>
      <c r="AD1142" s="115"/>
      <c r="AE1142" s="115"/>
      <c r="AF1142" s="115"/>
      <c r="AG1142" s="115"/>
      <c r="AH1142" s="115"/>
      <c r="AI1142" s="115"/>
      <c r="AJ1142" s="115"/>
      <c r="AK1142" s="115"/>
      <c r="AL1142" s="115"/>
      <c r="AM1142" s="115"/>
      <c r="AN1142" s="428"/>
      <c r="AO1142" s="115"/>
      <c r="AP1142" s="115"/>
      <c r="AQ1142" s="115"/>
      <c r="AR1142" s="115"/>
      <c r="AS1142" s="115"/>
      <c r="AT1142" s="115"/>
      <c r="AU1142" s="115"/>
      <c r="AV1142" s="640"/>
      <c r="AW1142" s="206"/>
    </row>
    <row r="1143" spans="22:49" x14ac:dyDescent="0.3">
      <c r="V1143" s="171"/>
      <c r="W1143" s="171"/>
      <c r="X1143" s="171"/>
      <c r="Y1143" s="171"/>
      <c r="Z1143" s="171"/>
      <c r="AA1143" s="115"/>
      <c r="AB1143" s="115"/>
      <c r="AC1143" s="115"/>
      <c r="AD1143" s="115"/>
      <c r="AE1143" s="115"/>
      <c r="AF1143" s="115"/>
      <c r="AG1143" s="115"/>
      <c r="AH1143" s="115"/>
      <c r="AI1143" s="115"/>
      <c r="AJ1143" s="115"/>
      <c r="AK1143" s="115"/>
      <c r="AL1143" s="115"/>
      <c r="AM1143" s="115"/>
      <c r="AN1143" s="428"/>
      <c r="AO1143" s="115"/>
      <c r="AP1143" s="115"/>
      <c r="AQ1143" s="115"/>
      <c r="AR1143" s="115"/>
      <c r="AS1143" s="115"/>
      <c r="AT1143" s="115"/>
      <c r="AU1143" s="115"/>
      <c r="AV1143" s="640"/>
      <c r="AW1143" s="206"/>
    </row>
    <row r="1144" spans="22:49" x14ac:dyDescent="0.3">
      <c r="V1144" s="171"/>
      <c r="W1144" s="171"/>
      <c r="X1144" s="171"/>
      <c r="Y1144" s="171"/>
      <c r="Z1144" s="171"/>
      <c r="AA1144" s="115"/>
      <c r="AB1144" s="115"/>
      <c r="AC1144" s="115"/>
      <c r="AD1144" s="115"/>
      <c r="AE1144" s="115"/>
      <c r="AF1144" s="115"/>
      <c r="AG1144" s="115"/>
      <c r="AH1144" s="115"/>
      <c r="AI1144" s="115"/>
      <c r="AJ1144" s="115"/>
      <c r="AK1144" s="115"/>
      <c r="AL1144" s="115"/>
      <c r="AM1144" s="115"/>
      <c r="AN1144" s="428"/>
      <c r="AO1144" s="115"/>
      <c r="AP1144" s="115"/>
      <c r="AQ1144" s="115"/>
      <c r="AR1144" s="115"/>
      <c r="AS1144" s="115"/>
      <c r="AT1144" s="115"/>
      <c r="AU1144" s="115"/>
      <c r="AV1144" s="640"/>
      <c r="AW1144" s="206"/>
    </row>
    <row r="1145" spans="22:49" x14ac:dyDescent="0.3">
      <c r="V1145" s="171"/>
      <c r="W1145" s="171"/>
      <c r="X1145" s="171"/>
      <c r="Y1145" s="171"/>
      <c r="Z1145" s="171"/>
      <c r="AA1145" s="115"/>
      <c r="AB1145" s="115"/>
      <c r="AC1145" s="115"/>
      <c r="AD1145" s="115"/>
      <c r="AE1145" s="115"/>
      <c r="AF1145" s="115"/>
      <c r="AG1145" s="115"/>
      <c r="AH1145" s="115"/>
      <c r="AI1145" s="115"/>
      <c r="AJ1145" s="115"/>
      <c r="AK1145" s="115"/>
      <c r="AL1145" s="115"/>
      <c r="AM1145" s="115"/>
      <c r="AN1145" s="428"/>
      <c r="AO1145" s="115"/>
      <c r="AP1145" s="115"/>
      <c r="AQ1145" s="115"/>
      <c r="AR1145" s="115"/>
      <c r="AS1145" s="115"/>
      <c r="AT1145" s="115"/>
      <c r="AU1145" s="115"/>
      <c r="AV1145" s="640"/>
      <c r="AW1145" s="206"/>
    </row>
    <row r="1146" spans="22:49" x14ac:dyDescent="0.3">
      <c r="V1146" s="171"/>
      <c r="W1146" s="171"/>
      <c r="X1146" s="171"/>
      <c r="Y1146" s="171"/>
      <c r="Z1146" s="171"/>
      <c r="AA1146" s="115"/>
      <c r="AB1146" s="115"/>
      <c r="AC1146" s="115"/>
      <c r="AD1146" s="115"/>
      <c r="AE1146" s="115"/>
      <c r="AF1146" s="115"/>
      <c r="AG1146" s="115"/>
      <c r="AH1146" s="115"/>
      <c r="AI1146" s="115"/>
      <c r="AJ1146" s="115"/>
      <c r="AK1146" s="115"/>
      <c r="AL1146" s="115"/>
      <c r="AM1146" s="115"/>
      <c r="AN1146" s="428"/>
      <c r="AO1146" s="115"/>
      <c r="AP1146" s="115"/>
      <c r="AQ1146" s="115"/>
      <c r="AR1146" s="115"/>
      <c r="AS1146" s="115"/>
      <c r="AT1146" s="115"/>
      <c r="AU1146" s="115"/>
      <c r="AV1146" s="640"/>
      <c r="AW1146" s="206"/>
    </row>
    <row r="1147" spans="22:49" x14ac:dyDescent="0.3">
      <c r="V1147" s="171"/>
      <c r="W1147" s="171"/>
      <c r="X1147" s="171"/>
      <c r="Y1147" s="171"/>
      <c r="Z1147" s="171"/>
      <c r="AA1147" s="115"/>
      <c r="AB1147" s="115"/>
      <c r="AC1147" s="115"/>
      <c r="AD1147" s="115"/>
      <c r="AE1147" s="115"/>
      <c r="AF1147" s="115"/>
      <c r="AG1147" s="115"/>
      <c r="AH1147" s="115"/>
      <c r="AI1147" s="115"/>
      <c r="AJ1147" s="115"/>
      <c r="AK1147" s="115"/>
      <c r="AL1147" s="115"/>
      <c r="AM1147" s="115"/>
      <c r="AN1147" s="428"/>
      <c r="AO1147" s="115"/>
      <c r="AP1147" s="115"/>
      <c r="AQ1147" s="115"/>
      <c r="AR1147" s="115"/>
      <c r="AS1147" s="115"/>
      <c r="AT1147" s="115"/>
      <c r="AU1147" s="115"/>
      <c r="AV1147" s="640"/>
      <c r="AW1147" s="206"/>
    </row>
    <row r="1148" spans="22:49" x14ac:dyDescent="0.3">
      <c r="V1148" s="171"/>
      <c r="W1148" s="171"/>
      <c r="X1148" s="171"/>
      <c r="Y1148" s="171"/>
      <c r="Z1148" s="171"/>
      <c r="AA1148" s="115"/>
      <c r="AB1148" s="115"/>
      <c r="AC1148" s="115"/>
      <c r="AD1148" s="115"/>
      <c r="AE1148" s="115"/>
      <c r="AF1148" s="115"/>
      <c r="AG1148" s="115"/>
      <c r="AH1148" s="115"/>
      <c r="AI1148" s="115"/>
      <c r="AJ1148" s="115"/>
      <c r="AK1148" s="115"/>
      <c r="AL1148" s="115"/>
      <c r="AM1148" s="115"/>
      <c r="AN1148" s="428"/>
      <c r="AO1148" s="115"/>
      <c r="AP1148" s="115"/>
      <c r="AQ1148" s="115"/>
      <c r="AR1148" s="115"/>
      <c r="AS1148" s="115"/>
      <c r="AT1148" s="115"/>
      <c r="AU1148" s="115"/>
      <c r="AV1148" s="640"/>
      <c r="AW1148" s="206"/>
    </row>
    <row r="1149" spans="22:49" x14ac:dyDescent="0.3">
      <c r="V1149" s="171"/>
      <c r="W1149" s="171"/>
      <c r="X1149" s="171"/>
      <c r="Y1149" s="171"/>
      <c r="Z1149" s="171"/>
      <c r="AA1149" s="115"/>
      <c r="AB1149" s="115"/>
      <c r="AC1149" s="115"/>
      <c r="AD1149" s="115"/>
      <c r="AE1149" s="115"/>
      <c r="AF1149" s="115"/>
      <c r="AG1149" s="115"/>
      <c r="AH1149" s="115"/>
      <c r="AI1149" s="115"/>
      <c r="AJ1149" s="115"/>
      <c r="AK1149" s="115"/>
      <c r="AL1149" s="115"/>
      <c r="AM1149" s="115"/>
      <c r="AN1149" s="428"/>
      <c r="AO1149" s="115"/>
      <c r="AP1149" s="115"/>
      <c r="AQ1149" s="115"/>
      <c r="AR1149" s="115"/>
      <c r="AS1149" s="115"/>
      <c r="AT1149" s="115"/>
      <c r="AU1149" s="115"/>
      <c r="AV1149" s="640"/>
      <c r="AW1149" s="206"/>
    </row>
    <row r="1150" spans="22:49" x14ac:dyDescent="0.3">
      <c r="V1150" s="171"/>
      <c r="W1150" s="171"/>
      <c r="X1150" s="171"/>
      <c r="Y1150" s="171"/>
      <c r="Z1150" s="171"/>
      <c r="AA1150" s="115"/>
      <c r="AB1150" s="115"/>
      <c r="AC1150" s="115"/>
      <c r="AD1150" s="115"/>
      <c r="AE1150" s="115"/>
      <c r="AF1150" s="115"/>
      <c r="AG1150" s="115"/>
      <c r="AH1150" s="115"/>
      <c r="AI1150" s="115"/>
      <c r="AJ1150" s="115"/>
      <c r="AK1150" s="115"/>
      <c r="AL1150" s="115"/>
      <c r="AM1150" s="115"/>
      <c r="AN1150" s="428"/>
      <c r="AO1150" s="115"/>
      <c r="AP1150" s="115"/>
      <c r="AQ1150" s="115"/>
      <c r="AR1150" s="115"/>
      <c r="AS1150" s="115"/>
      <c r="AT1150" s="115"/>
      <c r="AU1150" s="115"/>
      <c r="AV1150" s="640"/>
      <c r="AW1150" s="206"/>
    </row>
    <row r="1151" spans="22:49" x14ac:dyDescent="0.3">
      <c r="V1151" s="171"/>
      <c r="W1151" s="171"/>
      <c r="X1151" s="171"/>
      <c r="Y1151" s="171"/>
      <c r="Z1151" s="171"/>
      <c r="AA1151" s="115"/>
      <c r="AB1151" s="115"/>
      <c r="AC1151" s="115"/>
      <c r="AD1151" s="115"/>
      <c r="AE1151" s="115"/>
      <c r="AF1151" s="115"/>
      <c r="AG1151" s="115"/>
      <c r="AH1151" s="115"/>
      <c r="AI1151" s="115"/>
      <c r="AJ1151" s="115"/>
      <c r="AK1151" s="115"/>
      <c r="AL1151" s="115"/>
      <c r="AM1151" s="115"/>
      <c r="AN1151" s="428"/>
      <c r="AO1151" s="115"/>
      <c r="AP1151" s="115"/>
      <c r="AQ1151" s="115"/>
      <c r="AR1151" s="115"/>
      <c r="AS1151" s="115"/>
      <c r="AT1151" s="115"/>
      <c r="AU1151" s="115"/>
      <c r="AV1151" s="640"/>
      <c r="AW1151" s="206"/>
    </row>
    <row r="1152" spans="22:49" x14ac:dyDescent="0.3">
      <c r="V1152" s="171"/>
      <c r="W1152" s="171"/>
      <c r="X1152" s="171"/>
      <c r="Y1152" s="171"/>
      <c r="Z1152" s="171"/>
      <c r="AA1152" s="115"/>
      <c r="AB1152" s="115"/>
      <c r="AC1152" s="115"/>
      <c r="AD1152" s="115"/>
      <c r="AE1152" s="115"/>
      <c r="AF1152" s="115"/>
      <c r="AG1152" s="115"/>
      <c r="AH1152" s="115"/>
      <c r="AI1152" s="115"/>
      <c r="AJ1152" s="115"/>
      <c r="AK1152" s="115"/>
      <c r="AL1152" s="115"/>
      <c r="AM1152" s="115"/>
      <c r="AN1152" s="428"/>
      <c r="AO1152" s="115"/>
      <c r="AP1152" s="115"/>
      <c r="AQ1152" s="115"/>
      <c r="AR1152" s="115"/>
      <c r="AS1152" s="115"/>
      <c r="AT1152" s="115"/>
      <c r="AU1152" s="115"/>
      <c r="AV1152" s="640"/>
      <c r="AW1152" s="206"/>
    </row>
    <row r="1153" spans="22:49" x14ac:dyDescent="0.3">
      <c r="V1153" s="171"/>
      <c r="W1153" s="171"/>
      <c r="X1153" s="171"/>
      <c r="Y1153" s="171"/>
      <c r="Z1153" s="171"/>
      <c r="AA1153" s="115"/>
      <c r="AB1153" s="115"/>
      <c r="AC1153" s="115"/>
      <c r="AD1153" s="115"/>
      <c r="AE1153" s="115"/>
      <c r="AF1153" s="115"/>
      <c r="AG1153" s="115"/>
      <c r="AH1153" s="115"/>
      <c r="AI1153" s="115"/>
      <c r="AJ1153" s="115"/>
      <c r="AK1153" s="115"/>
      <c r="AL1153" s="115"/>
      <c r="AM1153" s="115"/>
      <c r="AN1153" s="428"/>
      <c r="AO1153" s="115"/>
      <c r="AP1153" s="115"/>
      <c r="AQ1153" s="115"/>
      <c r="AR1153" s="115"/>
      <c r="AS1153" s="115"/>
      <c r="AT1153" s="115"/>
      <c r="AU1153" s="115"/>
      <c r="AV1153" s="640"/>
      <c r="AW1153" s="206"/>
    </row>
    <row r="1154" spans="22:49" x14ac:dyDescent="0.3">
      <c r="V1154" s="171"/>
      <c r="W1154" s="171"/>
      <c r="X1154" s="171"/>
      <c r="Y1154" s="171"/>
      <c r="Z1154" s="171"/>
      <c r="AA1154" s="115"/>
      <c r="AB1154" s="115"/>
      <c r="AC1154" s="115"/>
      <c r="AD1154" s="115"/>
      <c r="AE1154" s="115"/>
      <c r="AF1154" s="115"/>
      <c r="AG1154" s="115"/>
      <c r="AH1154" s="115"/>
      <c r="AI1154" s="115"/>
      <c r="AJ1154" s="115"/>
      <c r="AK1154" s="115"/>
      <c r="AL1154" s="115"/>
      <c r="AM1154" s="115"/>
      <c r="AN1154" s="428"/>
      <c r="AO1154" s="115"/>
      <c r="AP1154" s="115"/>
      <c r="AQ1154" s="115"/>
      <c r="AR1154" s="115"/>
      <c r="AS1154" s="115"/>
      <c r="AT1154" s="115"/>
      <c r="AU1154" s="115"/>
      <c r="AV1154" s="640"/>
      <c r="AW1154" s="206"/>
    </row>
    <row r="1155" spans="22:49" x14ac:dyDescent="0.3">
      <c r="V1155" s="171"/>
      <c r="W1155" s="171"/>
      <c r="X1155" s="171"/>
      <c r="Y1155" s="171"/>
      <c r="Z1155" s="171"/>
      <c r="AA1155" s="115"/>
      <c r="AB1155" s="115"/>
      <c r="AC1155" s="115"/>
      <c r="AD1155" s="115"/>
      <c r="AE1155" s="115"/>
      <c r="AF1155" s="115"/>
      <c r="AG1155" s="115"/>
      <c r="AH1155" s="115"/>
      <c r="AI1155" s="115"/>
      <c r="AJ1155" s="115"/>
      <c r="AK1155" s="115"/>
      <c r="AL1155" s="115"/>
      <c r="AM1155" s="115"/>
      <c r="AN1155" s="428"/>
      <c r="AO1155" s="115"/>
      <c r="AP1155" s="115"/>
      <c r="AQ1155" s="115"/>
      <c r="AR1155" s="115"/>
      <c r="AS1155" s="115"/>
      <c r="AT1155" s="115"/>
      <c r="AU1155" s="115"/>
      <c r="AV1155" s="640"/>
      <c r="AW1155" s="206"/>
    </row>
    <row r="1156" spans="22:49" x14ac:dyDescent="0.3">
      <c r="V1156" s="171"/>
      <c r="W1156" s="171"/>
      <c r="X1156" s="171"/>
      <c r="Y1156" s="171"/>
      <c r="Z1156" s="171"/>
      <c r="AA1156" s="115"/>
      <c r="AB1156" s="115"/>
      <c r="AC1156" s="115"/>
      <c r="AD1156" s="115"/>
      <c r="AE1156" s="115"/>
      <c r="AF1156" s="115"/>
      <c r="AG1156" s="115"/>
      <c r="AH1156" s="115"/>
      <c r="AI1156" s="115"/>
      <c r="AJ1156" s="115"/>
      <c r="AK1156" s="115"/>
      <c r="AL1156" s="115"/>
      <c r="AM1156" s="115"/>
      <c r="AN1156" s="428"/>
      <c r="AO1156" s="115"/>
      <c r="AP1156" s="115"/>
      <c r="AQ1156" s="115"/>
      <c r="AR1156" s="115"/>
      <c r="AS1156" s="115"/>
      <c r="AT1156" s="115"/>
      <c r="AU1156" s="115"/>
      <c r="AV1156" s="640"/>
      <c r="AW1156" s="206"/>
    </row>
    <row r="1157" spans="22:49" x14ac:dyDescent="0.3">
      <c r="V1157" s="171"/>
      <c r="W1157" s="171"/>
      <c r="X1157" s="171"/>
      <c r="Y1157" s="171"/>
      <c r="Z1157" s="171"/>
      <c r="AA1157" s="115"/>
      <c r="AB1157" s="115"/>
      <c r="AC1157" s="115"/>
      <c r="AD1157" s="115"/>
      <c r="AE1157" s="115"/>
      <c r="AF1157" s="115"/>
      <c r="AG1157" s="115"/>
      <c r="AH1157" s="115"/>
      <c r="AI1157" s="115"/>
      <c r="AJ1157" s="115"/>
      <c r="AK1157" s="115"/>
      <c r="AL1157" s="115"/>
      <c r="AM1157" s="115"/>
      <c r="AN1157" s="428"/>
      <c r="AO1157" s="115"/>
      <c r="AP1157" s="115"/>
      <c r="AQ1157" s="115"/>
      <c r="AR1157" s="115"/>
      <c r="AS1157" s="115"/>
      <c r="AT1157" s="115"/>
      <c r="AU1157" s="115"/>
      <c r="AV1157" s="640"/>
      <c r="AW1157" s="206"/>
    </row>
    <row r="1158" spans="22:49" x14ac:dyDescent="0.3">
      <c r="V1158" s="171"/>
      <c r="W1158" s="171"/>
      <c r="X1158" s="171"/>
      <c r="Y1158" s="171"/>
      <c r="Z1158" s="171"/>
      <c r="AA1158" s="115"/>
      <c r="AB1158" s="115"/>
      <c r="AC1158" s="115"/>
      <c r="AD1158" s="115"/>
      <c r="AE1158" s="115"/>
      <c r="AF1158" s="115"/>
      <c r="AG1158" s="115"/>
      <c r="AH1158" s="115"/>
      <c r="AI1158" s="115"/>
      <c r="AJ1158" s="115"/>
      <c r="AK1158" s="115"/>
      <c r="AL1158" s="115"/>
      <c r="AM1158" s="115"/>
      <c r="AN1158" s="428"/>
      <c r="AO1158" s="115"/>
      <c r="AP1158" s="115"/>
      <c r="AQ1158" s="115"/>
      <c r="AR1158" s="115"/>
      <c r="AS1158" s="115"/>
      <c r="AT1158" s="115"/>
      <c r="AU1158" s="115"/>
      <c r="AV1158" s="640"/>
      <c r="AW1158" s="206"/>
    </row>
    <row r="1159" spans="22:49" x14ac:dyDescent="0.3">
      <c r="V1159" s="171"/>
      <c r="W1159" s="171"/>
      <c r="X1159" s="171"/>
      <c r="Y1159" s="171"/>
      <c r="Z1159" s="171"/>
      <c r="AA1159" s="115"/>
      <c r="AB1159" s="115"/>
      <c r="AC1159" s="115"/>
      <c r="AD1159" s="115"/>
      <c r="AE1159" s="115"/>
      <c r="AF1159" s="115"/>
      <c r="AG1159" s="115"/>
      <c r="AH1159" s="115"/>
      <c r="AI1159" s="115"/>
      <c r="AJ1159" s="115"/>
      <c r="AK1159" s="115"/>
      <c r="AL1159" s="115"/>
      <c r="AM1159" s="115"/>
      <c r="AN1159" s="428"/>
      <c r="AO1159" s="115"/>
      <c r="AP1159" s="115"/>
      <c r="AQ1159" s="115"/>
      <c r="AR1159" s="115"/>
      <c r="AS1159" s="115"/>
      <c r="AT1159" s="115"/>
      <c r="AU1159" s="115"/>
      <c r="AV1159" s="640"/>
      <c r="AW1159" s="206"/>
    </row>
    <row r="1160" spans="22:49" x14ac:dyDescent="0.3">
      <c r="V1160" s="171"/>
      <c r="W1160" s="171"/>
      <c r="X1160" s="171"/>
      <c r="Y1160" s="171"/>
      <c r="Z1160" s="171"/>
      <c r="AA1160" s="115"/>
      <c r="AB1160" s="115"/>
      <c r="AC1160" s="115"/>
      <c r="AD1160" s="115"/>
      <c r="AE1160" s="115"/>
      <c r="AF1160" s="115"/>
      <c r="AG1160" s="115"/>
      <c r="AH1160" s="115"/>
      <c r="AI1160" s="115"/>
      <c r="AJ1160" s="115"/>
      <c r="AK1160" s="115"/>
      <c r="AL1160" s="115"/>
      <c r="AM1160" s="115"/>
      <c r="AN1160" s="428"/>
      <c r="AO1160" s="115"/>
      <c r="AP1160" s="115"/>
      <c r="AQ1160" s="115"/>
      <c r="AR1160" s="115"/>
      <c r="AS1160" s="115"/>
      <c r="AT1160" s="115"/>
      <c r="AU1160" s="115"/>
      <c r="AV1160" s="640"/>
      <c r="AW1160" s="206"/>
    </row>
    <row r="1161" spans="22:49" x14ac:dyDescent="0.3">
      <c r="V1161" s="171"/>
      <c r="W1161" s="171"/>
      <c r="X1161" s="171"/>
      <c r="Y1161" s="171"/>
      <c r="Z1161" s="171"/>
      <c r="AA1161" s="115"/>
      <c r="AB1161" s="115"/>
      <c r="AC1161" s="115"/>
      <c r="AD1161" s="115"/>
      <c r="AE1161" s="115"/>
      <c r="AF1161" s="115"/>
      <c r="AG1161" s="115"/>
      <c r="AH1161" s="115"/>
      <c r="AI1161" s="115"/>
      <c r="AJ1161" s="115"/>
      <c r="AK1161" s="115"/>
      <c r="AL1161" s="115"/>
      <c r="AM1161" s="115"/>
      <c r="AN1161" s="428"/>
      <c r="AO1161" s="115"/>
      <c r="AP1161" s="115"/>
      <c r="AQ1161" s="115"/>
      <c r="AR1161" s="115"/>
      <c r="AS1161" s="115"/>
      <c r="AT1161" s="115"/>
      <c r="AU1161" s="115"/>
      <c r="AV1161" s="640"/>
      <c r="AW1161" s="206"/>
    </row>
    <row r="1162" spans="22:49" x14ac:dyDescent="0.3">
      <c r="V1162" s="171"/>
      <c r="W1162" s="171"/>
      <c r="X1162" s="171"/>
      <c r="Y1162" s="171"/>
      <c r="Z1162" s="171"/>
      <c r="AA1162" s="115"/>
      <c r="AB1162" s="115"/>
      <c r="AC1162" s="115"/>
      <c r="AD1162" s="115"/>
      <c r="AE1162" s="115"/>
      <c r="AF1162" s="115"/>
      <c r="AG1162" s="115"/>
      <c r="AH1162" s="115"/>
      <c r="AI1162" s="115"/>
      <c r="AJ1162" s="115"/>
      <c r="AK1162" s="115"/>
      <c r="AL1162" s="115"/>
      <c r="AM1162" s="115"/>
      <c r="AN1162" s="428"/>
      <c r="AO1162" s="115"/>
      <c r="AP1162" s="115"/>
      <c r="AQ1162" s="115"/>
      <c r="AR1162" s="115"/>
      <c r="AS1162" s="115"/>
      <c r="AT1162" s="115"/>
      <c r="AU1162" s="115"/>
      <c r="AV1162" s="640"/>
      <c r="AW1162" s="206"/>
    </row>
    <row r="1163" spans="22:49" x14ac:dyDescent="0.3">
      <c r="V1163" s="171"/>
      <c r="W1163" s="171"/>
      <c r="X1163" s="171"/>
      <c r="Y1163" s="171"/>
      <c r="Z1163" s="171"/>
      <c r="AA1163" s="115"/>
      <c r="AB1163" s="115"/>
      <c r="AC1163" s="115"/>
      <c r="AD1163" s="115"/>
      <c r="AE1163" s="115"/>
      <c r="AF1163" s="115"/>
      <c r="AG1163" s="115"/>
      <c r="AH1163" s="115"/>
      <c r="AI1163" s="115"/>
      <c r="AJ1163" s="115"/>
      <c r="AK1163" s="115"/>
      <c r="AL1163" s="115"/>
      <c r="AM1163" s="115"/>
      <c r="AN1163" s="428"/>
      <c r="AO1163" s="115"/>
      <c r="AP1163" s="115"/>
      <c r="AQ1163" s="115"/>
      <c r="AR1163" s="115"/>
      <c r="AS1163" s="115"/>
      <c r="AT1163" s="115"/>
      <c r="AU1163" s="115"/>
      <c r="AV1163" s="640"/>
      <c r="AW1163" s="206"/>
    </row>
    <row r="1164" spans="22:49" x14ac:dyDescent="0.3">
      <c r="V1164" s="171"/>
      <c r="W1164" s="171"/>
      <c r="X1164" s="171"/>
      <c r="Y1164" s="171"/>
      <c r="Z1164" s="171"/>
      <c r="AA1164" s="115"/>
      <c r="AB1164" s="115"/>
      <c r="AC1164" s="115"/>
      <c r="AD1164" s="115"/>
      <c r="AE1164" s="115"/>
      <c r="AF1164" s="115"/>
      <c r="AG1164" s="115"/>
      <c r="AH1164" s="115"/>
      <c r="AI1164" s="115"/>
      <c r="AJ1164" s="115"/>
      <c r="AK1164" s="115"/>
      <c r="AL1164" s="115"/>
      <c r="AM1164" s="115"/>
      <c r="AN1164" s="428"/>
      <c r="AO1164" s="115"/>
      <c r="AP1164" s="115"/>
      <c r="AQ1164" s="115"/>
      <c r="AR1164" s="115"/>
      <c r="AS1164" s="115"/>
      <c r="AT1164" s="115"/>
      <c r="AU1164" s="115"/>
      <c r="AV1164" s="640"/>
      <c r="AW1164" s="206"/>
    </row>
    <row r="1165" spans="22:49" x14ac:dyDescent="0.3">
      <c r="V1165" s="171"/>
      <c r="W1165" s="171"/>
      <c r="X1165" s="171"/>
      <c r="Y1165" s="171"/>
      <c r="Z1165" s="171"/>
      <c r="AA1165" s="115"/>
      <c r="AB1165" s="115"/>
      <c r="AC1165" s="115"/>
      <c r="AD1165" s="115"/>
      <c r="AE1165" s="115"/>
      <c r="AF1165" s="115"/>
      <c r="AG1165" s="115"/>
      <c r="AH1165" s="115"/>
      <c r="AI1165" s="115"/>
      <c r="AJ1165" s="115"/>
      <c r="AK1165" s="115"/>
      <c r="AL1165" s="115"/>
      <c r="AM1165" s="115"/>
      <c r="AN1165" s="428"/>
      <c r="AO1165" s="115"/>
      <c r="AP1165" s="115"/>
      <c r="AQ1165" s="115"/>
      <c r="AR1165" s="115"/>
      <c r="AS1165" s="115"/>
      <c r="AT1165" s="115"/>
      <c r="AU1165" s="115"/>
      <c r="AV1165" s="640"/>
      <c r="AW1165" s="206"/>
    </row>
    <row r="1166" spans="22:49" x14ac:dyDescent="0.3">
      <c r="V1166" s="171"/>
      <c r="W1166" s="171"/>
      <c r="X1166" s="171"/>
      <c r="Y1166" s="171"/>
      <c r="Z1166" s="171"/>
      <c r="AA1166" s="115"/>
      <c r="AB1166" s="115"/>
      <c r="AC1166" s="115"/>
      <c r="AD1166" s="115"/>
      <c r="AE1166" s="115"/>
      <c r="AF1166" s="115"/>
      <c r="AG1166" s="115"/>
      <c r="AH1166" s="115"/>
      <c r="AI1166" s="115"/>
      <c r="AJ1166" s="115"/>
      <c r="AK1166" s="115"/>
      <c r="AL1166" s="115"/>
      <c r="AM1166" s="115"/>
      <c r="AN1166" s="428"/>
      <c r="AO1166" s="115"/>
      <c r="AP1166" s="115"/>
      <c r="AQ1166" s="115"/>
      <c r="AR1166" s="115"/>
      <c r="AS1166" s="115"/>
      <c r="AT1166" s="115"/>
      <c r="AU1166" s="115"/>
      <c r="AV1166" s="640"/>
      <c r="AW1166" s="206"/>
    </row>
    <row r="1167" spans="22:49" x14ac:dyDescent="0.3">
      <c r="V1167" s="171"/>
      <c r="W1167" s="171"/>
      <c r="X1167" s="171"/>
      <c r="Y1167" s="171"/>
      <c r="Z1167" s="171"/>
      <c r="AA1167" s="115"/>
      <c r="AB1167" s="115"/>
      <c r="AC1167" s="115"/>
      <c r="AD1167" s="115"/>
      <c r="AE1167" s="115"/>
      <c r="AF1167" s="115"/>
      <c r="AG1167" s="115"/>
      <c r="AH1167" s="115"/>
      <c r="AI1167" s="115"/>
      <c r="AJ1167" s="115"/>
      <c r="AK1167" s="115"/>
      <c r="AL1167" s="115"/>
      <c r="AM1167" s="115"/>
      <c r="AN1167" s="428"/>
      <c r="AO1167" s="115"/>
      <c r="AP1167" s="115"/>
      <c r="AQ1167" s="115"/>
      <c r="AR1167" s="115"/>
      <c r="AS1167" s="115"/>
      <c r="AT1167" s="115"/>
      <c r="AU1167" s="115"/>
      <c r="AV1167" s="640"/>
      <c r="AW1167" s="206"/>
    </row>
    <row r="1168" spans="22:49" x14ac:dyDescent="0.3">
      <c r="V1168" s="171"/>
      <c r="W1168" s="171"/>
      <c r="X1168" s="171"/>
      <c r="Y1168" s="171"/>
      <c r="Z1168" s="171"/>
      <c r="AA1168" s="115"/>
      <c r="AB1168" s="115"/>
      <c r="AC1168" s="115"/>
      <c r="AD1168" s="115"/>
      <c r="AE1168" s="115"/>
      <c r="AF1168" s="115"/>
      <c r="AG1168" s="115"/>
      <c r="AH1168" s="115"/>
      <c r="AI1168" s="115"/>
      <c r="AJ1168" s="115"/>
      <c r="AK1168" s="115"/>
      <c r="AL1168" s="115"/>
      <c r="AM1168" s="115"/>
      <c r="AN1168" s="428"/>
      <c r="AO1168" s="115"/>
      <c r="AP1168" s="115"/>
      <c r="AQ1168" s="115"/>
      <c r="AR1168" s="115"/>
      <c r="AS1168" s="115"/>
      <c r="AT1168" s="115"/>
      <c r="AU1168" s="115"/>
      <c r="AV1168" s="640"/>
      <c r="AW1168" s="206"/>
    </row>
    <row r="1169" spans="22:49" x14ac:dyDescent="0.3">
      <c r="V1169" s="171"/>
      <c r="W1169" s="171"/>
      <c r="X1169" s="171"/>
      <c r="Y1169" s="171"/>
      <c r="Z1169" s="171"/>
      <c r="AA1169" s="115"/>
      <c r="AB1169" s="115"/>
      <c r="AC1169" s="115"/>
      <c r="AD1169" s="115"/>
      <c r="AE1169" s="115"/>
      <c r="AF1169" s="115"/>
      <c r="AG1169" s="115"/>
      <c r="AH1169" s="115"/>
      <c r="AI1169" s="115"/>
      <c r="AJ1169" s="115"/>
      <c r="AK1169" s="115"/>
      <c r="AL1169" s="115"/>
      <c r="AM1169" s="115"/>
      <c r="AN1169" s="428"/>
      <c r="AO1169" s="115"/>
      <c r="AP1169" s="115"/>
      <c r="AQ1169" s="115"/>
      <c r="AR1169" s="115"/>
      <c r="AS1169" s="115"/>
      <c r="AT1169" s="115"/>
      <c r="AU1169" s="115"/>
      <c r="AV1169" s="640"/>
      <c r="AW1169" s="206"/>
    </row>
    <row r="1170" spans="22:49" x14ac:dyDescent="0.3">
      <c r="V1170" s="171"/>
      <c r="W1170" s="171"/>
      <c r="X1170" s="171"/>
      <c r="Y1170" s="171"/>
      <c r="Z1170" s="171"/>
      <c r="AA1170" s="115"/>
      <c r="AB1170" s="115"/>
      <c r="AC1170" s="115"/>
      <c r="AD1170" s="115"/>
      <c r="AE1170" s="115"/>
      <c r="AF1170" s="115"/>
      <c r="AG1170" s="115"/>
      <c r="AH1170" s="115"/>
      <c r="AI1170" s="115"/>
      <c r="AJ1170" s="115"/>
      <c r="AK1170" s="115"/>
      <c r="AL1170" s="115"/>
      <c r="AM1170" s="115"/>
      <c r="AN1170" s="428"/>
      <c r="AO1170" s="115"/>
      <c r="AP1170" s="115"/>
      <c r="AQ1170" s="115"/>
      <c r="AR1170" s="115"/>
      <c r="AS1170" s="115"/>
      <c r="AT1170" s="115"/>
      <c r="AU1170" s="115"/>
      <c r="AV1170" s="640"/>
      <c r="AW1170" s="206"/>
    </row>
    <row r="1171" spans="22:49" x14ac:dyDescent="0.3">
      <c r="V1171" s="171"/>
      <c r="W1171" s="171"/>
      <c r="X1171" s="171"/>
      <c r="Y1171" s="171"/>
      <c r="Z1171" s="171"/>
      <c r="AA1171" s="115"/>
      <c r="AB1171" s="115"/>
      <c r="AC1171" s="115"/>
      <c r="AD1171" s="115"/>
      <c r="AE1171" s="115"/>
      <c r="AF1171" s="115"/>
      <c r="AG1171" s="115"/>
      <c r="AH1171" s="115"/>
      <c r="AI1171" s="115"/>
      <c r="AJ1171" s="115"/>
      <c r="AK1171" s="115"/>
      <c r="AL1171" s="115"/>
      <c r="AM1171" s="115"/>
      <c r="AN1171" s="428"/>
      <c r="AO1171" s="115"/>
      <c r="AP1171" s="115"/>
      <c r="AQ1171" s="115"/>
      <c r="AR1171" s="115"/>
      <c r="AS1171" s="115"/>
      <c r="AT1171" s="115"/>
      <c r="AU1171" s="115"/>
      <c r="AV1171" s="640"/>
      <c r="AW1171" s="206"/>
    </row>
    <row r="1172" spans="22:49" x14ac:dyDescent="0.3">
      <c r="V1172" s="171"/>
      <c r="W1172" s="171"/>
      <c r="X1172" s="171"/>
      <c r="Y1172" s="171"/>
      <c r="Z1172" s="171"/>
      <c r="AA1172" s="115"/>
      <c r="AB1172" s="115"/>
      <c r="AC1172" s="115"/>
      <c r="AD1172" s="115"/>
      <c r="AE1172" s="115"/>
      <c r="AF1172" s="115"/>
      <c r="AG1172" s="115"/>
      <c r="AH1172" s="115"/>
      <c r="AI1172" s="115"/>
      <c r="AJ1172" s="115"/>
      <c r="AK1172" s="115"/>
      <c r="AL1172" s="115"/>
      <c r="AM1172" s="115"/>
      <c r="AN1172" s="428"/>
      <c r="AO1172" s="115"/>
      <c r="AP1172" s="115"/>
      <c r="AQ1172" s="115"/>
      <c r="AR1172" s="115"/>
      <c r="AS1172" s="115"/>
      <c r="AT1172" s="115"/>
      <c r="AU1172" s="115"/>
      <c r="AV1172" s="640"/>
      <c r="AW1172" s="206"/>
    </row>
    <row r="1173" spans="22:49" x14ac:dyDescent="0.3">
      <c r="V1173" s="171"/>
      <c r="W1173" s="171"/>
      <c r="X1173" s="171"/>
      <c r="Y1173" s="171"/>
      <c r="Z1173" s="171"/>
      <c r="AA1173" s="115"/>
      <c r="AB1173" s="115"/>
      <c r="AC1173" s="115"/>
      <c r="AD1173" s="115"/>
      <c r="AE1173" s="115"/>
      <c r="AF1173" s="115"/>
      <c r="AG1173" s="115"/>
      <c r="AH1173" s="115"/>
      <c r="AI1173" s="115"/>
      <c r="AJ1173" s="115"/>
      <c r="AK1173" s="115"/>
      <c r="AL1173" s="115"/>
      <c r="AM1173" s="115"/>
      <c r="AN1173" s="428"/>
      <c r="AO1173" s="115"/>
      <c r="AP1173" s="115"/>
      <c r="AQ1173" s="115"/>
      <c r="AR1173" s="115"/>
      <c r="AS1173" s="115"/>
      <c r="AT1173" s="115"/>
      <c r="AU1173" s="115"/>
      <c r="AV1173" s="640"/>
      <c r="AW1173" s="206"/>
    </row>
    <row r="1174" spans="22:49" x14ac:dyDescent="0.3">
      <c r="V1174" s="171"/>
      <c r="W1174" s="171"/>
      <c r="X1174" s="171"/>
      <c r="Y1174" s="171"/>
      <c r="Z1174" s="171"/>
      <c r="AA1174" s="115"/>
      <c r="AB1174" s="115"/>
      <c r="AC1174" s="115"/>
      <c r="AD1174" s="115"/>
      <c r="AE1174" s="115"/>
      <c r="AF1174" s="115"/>
      <c r="AG1174" s="115"/>
      <c r="AH1174" s="115"/>
      <c r="AI1174" s="115"/>
      <c r="AJ1174" s="115"/>
      <c r="AK1174" s="115"/>
      <c r="AL1174" s="115"/>
      <c r="AM1174" s="115"/>
      <c r="AN1174" s="428"/>
      <c r="AO1174" s="115"/>
      <c r="AP1174" s="115"/>
      <c r="AQ1174" s="115"/>
      <c r="AR1174" s="115"/>
      <c r="AS1174" s="115"/>
      <c r="AT1174" s="115"/>
      <c r="AU1174" s="115"/>
      <c r="AV1174" s="640"/>
      <c r="AW1174" s="206"/>
    </row>
    <row r="1175" spans="22:49" x14ac:dyDescent="0.3">
      <c r="V1175" s="171"/>
      <c r="W1175" s="171"/>
      <c r="X1175" s="171"/>
      <c r="Y1175" s="171"/>
      <c r="Z1175" s="171"/>
      <c r="AA1175" s="115"/>
      <c r="AB1175" s="115"/>
      <c r="AC1175" s="115"/>
      <c r="AD1175" s="115"/>
      <c r="AE1175" s="115"/>
      <c r="AF1175" s="115"/>
      <c r="AG1175" s="115"/>
      <c r="AH1175" s="115"/>
      <c r="AI1175" s="115"/>
      <c r="AJ1175" s="115"/>
      <c r="AK1175" s="115"/>
      <c r="AL1175" s="115"/>
      <c r="AM1175" s="115"/>
      <c r="AN1175" s="428"/>
      <c r="AO1175" s="115"/>
      <c r="AP1175" s="115"/>
      <c r="AQ1175" s="115"/>
      <c r="AR1175" s="115"/>
      <c r="AS1175" s="115"/>
      <c r="AT1175" s="115"/>
      <c r="AU1175" s="115"/>
      <c r="AV1175" s="640"/>
      <c r="AW1175" s="206"/>
    </row>
    <row r="1176" spans="22:49" x14ac:dyDescent="0.3">
      <c r="V1176" s="171"/>
      <c r="W1176" s="171"/>
      <c r="X1176" s="171"/>
      <c r="Y1176" s="171"/>
      <c r="Z1176" s="171"/>
      <c r="AA1176" s="115"/>
      <c r="AB1176" s="115"/>
      <c r="AC1176" s="115"/>
      <c r="AD1176" s="115"/>
      <c r="AE1176" s="115"/>
      <c r="AF1176" s="115"/>
      <c r="AG1176" s="115"/>
      <c r="AH1176" s="115"/>
      <c r="AI1176" s="115"/>
      <c r="AJ1176" s="115"/>
      <c r="AK1176" s="115"/>
      <c r="AL1176" s="115"/>
      <c r="AM1176" s="115"/>
      <c r="AN1176" s="428"/>
      <c r="AO1176" s="115"/>
      <c r="AP1176" s="115"/>
      <c r="AQ1176" s="115"/>
      <c r="AR1176" s="115"/>
      <c r="AS1176" s="115"/>
      <c r="AT1176" s="115"/>
      <c r="AU1176" s="115"/>
      <c r="AV1176" s="640"/>
      <c r="AW1176" s="206"/>
    </row>
    <row r="1177" spans="22:49" x14ac:dyDescent="0.3">
      <c r="V1177" s="171"/>
      <c r="W1177" s="171"/>
      <c r="X1177" s="171"/>
      <c r="Y1177" s="171"/>
      <c r="Z1177" s="171"/>
      <c r="AA1177" s="115"/>
      <c r="AB1177" s="115"/>
      <c r="AC1177" s="115"/>
      <c r="AD1177" s="115"/>
      <c r="AE1177" s="115"/>
      <c r="AF1177" s="115"/>
      <c r="AG1177" s="115"/>
      <c r="AH1177" s="115"/>
      <c r="AI1177" s="115"/>
      <c r="AJ1177" s="115"/>
      <c r="AK1177" s="115"/>
      <c r="AL1177" s="115"/>
      <c r="AM1177" s="115"/>
      <c r="AN1177" s="428"/>
      <c r="AO1177" s="115"/>
      <c r="AP1177" s="115"/>
      <c r="AQ1177" s="115"/>
      <c r="AR1177" s="115"/>
      <c r="AS1177" s="115"/>
      <c r="AT1177" s="115"/>
      <c r="AU1177" s="115"/>
      <c r="AV1177" s="640"/>
      <c r="AW1177" s="206"/>
    </row>
    <row r="1178" spans="22:49" x14ac:dyDescent="0.3">
      <c r="V1178" s="171"/>
      <c r="W1178" s="171"/>
      <c r="X1178" s="171"/>
      <c r="Y1178" s="171"/>
      <c r="Z1178" s="171"/>
      <c r="AA1178" s="115"/>
      <c r="AB1178" s="115"/>
      <c r="AC1178" s="115"/>
      <c r="AD1178" s="115"/>
      <c r="AE1178" s="115"/>
      <c r="AF1178" s="115"/>
      <c r="AG1178" s="115"/>
      <c r="AH1178" s="115"/>
      <c r="AI1178" s="115"/>
      <c r="AJ1178" s="115"/>
      <c r="AK1178" s="115"/>
      <c r="AL1178" s="115"/>
      <c r="AM1178" s="115"/>
      <c r="AN1178" s="428"/>
      <c r="AO1178" s="115"/>
      <c r="AP1178" s="115"/>
      <c r="AQ1178" s="115"/>
      <c r="AR1178" s="115"/>
      <c r="AS1178" s="115"/>
      <c r="AT1178" s="115"/>
      <c r="AU1178" s="115"/>
      <c r="AV1178" s="640"/>
      <c r="AW1178" s="206"/>
    </row>
    <row r="1179" spans="22:49" x14ac:dyDescent="0.3">
      <c r="V1179" s="171"/>
      <c r="W1179" s="171"/>
      <c r="X1179" s="171"/>
      <c r="Y1179" s="171"/>
      <c r="Z1179" s="171"/>
      <c r="AA1179" s="115"/>
      <c r="AB1179" s="115"/>
      <c r="AC1179" s="115"/>
      <c r="AD1179" s="115"/>
      <c r="AE1179" s="115"/>
      <c r="AF1179" s="115"/>
      <c r="AG1179" s="115"/>
      <c r="AH1179" s="115"/>
      <c r="AI1179" s="115"/>
      <c r="AJ1179" s="115"/>
      <c r="AK1179" s="115"/>
      <c r="AL1179" s="115"/>
      <c r="AM1179" s="115"/>
      <c r="AN1179" s="428"/>
      <c r="AO1179" s="115"/>
      <c r="AP1179" s="115"/>
      <c r="AQ1179" s="115"/>
      <c r="AR1179" s="115"/>
      <c r="AS1179" s="115"/>
      <c r="AT1179" s="115"/>
      <c r="AU1179" s="115"/>
      <c r="AV1179" s="640"/>
      <c r="AW1179" s="206"/>
    </row>
    <row r="1180" spans="22:49" x14ac:dyDescent="0.3">
      <c r="V1180" s="171"/>
      <c r="W1180" s="171"/>
      <c r="X1180" s="171"/>
      <c r="Y1180" s="171"/>
      <c r="Z1180" s="171"/>
      <c r="AA1180" s="115"/>
      <c r="AB1180" s="115"/>
      <c r="AC1180" s="115"/>
      <c r="AD1180" s="115"/>
      <c r="AE1180" s="115"/>
      <c r="AF1180" s="115"/>
      <c r="AG1180" s="115"/>
      <c r="AH1180" s="115"/>
      <c r="AI1180" s="115"/>
      <c r="AJ1180" s="115"/>
      <c r="AK1180" s="115"/>
      <c r="AL1180" s="115"/>
      <c r="AM1180" s="115"/>
      <c r="AN1180" s="428"/>
      <c r="AO1180" s="115"/>
      <c r="AP1180" s="115"/>
      <c r="AQ1180" s="115"/>
      <c r="AR1180" s="115"/>
      <c r="AS1180" s="115"/>
      <c r="AT1180" s="115"/>
      <c r="AU1180" s="115"/>
      <c r="AV1180" s="640"/>
      <c r="AW1180" s="206"/>
    </row>
    <row r="1181" spans="22:49" x14ac:dyDescent="0.3">
      <c r="V1181" s="171"/>
      <c r="W1181" s="171"/>
      <c r="X1181" s="171"/>
      <c r="Y1181" s="171"/>
      <c r="Z1181" s="171"/>
      <c r="AA1181" s="115"/>
      <c r="AB1181" s="115"/>
      <c r="AC1181" s="115"/>
      <c r="AD1181" s="115"/>
      <c r="AE1181" s="115"/>
      <c r="AF1181" s="115"/>
      <c r="AG1181" s="115"/>
      <c r="AH1181" s="115"/>
      <c r="AI1181" s="115"/>
      <c r="AJ1181" s="115"/>
      <c r="AK1181" s="115"/>
      <c r="AL1181" s="115"/>
      <c r="AM1181" s="115"/>
      <c r="AN1181" s="428"/>
      <c r="AO1181" s="115"/>
      <c r="AP1181" s="115"/>
      <c r="AQ1181" s="115"/>
      <c r="AR1181" s="115"/>
      <c r="AS1181" s="115"/>
      <c r="AT1181" s="115"/>
      <c r="AU1181" s="115"/>
      <c r="AV1181" s="640"/>
      <c r="AW1181" s="206"/>
    </row>
    <row r="1182" spans="22:49" x14ac:dyDescent="0.3">
      <c r="V1182" s="171"/>
      <c r="W1182" s="171"/>
      <c r="X1182" s="171"/>
      <c r="Y1182" s="171"/>
      <c r="Z1182" s="171"/>
      <c r="AA1182" s="115"/>
      <c r="AB1182" s="115"/>
      <c r="AC1182" s="115"/>
      <c r="AD1182" s="115"/>
      <c r="AE1182" s="115"/>
      <c r="AF1182" s="115"/>
      <c r="AG1182" s="115"/>
      <c r="AH1182" s="115"/>
      <c r="AI1182" s="115"/>
      <c r="AJ1182" s="115"/>
      <c r="AK1182" s="115"/>
      <c r="AL1182" s="115"/>
      <c r="AM1182" s="115"/>
      <c r="AN1182" s="428"/>
      <c r="AO1182" s="115"/>
      <c r="AP1182" s="115"/>
      <c r="AQ1182" s="115"/>
      <c r="AR1182" s="115"/>
      <c r="AS1182" s="115"/>
      <c r="AT1182" s="115"/>
      <c r="AU1182" s="115"/>
      <c r="AV1182" s="640"/>
      <c r="AW1182" s="206"/>
    </row>
    <row r="1183" spans="22:49" x14ac:dyDescent="0.3">
      <c r="V1183" s="171"/>
      <c r="W1183" s="171"/>
      <c r="X1183" s="171"/>
      <c r="Y1183" s="171"/>
      <c r="Z1183" s="171"/>
      <c r="AA1183" s="115"/>
      <c r="AB1183" s="115"/>
      <c r="AC1183" s="115"/>
      <c r="AD1183" s="115"/>
      <c r="AE1183" s="115"/>
      <c r="AF1183" s="115"/>
      <c r="AG1183" s="115"/>
      <c r="AH1183" s="115"/>
      <c r="AI1183" s="115"/>
      <c r="AJ1183" s="115"/>
      <c r="AK1183" s="115"/>
      <c r="AL1183" s="115"/>
      <c r="AM1183" s="115"/>
      <c r="AN1183" s="428"/>
      <c r="AO1183" s="115"/>
      <c r="AP1183" s="115"/>
      <c r="AQ1183" s="115"/>
      <c r="AR1183" s="115"/>
      <c r="AS1183" s="115"/>
      <c r="AT1183" s="115"/>
      <c r="AU1183" s="115"/>
      <c r="AV1183" s="640"/>
      <c r="AW1183" s="206"/>
    </row>
    <row r="1184" spans="22:49" x14ac:dyDescent="0.3">
      <c r="V1184" s="171"/>
      <c r="W1184" s="171"/>
      <c r="X1184" s="171"/>
      <c r="Y1184" s="171"/>
      <c r="Z1184" s="171"/>
      <c r="AA1184" s="115"/>
      <c r="AB1184" s="115"/>
      <c r="AC1184" s="115"/>
      <c r="AD1184" s="115"/>
      <c r="AE1184" s="115"/>
      <c r="AF1184" s="115"/>
      <c r="AG1184" s="115"/>
      <c r="AH1184" s="115"/>
      <c r="AI1184" s="115"/>
      <c r="AJ1184" s="115"/>
      <c r="AK1184" s="115"/>
      <c r="AL1184" s="115"/>
      <c r="AM1184" s="115"/>
      <c r="AN1184" s="428"/>
      <c r="AO1184" s="115"/>
      <c r="AP1184" s="115"/>
      <c r="AQ1184" s="115"/>
      <c r="AR1184" s="115"/>
      <c r="AS1184" s="115"/>
      <c r="AT1184" s="115"/>
      <c r="AU1184" s="115"/>
      <c r="AV1184" s="640"/>
      <c r="AW1184" s="206"/>
    </row>
    <row r="1185" spans="22:49" x14ac:dyDescent="0.3">
      <c r="V1185" s="171"/>
      <c r="W1185" s="171"/>
      <c r="X1185" s="171"/>
      <c r="Y1185" s="171"/>
      <c r="Z1185" s="171"/>
      <c r="AA1185" s="115"/>
      <c r="AB1185" s="115"/>
      <c r="AC1185" s="115"/>
      <c r="AD1185" s="115"/>
      <c r="AE1185" s="115"/>
      <c r="AF1185" s="115"/>
      <c r="AG1185" s="115"/>
      <c r="AH1185" s="115"/>
      <c r="AI1185" s="115"/>
      <c r="AJ1185" s="115"/>
      <c r="AK1185" s="115"/>
      <c r="AL1185" s="115"/>
      <c r="AM1185" s="115"/>
      <c r="AN1185" s="428"/>
      <c r="AO1185" s="115"/>
      <c r="AP1185" s="115"/>
      <c r="AQ1185" s="115"/>
      <c r="AR1185" s="115"/>
      <c r="AS1185" s="115"/>
      <c r="AT1185" s="115"/>
      <c r="AU1185" s="115"/>
      <c r="AV1185" s="640"/>
      <c r="AW1185" s="206"/>
    </row>
    <row r="1186" spans="22:49" x14ac:dyDescent="0.3">
      <c r="V1186" s="171"/>
      <c r="W1186" s="171"/>
      <c r="X1186" s="171"/>
      <c r="Y1186" s="171"/>
      <c r="Z1186" s="171"/>
      <c r="AA1186" s="115"/>
      <c r="AB1186" s="115"/>
      <c r="AC1186" s="115"/>
      <c r="AD1186" s="115"/>
      <c r="AE1186" s="115"/>
      <c r="AF1186" s="115"/>
      <c r="AG1186" s="115"/>
      <c r="AH1186" s="115"/>
      <c r="AI1186" s="115"/>
      <c r="AJ1186" s="115"/>
      <c r="AK1186" s="115"/>
      <c r="AL1186" s="115"/>
      <c r="AM1186" s="115"/>
      <c r="AN1186" s="428"/>
      <c r="AO1186" s="115"/>
      <c r="AP1186" s="115"/>
      <c r="AQ1186" s="115"/>
      <c r="AR1186" s="115"/>
      <c r="AS1186" s="115"/>
      <c r="AT1186" s="115"/>
      <c r="AU1186" s="115"/>
      <c r="AV1186" s="640"/>
      <c r="AW1186" s="206"/>
    </row>
    <row r="1187" spans="22:49" x14ac:dyDescent="0.3">
      <c r="V1187" s="171"/>
      <c r="W1187" s="171"/>
      <c r="X1187" s="171"/>
      <c r="Y1187" s="171"/>
      <c r="Z1187" s="171"/>
      <c r="AA1187" s="115"/>
      <c r="AB1187" s="115"/>
      <c r="AC1187" s="115"/>
      <c r="AD1187" s="115"/>
      <c r="AE1187" s="115"/>
      <c r="AF1187" s="115"/>
      <c r="AG1187" s="115"/>
      <c r="AH1187" s="115"/>
      <c r="AI1187" s="115"/>
      <c r="AJ1187" s="115"/>
      <c r="AK1187" s="115"/>
      <c r="AL1187" s="115"/>
      <c r="AM1187" s="115"/>
      <c r="AN1187" s="428"/>
      <c r="AO1187" s="115"/>
      <c r="AP1187" s="115"/>
      <c r="AQ1187" s="115"/>
      <c r="AR1187" s="115"/>
      <c r="AS1187" s="115"/>
      <c r="AT1187" s="115"/>
      <c r="AU1187" s="115"/>
      <c r="AV1187" s="640"/>
      <c r="AW1187" s="206"/>
    </row>
    <row r="1188" spans="22:49" x14ac:dyDescent="0.3">
      <c r="V1188" s="171"/>
      <c r="W1188" s="171"/>
      <c r="X1188" s="171"/>
      <c r="Y1188" s="171"/>
      <c r="Z1188" s="171"/>
      <c r="AA1188" s="115"/>
      <c r="AB1188" s="115"/>
      <c r="AC1188" s="115"/>
      <c r="AD1188" s="115"/>
      <c r="AE1188" s="115"/>
      <c r="AF1188" s="115"/>
      <c r="AG1188" s="115"/>
      <c r="AH1188" s="115"/>
      <c r="AI1188" s="115"/>
      <c r="AJ1188" s="115"/>
      <c r="AK1188" s="115"/>
      <c r="AL1188" s="115"/>
      <c r="AM1188" s="115"/>
      <c r="AN1188" s="428"/>
      <c r="AO1188" s="115"/>
      <c r="AP1188" s="115"/>
      <c r="AQ1188" s="115"/>
      <c r="AR1188" s="115"/>
      <c r="AS1188" s="115"/>
      <c r="AT1188" s="115"/>
      <c r="AU1188" s="115"/>
      <c r="AV1188" s="640"/>
      <c r="AW1188" s="206"/>
    </row>
    <row r="1189" spans="22:49" x14ac:dyDescent="0.3">
      <c r="V1189" s="171"/>
      <c r="W1189" s="171"/>
      <c r="X1189" s="171"/>
      <c r="Y1189" s="171"/>
      <c r="Z1189" s="171"/>
      <c r="AA1189" s="115"/>
      <c r="AB1189" s="115"/>
      <c r="AC1189" s="115"/>
      <c r="AD1189" s="115"/>
      <c r="AE1189" s="115"/>
      <c r="AF1189" s="115"/>
      <c r="AG1189" s="115"/>
      <c r="AH1189" s="115"/>
      <c r="AI1189" s="115"/>
      <c r="AJ1189" s="115"/>
      <c r="AK1189" s="115"/>
      <c r="AL1189" s="115"/>
      <c r="AM1189" s="115"/>
      <c r="AN1189" s="428"/>
      <c r="AO1189" s="115"/>
      <c r="AP1189" s="115"/>
      <c r="AQ1189" s="115"/>
      <c r="AR1189" s="115"/>
      <c r="AS1189" s="115"/>
      <c r="AT1189" s="115"/>
      <c r="AU1189" s="115"/>
      <c r="AV1189" s="640"/>
      <c r="AW1189" s="206"/>
    </row>
    <row r="1190" spans="22:49" x14ac:dyDescent="0.3">
      <c r="V1190" s="171"/>
      <c r="W1190" s="171"/>
      <c r="X1190" s="171"/>
      <c r="Y1190" s="171"/>
      <c r="Z1190" s="171"/>
      <c r="AA1190" s="115"/>
      <c r="AB1190" s="115"/>
      <c r="AC1190" s="115"/>
      <c r="AD1190" s="115"/>
      <c r="AE1190" s="115"/>
      <c r="AF1190" s="115"/>
      <c r="AG1190" s="115"/>
      <c r="AH1190" s="115"/>
      <c r="AI1190" s="115"/>
      <c r="AJ1190" s="115"/>
      <c r="AK1190" s="115"/>
      <c r="AL1190" s="115"/>
      <c r="AM1190" s="115"/>
      <c r="AN1190" s="428"/>
      <c r="AO1190" s="115"/>
      <c r="AP1190" s="115"/>
      <c r="AQ1190" s="115"/>
      <c r="AR1190" s="115"/>
      <c r="AS1190" s="115"/>
      <c r="AT1190" s="115"/>
      <c r="AU1190" s="115"/>
      <c r="AV1190" s="640"/>
      <c r="AW1190" s="206"/>
    </row>
    <row r="1191" spans="22:49" x14ac:dyDescent="0.3">
      <c r="V1191" s="171"/>
      <c r="W1191" s="171"/>
      <c r="X1191" s="171"/>
      <c r="Y1191" s="171"/>
      <c r="Z1191" s="171"/>
      <c r="AA1191" s="115"/>
      <c r="AB1191" s="115"/>
      <c r="AC1191" s="115"/>
      <c r="AD1191" s="115"/>
      <c r="AE1191" s="115"/>
      <c r="AF1191" s="115"/>
      <c r="AG1191" s="115"/>
      <c r="AH1191" s="115"/>
      <c r="AI1191" s="115"/>
      <c r="AJ1191" s="115"/>
      <c r="AK1191" s="115"/>
      <c r="AL1191" s="115"/>
      <c r="AM1191" s="115"/>
      <c r="AN1191" s="428"/>
      <c r="AO1191" s="115"/>
      <c r="AP1191" s="115"/>
      <c r="AQ1191" s="115"/>
      <c r="AR1191" s="115"/>
      <c r="AS1191" s="115"/>
      <c r="AT1191" s="115"/>
      <c r="AU1191" s="115"/>
      <c r="AV1191" s="640"/>
      <c r="AW1191" s="206"/>
    </row>
    <row r="1192" spans="22:49" x14ac:dyDescent="0.3">
      <c r="V1192" s="171"/>
      <c r="W1192" s="171"/>
      <c r="X1192" s="171"/>
      <c r="Y1192" s="171"/>
      <c r="Z1192" s="171"/>
      <c r="AA1192" s="115"/>
      <c r="AB1192" s="115"/>
      <c r="AC1192" s="115"/>
      <c r="AD1192" s="115"/>
      <c r="AE1192" s="115"/>
      <c r="AF1192" s="115"/>
      <c r="AG1192" s="115"/>
      <c r="AH1192" s="115"/>
      <c r="AI1192" s="115"/>
      <c r="AJ1192" s="115"/>
      <c r="AK1192" s="115"/>
      <c r="AL1192" s="115"/>
      <c r="AM1192" s="115"/>
      <c r="AN1192" s="428"/>
      <c r="AO1192" s="115"/>
      <c r="AP1192" s="115"/>
      <c r="AQ1192" s="115"/>
      <c r="AR1192" s="115"/>
      <c r="AS1192" s="115"/>
      <c r="AT1192" s="115"/>
      <c r="AU1192" s="115"/>
      <c r="AV1192" s="640"/>
      <c r="AW1192" s="206"/>
    </row>
    <row r="1193" spans="22:49" x14ac:dyDescent="0.3">
      <c r="V1193" s="171"/>
      <c r="W1193" s="171"/>
      <c r="X1193" s="171"/>
      <c r="Y1193" s="171"/>
      <c r="Z1193" s="171"/>
      <c r="AA1193" s="115"/>
      <c r="AB1193" s="115"/>
      <c r="AC1193" s="115"/>
      <c r="AD1193" s="115"/>
      <c r="AE1193" s="115"/>
      <c r="AF1193" s="115"/>
      <c r="AG1193" s="115"/>
      <c r="AH1193" s="115"/>
      <c r="AI1193" s="115"/>
      <c r="AJ1193" s="115"/>
      <c r="AK1193" s="115"/>
      <c r="AL1193" s="115"/>
      <c r="AM1193" s="115"/>
      <c r="AN1193" s="428"/>
      <c r="AO1193" s="115"/>
      <c r="AP1193" s="115"/>
      <c r="AQ1193" s="115"/>
      <c r="AR1193" s="115"/>
      <c r="AS1193" s="115"/>
      <c r="AT1193" s="115"/>
      <c r="AU1193" s="115"/>
      <c r="AV1193" s="640"/>
      <c r="AW1193" s="206"/>
    </row>
    <row r="1194" spans="22:49" x14ac:dyDescent="0.3">
      <c r="V1194" s="171"/>
      <c r="W1194" s="171"/>
      <c r="X1194" s="171"/>
      <c r="Y1194" s="171"/>
      <c r="Z1194" s="171"/>
      <c r="AA1194" s="115"/>
      <c r="AB1194" s="115"/>
      <c r="AC1194" s="115"/>
      <c r="AD1194" s="115"/>
      <c r="AE1194" s="115"/>
      <c r="AF1194" s="115"/>
      <c r="AG1194" s="115"/>
      <c r="AH1194" s="115"/>
      <c r="AI1194" s="115"/>
      <c r="AJ1194" s="115"/>
      <c r="AK1194" s="115"/>
      <c r="AL1194" s="115"/>
      <c r="AM1194" s="115"/>
      <c r="AN1194" s="428"/>
      <c r="AO1194" s="115"/>
      <c r="AP1194" s="115"/>
      <c r="AQ1194" s="115"/>
      <c r="AR1194" s="115"/>
      <c r="AS1194" s="115"/>
      <c r="AT1194" s="115"/>
      <c r="AU1194" s="115"/>
      <c r="AV1194" s="640"/>
      <c r="AW1194" s="206"/>
    </row>
    <row r="1195" spans="22:49" x14ac:dyDescent="0.3">
      <c r="V1195" s="171"/>
      <c r="W1195" s="171"/>
      <c r="X1195" s="171"/>
      <c r="Y1195" s="171"/>
      <c r="Z1195" s="171"/>
      <c r="AA1195" s="115"/>
      <c r="AB1195" s="115"/>
      <c r="AC1195" s="115"/>
      <c r="AD1195" s="115"/>
      <c r="AE1195" s="115"/>
      <c r="AF1195" s="115"/>
      <c r="AG1195" s="115"/>
      <c r="AH1195" s="115"/>
      <c r="AI1195" s="115"/>
      <c r="AJ1195" s="115"/>
      <c r="AK1195" s="115"/>
      <c r="AL1195" s="115"/>
      <c r="AM1195" s="115"/>
      <c r="AN1195" s="428"/>
      <c r="AO1195" s="115"/>
      <c r="AP1195" s="115"/>
      <c r="AQ1195" s="115"/>
      <c r="AR1195" s="115"/>
      <c r="AS1195" s="115"/>
      <c r="AT1195" s="115"/>
      <c r="AU1195" s="115"/>
      <c r="AV1195" s="640"/>
      <c r="AW1195" s="206"/>
    </row>
    <row r="1196" spans="22:49" x14ac:dyDescent="0.3">
      <c r="V1196" s="171"/>
      <c r="W1196" s="171"/>
      <c r="X1196" s="171"/>
      <c r="Y1196" s="171"/>
      <c r="Z1196" s="171"/>
      <c r="AA1196" s="115"/>
      <c r="AB1196" s="115"/>
      <c r="AC1196" s="115"/>
      <c r="AD1196" s="115"/>
      <c r="AE1196" s="115"/>
      <c r="AF1196" s="115"/>
      <c r="AG1196" s="115"/>
      <c r="AH1196" s="115"/>
      <c r="AI1196" s="115"/>
      <c r="AJ1196" s="115"/>
      <c r="AK1196" s="115"/>
      <c r="AL1196" s="115"/>
      <c r="AM1196" s="115"/>
      <c r="AN1196" s="428"/>
      <c r="AO1196" s="115"/>
      <c r="AP1196" s="115"/>
      <c r="AQ1196" s="115"/>
      <c r="AR1196" s="115"/>
      <c r="AS1196" s="115"/>
      <c r="AT1196" s="115"/>
      <c r="AU1196" s="115"/>
      <c r="AV1196" s="640"/>
      <c r="AW1196" s="206"/>
    </row>
    <row r="1197" spans="22:49" x14ac:dyDescent="0.3">
      <c r="V1197" s="171"/>
      <c r="W1197" s="171"/>
      <c r="X1197" s="171"/>
      <c r="Y1197" s="171"/>
      <c r="Z1197" s="171"/>
      <c r="AA1197" s="115"/>
      <c r="AB1197" s="115"/>
      <c r="AC1197" s="115"/>
      <c r="AD1197" s="115"/>
      <c r="AE1197" s="115"/>
      <c r="AF1197" s="115"/>
      <c r="AG1197" s="115"/>
      <c r="AH1197" s="115"/>
      <c r="AI1197" s="115"/>
      <c r="AJ1197" s="115"/>
      <c r="AK1197" s="115"/>
      <c r="AL1197" s="115"/>
      <c r="AM1197" s="115"/>
      <c r="AN1197" s="428"/>
      <c r="AO1197" s="115"/>
      <c r="AP1197" s="115"/>
      <c r="AQ1197" s="115"/>
      <c r="AR1197" s="115"/>
      <c r="AS1197" s="115"/>
      <c r="AT1197" s="115"/>
      <c r="AU1197" s="115"/>
      <c r="AV1197" s="640"/>
      <c r="AW1197" s="206"/>
    </row>
    <row r="1198" spans="22:49" x14ac:dyDescent="0.3">
      <c r="V1198" s="171"/>
      <c r="W1198" s="171"/>
      <c r="X1198" s="171"/>
      <c r="Y1198" s="171"/>
      <c r="Z1198" s="171"/>
      <c r="AA1198" s="115"/>
      <c r="AB1198" s="115"/>
      <c r="AC1198" s="115"/>
      <c r="AD1198" s="115"/>
      <c r="AE1198" s="115"/>
      <c r="AF1198" s="115"/>
      <c r="AG1198" s="115"/>
      <c r="AH1198" s="115"/>
      <c r="AI1198" s="115"/>
      <c r="AJ1198" s="115"/>
      <c r="AK1198" s="115"/>
      <c r="AL1198" s="115"/>
      <c r="AM1198" s="115"/>
      <c r="AN1198" s="428"/>
      <c r="AO1198" s="115"/>
      <c r="AP1198" s="115"/>
      <c r="AQ1198" s="115"/>
      <c r="AR1198" s="115"/>
      <c r="AS1198" s="115"/>
      <c r="AT1198" s="115"/>
      <c r="AU1198" s="115"/>
      <c r="AV1198" s="640"/>
      <c r="AW1198" s="206"/>
    </row>
    <row r="1199" spans="22:49" x14ac:dyDescent="0.3">
      <c r="V1199" s="171"/>
      <c r="W1199" s="171"/>
      <c r="X1199" s="171"/>
      <c r="Y1199" s="171"/>
      <c r="Z1199" s="171"/>
      <c r="AA1199" s="115"/>
      <c r="AB1199" s="115"/>
      <c r="AC1199" s="115"/>
      <c r="AD1199" s="115"/>
      <c r="AE1199" s="115"/>
      <c r="AF1199" s="115"/>
      <c r="AG1199" s="115"/>
      <c r="AH1199" s="115"/>
      <c r="AI1199" s="115"/>
      <c r="AJ1199" s="115"/>
      <c r="AK1199" s="115"/>
      <c r="AL1199" s="115"/>
      <c r="AM1199" s="115"/>
      <c r="AN1199" s="428"/>
      <c r="AO1199" s="115"/>
      <c r="AP1199" s="115"/>
      <c r="AQ1199" s="115"/>
      <c r="AR1199" s="115"/>
      <c r="AS1199" s="115"/>
      <c r="AT1199" s="115"/>
      <c r="AU1199" s="115"/>
      <c r="AV1199" s="640"/>
      <c r="AW1199" s="206"/>
    </row>
    <row r="1200" spans="22:49" x14ac:dyDescent="0.3">
      <c r="V1200" s="171"/>
      <c r="W1200" s="171"/>
      <c r="X1200" s="171"/>
      <c r="Y1200" s="171"/>
      <c r="Z1200" s="171"/>
      <c r="AA1200" s="115"/>
      <c r="AB1200" s="115"/>
      <c r="AC1200" s="115"/>
      <c r="AD1200" s="115"/>
      <c r="AE1200" s="115"/>
      <c r="AF1200" s="115"/>
      <c r="AG1200" s="115"/>
      <c r="AH1200" s="115"/>
      <c r="AI1200" s="115"/>
      <c r="AJ1200" s="115"/>
      <c r="AK1200" s="115"/>
      <c r="AL1200" s="115"/>
      <c r="AM1200" s="115"/>
      <c r="AN1200" s="428"/>
      <c r="AO1200" s="115"/>
      <c r="AP1200" s="115"/>
      <c r="AQ1200" s="115"/>
      <c r="AR1200" s="115"/>
      <c r="AS1200" s="115"/>
      <c r="AT1200" s="115"/>
      <c r="AU1200" s="115"/>
      <c r="AV1200" s="640"/>
      <c r="AW1200" s="206"/>
    </row>
    <row r="1201" spans="22:49" x14ac:dyDescent="0.3">
      <c r="V1201" s="171"/>
      <c r="W1201" s="171"/>
      <c r="X1201" s="171"/>
      <c r="Y1201" s="171"/>
      <c r="Z1201" s="171"/>
      <c r="AA1201" s="115"/>
      <c r="AB1201" s="115"/>
      <c r="AC1201" s="115"/>
      <c r="AD1201" s="115"/>
      <c r="AE1201" s="115"/>
      <c r="AF1201" s="115"/>
      <c r="AG1201" s="115"/>
      <c r="AH1201" s="115"/>
      <c r="AI1201" s="115"/>
      <c r="AJ1201" s="115"/>
      <c r="AK1201" s="115"/>
      <c r="AL1201" s="115"/>
      <c r="AM1201" s="115"/>
      <c r="AN1201" s="428"/>
      <c r="AO1201" s="115"/>
      <c r="AP1201" s="115"/>
      <c r="AQ1201" s="115"/>
      <c r="AR1201" s="115"/>
      <c r="AS1201" s="115"/>
      <c r="AT1201" s="115"/>
      <c r="AU1201" s="115"/>
      <c r="AV1201" s="640"/>
      <c r="AW1201" s="206"/>
    </row>
    <row r="1202" spans="22:49" x14ac:dyDescent="0.3">
      <c r="V1202" s="171"/>
      <c r="W1202" s="171"/>
      <c r="X1202" s="171"/>
      <c r="Y1202" s="171"/>
      <c r="Z1202" s="171"/>
      <c r="AA1202" s="115"/>
      <c r="AB1202" s="115"/>
      <c r="AC1202" s="115"/>
      <c r="AD1202" s="115"/>
      <c r="AE1202" s="115"/>
      <c r="AF1202" s="115"/>
      <c r="AG1202" s="115"/>
      <c r="AH1202" s="115"/>
      <c r="AI1202" s="115"/>
      <c r="AJ1202" s="115"/>
      <c r="AK1202" s="115"/>
      <c r="AL1202" s="115"/>
      <c r="AM1202" s="115"/>
      <c r="AN1202" s="428"/>
      <c r="AO1202" s="115"/>
      <c r="AP1202" s="115"/>
      <c r="AQ1202" s="115"/>
      <c r="AR1202" s="115"/>
      <c r="AS1202" s="115"/>
      <c r="AT1202" s="115"/>
      <c r="AU1202" s="115"/>
      <c r="AV1202" s="640"/>
      <c r="AW1202" s="206"/>
    </row>
    <row r="1203" spans="22:49" x14ac:dyDescent="0.3">
      <c r="V1203" s="171"/>
      <c r="W1203" s="171"/>
      <c r="X1203" s="171"/>
      <c r="Y1203" s="171"/>
      <c r="Z1203" s="171"/>
      <c r="AA1203" s="115"/>
      <c r="AB1203" s="115"/>
      <c r="AC1203" s="115"/>
      <c r="AD1203" s="115"/>
      <c r="AE1203" s="115"/>
      <c r="AF1203" s="115"/>
      <c r="AG1203" s="115"/>
      <c r="AH1203" s="115"/>
      <c r="AI1203" s="115"/>
      <c r="AJ1203" s="115"/>
      <c r="AK1203" s="115"/>
      <c r="AL1203" s="115"/>
      <c r="AM1203" s="115"/>
      <c r="AN1203" s="428"/>
      <c r="AO1203" s="115"/>
      <c r="AP1203" s="115"/>
      <c r="AQ1203" s="115"/>
      <c r="AR1203" s="115"/>
      <c r="AS1203" s="115"/>
      <c r="AT1203" s="115"/>
      <c r="AU1203" s="115"/>
      <c r="AV1203" s="640"/>
      <c r="AW1203" s="206"/>
    </row>
    <row r="1204" spans="22:49" x14ac:dyDescent="0.3">
      <c r="V1204" s="171"/>
      <c r="W1204" s="171"/>
      <c r="X1204" s="171"/>
      <c r="Y1204" s="171"/>
      <c r="Z1204" s="171"/>
      <c r="AA1204" s="115"/>
      <c r="AB1204" s="115"/>
      <c r="AC1204" s="115"/>
      <c r="AD1204" s="115"/>
      <c r="AE1204" s="115"/>
      <c r="AF1204" s="115"/>
      <c r="AG1204" s="115"/>
      <c r="AH1204" s="115"/>
      <c r="AI1204" s="115"/>
      <c r="AJ1204" s="115"/>
      <c r="AK1204" s="115"/>
      <c r="AL1204" s="115"/>
      <c r="AM1204" s="115"/>
      <c r="AN1204" s="428"/>
      <c r="AO1204" s="115"/>
      <c r="AP1204" s="115"/>
      <c r="AQ1204" s="115"/>
      <c r="AR1204" s="115"/>
      <c r="AS1204" s="115"/>
      <c r="AT1204" s="115"/>
      <c r="AU1204" s="115"/>
      <c r="AV1204" s="640"/>
      <c r="AW1204" s="206"/>
    </row>
    <row r="1205" spans="22:49" x14ac:dyDescent="0.3">
      <c r="V1205" s="171"/>
      <c r="W1205" s="171"/>
      <c r="X1205" s="171"/>
      <c r="Y1205" s="171"/>
      <c r="Z1205" s="171"/>
      <c r="AA1205" s="115"/>
      <c r="AB1205" s="115"/>
      <c r="AC1205" s="115"/>
      <c r="AD1205" s="115"/>
      <c r="AE1205" s="115"/>
      <c r="AF1205" s="115"/>
      <c r="AG1205" s="115"/>
      <c r="AH1205" s="115"/>
      <c r="AI1205" s="115"/>
      <c r="AJ1205" s="115"/>
      <c r="AK1205" s="115"/>
      <c r="AL1205" s="115"/>
      <c r="AM1205" s="115"/>
      <c r="AN1205" s="428"/>
      <c r="AO1205" s="115"/>
      <c r="AP1205" s="115"/>
      <c r="AQ1205" s="115"/>
      <c r="AR1205" s="115"/>
      <c r="AS1205" s="115"/>
      <c r="AT1205" s="115"/>
      <c r="AU1205" s="115"/>
      <c r="AV1205" s="640"/>
      <c r="AW1205" s="206"/>
    </row>
    <row r="1206" spans="22:49" x14ac:dyDescent="0.3">
      <c r="V1206" s="171"/>
      <c r="W1206" s="171"/>
      <c r="X1206" s="171"/>
      <c r="Y1206" s="171"/>
      <c r="Z1206" s="171"/>
      <c r="AA1206" s="115"/>
      <c r="AB1206" s="115"/>
      <c r="AC1206" s="115"/>
      <c r="AD1206" s="115"/>
      <c r="AE1206" s="115"/>
      <c r="AF1206" s="115"/>
      <c r="AG1206" s="115"/>
      <c r="AH1206" s="115"/>
      <c r="AI1206" s="115"/>
      <c r="AJ1206" s="115"/>
      <c r="AK1206" s="115"/>
      <c r="AL1206" s="115"/>
      <c r="AM1206" s="115"/>
      <c r="AN1206" s="428"/>
      <c r="AO1206" s="115"/>
      <c r="AP1206" s="115"/>
      <c r="AQ1206" s="115"/>
      <c r="AR1206" s="115"/>
      <c r="AS1206" s="115"/>
      <c r="AT1206" s="115"/>
      <c r="AU1206" s="115"/>
      <c r="AV1206" s="640"/>
      <c r="AW1206" s="206"/>
    </row>
    <row r="1207" spans="22:49" x14ac:dyDescent="0.3">
      <c r="V1207" s="171"/>
      <c r="W1207" s="171"/>
      <c r="X1207" s="171"/>
      <c r="Y1207" s="171"/>
      <c r="Z1207" s="171"/>
      <c r="AA1207" s="115"/>
      <c r="AB1207" s="115"/>
      <c r="AC1207" s="115"/>
      <c r="AD1207" s="115"/>
      <c r="AE1207" s="115"/>
      <c r="AF1207" s="115"/>
      <c r="AG1207" s="115"/>
      <c r="AH1207" s="115"/>
      <c r="AI1207" s="115"/>
      <c r="AJ1207" s="115"/>
      <c r="AK1207" s="115"/>
      <c r="AL1207" s="115"/>
      <c r="AM1207" s="115"/>
      <c r="AN1207" s="428"/>
      <c r="AO1207" s="115"/>
      <c r="AP1207" s="115"/>
      <c r="AQ1207" s="115"/>
      <c r="AR1207" s="115"/>
      <c r="AS1207" s="115"/>
      <c r="AT1207" s="115"/>
      <c r="AU1207" s="115"/>
      <c r="AV1207" s="640"/>
      <c r="AW1207" s="206"/>
    </row>
    <row r="1208" spans="22:49" x14ac:dyDescent="0.3">
      <c r="V1208" s="171"/>
      <c r="W1208" s="171"/>
      <c r="X1208" s="171"/>
      <c r="Y1208" s="171"/>
      <c r="Z1208" s="171"/>
      <c r="AA1208" s="115"/>
      <c r="AB1208" s="115"/>
      <c r="AC1208" s="115"/>
      <c r="AD1208" s="115"/>
      <c r="AE1208" s="115"/>
      <c r="AF1208" s="115"/>
      <c r="AG1208" s="115"/>
      <c r="AH1208" s="115"/>
      <c r="AI1208" s="115"/>
      <c r="AJ1208" s="115"/>
      <c r="AK1208" s="115"/>
      <c r="AL1208" s="115"/>
      <c r="AM1208" s="115"/>
      <c r="AN1208" s="428"/>
      <c r="AO1208" s="115"/>
      <c r="AP1208" s="115"/>
      <c r="AQ1208" s="115"/>
      <c r="AR1208" s="115"/>
      <c r="AS1208" s="115"/>
      <c r="AT1208" s="115"/>
      <c r="AU1208" s="115"/>
      <c r="AV1208" s="640"/>
      <c r="AW1208" s="206"/>
    </row>
    <row r="1209" spans="22:49" x14ac:dyDescent="0.3">
      <c r="V1209" s="171"/>
      <c r="W1209" s="171"/>
      <c r="X1209" s="171"/>
      <c r="Y1209" s="171"/>
      <c r="Z1209" s="171"/>
      <c r="AA1209" s="115"/>
      <c r="AB1209" s="115"/>
      <c r="AC1209" s="115"/>
      <c r="AD1209" s="115"/>
      <c r="AE1209" s="115"/>
      <c r="AF1209" s="115"/>
      <c r="AG1209" s="115"/>
      <c r="AH1209" s="115"/>
      <c r="AI1209" s="115"/>
      <c r="AJ1209" s="115"/>
      <c r="AK1209" s="115"/>
      <c r="AL1209" s="115"/>
      <c r="AM1209" s="115"/>
      <c r="AN1209" s="428"/>
      <c r="AO1209" s="115"/>
      <c r="AP1209" s="115"/>
      <c r="AQ1209" s="115"/>
      <c r="AR1209" s="115"/>
      <c r="AS1209" s="115"/>
      <c r="AT1209" s="115"/>
      <c r="AU1209" s="115"/>
      <c r="AV1209" s="640"/>
      <c r="AW1209" s="206"/>
    </row>
    <row r="1210" spans="22:49" x14ac:dyDescent="0.3">
      <c r="V1210" s="171"/>
      <c r="W1210" s="171"/>
      <c r="X1210" s="171"/>
      <c r="Y1210" s="171"/>
      <c r="Z1210" s="171"/>
      <c r="AA1210" s="115"/>
      <c r="AB1210" s="115"/>
      <c r="AC1210" s="115"/>
      <c r="AD1210" s="115"/>
      <c r="AE1210" s="115"/>
      <c r="AF1210" s="115"/>
      <c r="AG1210" s="115"/>
      <c r="AH1210" s="115"/>
      <c r="AI1210" s="115"/>
      <c r="AJ1210" s="115"/>
      <c r="AK1210" s="115"/>
      <c r="AL1210" s="115"/>
      <c r="AM1210" s="115"/>
      <c r="AN1210" s="428"/>
      <c r="AO1210" s="115"/>
      <c r="AP1210" s="115"/>
      <c r="AQ1210" s="115"/>
      <c r="AR1210" s="115"/>
      <c r="AS1210" s="115"/>
      <c r="AT1210" s="115"/>
      <c r="AU1210" s="115"/>
      <c r="AV1210" s="640"/>
      <c r="AW1210" s="206"/>
    </row>
    <row r="1211" spans="22:49" x14ac:dyDescent="0.3">
      <c r="V1211" s="171"/>
      <c r="W1211" s="171"/>
      <c r="X1211" s="171"/>
      <c r="Y1211" s="171"/>
      <c r="Z1211" s="171"/>
      <c r="AA1211" s="115"/>
      <c r="AB1211" s="115"/>
      <c r="AC1211" s="115"/>
      <c r="AD1211" s="115"/>
      <c r="AE1211" s="115"/>
      <c r="AF1211" s="115"/>
      <c r="AG1211" s="115"/>
      <c r="AH1211" s="115"/>
      <c r="AI1211" s="115"/>
      <c r="AJ1211" s="115"/>
      <c r="AK1211" s="115"/>
      <c r="AL1211" s="115"/>
      <c r="AM1211" s="115"/>
      <c r="AN1211" s="428"/>
      <c r="AO1211" s="115"/>
      <c r="AP1211" s="115"/>
      <c r="AQ1211" s="115"/>
      <c r="AR1211" s="115"/>
      <c r="AS1211" s="115"/>
      <c r="AT1211" s="115"/>
      <c r="AU1211" s="115"/>
      <c r="AV1211" s="640"/>
      <c r="AW1211" s="206"/>
    </row>
    <row r="1212" spans="22:49" x14ac:dyDescent="0.3">
      <c r="V1212" s="171"/>
      <c r="W1212" s="171"/>
      <c r="X1212" s="171"/>
      <c r="Y1212" s="171"/>
      <c r="Z1212" s="171"/>
      <c r="AA1212" s="115"/>
      <c r="AB1212" s="115"/>
      <c r="AC1212" s="115"/>
      <c r="AD1212" s="115"/>
      <c r="AE1212" s="115"/>
      <c r="AF1212" s="115"/>
      <c r="AG1212" s="115"/>
      <c r="AH1212" s="115"/>
      <c r="AI1212" s="115"/>
      <c r="AJ1212" s="115"/>
      <c r="AK1212" s="115"/>
      <c r="AL1212" s="115"/>
      <c r="AM1212" s="115"/>
      <c r="AN1212" s="428"/>
      <c r="AO1212" s="115"/>
      <c r="AP1212" s="115"/>
      <c r="AQ1212" s="115"/>
      <c r="AR1212" s="115"/>
      <c r="AS1212" s="115"/>
      <c r="AT1212" s="115"/>
      <c r="AU1212" s="115"/>
      <c r="AV1212" s="640"/>
      <c r="AW1212" s="206"/>
    </row>
    <row r="1213" spans="22:49" x14ac:dyDescent="0.3">
      <c r="V1213" s="171"/>
      <c r="W1213" s="171"/>
      <c r="X1213" s="171"/>
      <c r="Y1213" s="171"/>
      <c r="Z1213" s="171"/>
      <c r="AA1213" s="115"/>
      <c r="AB1213" s="115"/>
      <c r="AC1213" s="115"/>
      <c r="AD1213" s="115"/>
      <c r="AE1213" s="115"/>
      <c r="AF1213" s="115"/>
      <c r="AG1213" s="115"/>
      <c r="AH1213" s="115"/>
      <c r="AI1213" s="115"/>
      <c r="AJ1213" s="115"/>
      <c r="AK1213" s="115"/>
      <c r="AL1213" s="115"/>
      <c r="AM1213" s="115"/>
      <c r="AN1213" s="428"/>
      <c r="AO1213" s="115"/>
      <c r="AP1213" s="115"/>
      <c r="AQ1213" s="115"/>
      <c r="AR1213" s="115"/>
      <c r="AS1213" s="115"/>
      <c r="AT1213" s="115"/>
      <c r="AU1213" s="115"/>
      <c r="AV1213" s="640"/>
      <c r="AW1213" s="206"/>
    </row>
    <row r="1214" spans="22:49" x14ac:dyDescent="0.3">
      <c r="V1214" s="171"/>
      <c r="W1214" s="171"/>
      <c r="X1214" s="171"/>
      <c r="Y1214" s="171"/>
      <c r="Z1214" s="171"/>
      <c r="AA1214" s="115"/>
      <c r="AB1214" s="115"/>
      <c r="AC1214" s="115"/>
      <c r="AD1214" s="115"/>
      <c r="AE1214" s="115"/>
      <c r="AF1214" s="115"/>
      <c r="AG1214" s="115"/>
      <c r="AH1214" s="115"/>
      <c r="AI1214" s="115"/>
      <c r="AJ1214" s="115"/>
      <c r="AK1214" s="115"/>
      <c r="AL1214" s="115"/>
      <c r="AM1214" s="115"/>
      <c r="AN1214" s="428"/>
      <c r="AO1214" s="115"/>
      <c r="AP1214" s="115"/>
      <c r="AQ1214" s="115"/>
      <c r="AR1214" s="115"/>
      <c r="AS1214" s="115"/>
      <c r="AT1214" s="115"/>
      <c r="AU1214" s="115"/>
      <c r="AV1214" s="640"/>
      <c r="AW1214" s="206"/>
    </row>
    <row r="1215" spans="22:49" x14ac:dyDescent="0.3">
      <c r="V1215" s="171"/>
      <c r="W1215" s="171"/>
      <c r="X1215" s="171"/>
      <c r="Y1215" s="171"/>
      <c r="Z1215" s="171"/>
      <c r="AA1215" s="115"/>
      <c r="AB1215" s="115"/>
      <c r="AC1215" s="115"/>
      <c r="AD1215" s="115"/>
      <c r="AE1215" s="115"/>
      <c r="AF1215" s="115"/>
      <c r="AG1215" s="115"/>
      <c r="AH1215" s="115"/>
      <c r="AI1215" s="115"/>
      <c r="AJ1215" s="115"/>
      <c r="AK1215" s="115"/>
      <c r="AL1215" s="115"/>
      <c r="AM1215" s="115"/>
      <c r="AN1215" s="428"/>
      <c r="AO1215" s="115"/>
      <c r="AP1215" s="115"/>
      <c r="AQ1215" s="115"/>
      <c r="AR1215" s="115"/>
      <c r="AS1215" s="115"/>
      <c r="AT1215" s="115"/>
      <c r="AU1215" s="115"/>
      <c r="AV1215" s="640"/>
      <c r="AW1215" s="206"/>
    </row>
    <row r="1216" spans="22:49" x14ac:dyDescent="0.3">
      <c r="V1216" s="171"/>
      <c r="W1216" s="171"/>
      <c r="X1216" s="171"/>
      <c r="Y1216" s="171"/>
      <c r="Z1216" s="171"/>
      <c r="AA1216" s="115"/>
      <c r="AB1216" s="115"/>
      <c r="AC1216" s="115"/>
      <c r="AD1216" s="115"/>
      <c r="AE1216" s="115"/>
      <c r="AF1216" s="115"/>
      <c r="AG1216" s="115"/>
      <c r="AH1216" s="115"/>
      <c r="AI1216" s="115"/>
      <c r="AJ1216" s="115"/>
      <c r="AK1216" s="115"/>
      <c r="AL1216" s="115"/>
      <c r="AM1216" s="115"/>
      <c r="AN1216" s="428"/>
      <c r="AO1216" s="115"/>
      <c r="AP1216" s="115"/>
      <c r="AQ1216" s="115"/>
      <c r="AR1216" s="115"/>
      <c r="AS1216" s="115"/>
      <c r="AT1216" s="115"/>
      <c r="AU1216" s="115"/>
      <c r="AV1216" s="640"/>
      <c r="AW1216" s="206"/>
    </row>
    <row r="1217" spans="22:49" x14ac:dyDescent="0.3">
      <c r="V1217" s="171"/>
      <c r="W1217" s="171"/>
      <c r="X1217" s="171"/>
      <c r="Y1217" s="171"/>
      <c r="Z1217" s="171"/>
      <c r="AA1217" s="115"/>
      <c r="AB1217" s="115"/>
      <c r="AC1217" s="115"/>
      <c r="AD1217" s="115"/>
      <c r="AE1217" s="115"/>
      <c r="AF1217" s="115"/>
      <c r="AG1217" s="115"/>
      <c r="AH1217" s="115"/>
      <c r="AI1217" s="115"/>
      <c r="AJ1217" s="115"/>
      <c r="AK1217" s="115"/>
      <c r="AL1217" s="115"/>
      <c r="AM1217" s="115"/>
      <c r="AN1217" s="428"/>
      <c r="AO1217" s="115"/>
      <c r="AP1217" s="115"/>
      <c r="AQ1217" s="115"/>
      <c r="AR1217" s="115"/>
      <c r="AS1217" s="115"/>
      <c r="AT1217" s="115"/>
      <c r="AU1217" s="115"/>
      <c r="AV1217" s="640"/>
      <c r="AW1217" s="206"/>
    </row>
    <row r="1218" spans="22:49" x14ac:dyDescent="0.3">
      <c r="V1218" s="171"/>
      <c r="W1218" s="171"/>
      <c r="X1218" s="171"/>
      <c r="Y1218" s="171"/>
      <c r="Z1218" s="171"/>
      <c r="AA1218" s="115"/>
      <c r="AB1218" s="115"/>
      <c r="AC1218" s="115"/>
      <c r="AD1218" s="115"/>
      <c r="AE1218" s="115"/>
      <c r="AF1218" s="115"/>
      <c r="AG1218" s="115"/>
      <c r="AH1218" s="115"/>
      <c r="AI1218" s="115"/>
      <c r="AJ1218" s="115"/>
      <c r="AK1218" s="115"/>
      <c r="AL1218" s="115"/>
      <c r="AM1218" s="115"/>
      <c r="AN1218" s="428"/>
      <c r="AO1218" s="115"/>
      <c r="AP1218" s="115"/>
      <c r="AQ1218" s="115"/>
      <c r="AR1218" s="115"/>
      <c r="AS1218" s="115"/>
      <c r="AT1218" s="115"/>
      <c r="AU1218" s="115"/>
      <c r="AV1218" s="640"/>
      <c r="AW1218" s="206"/>
    </row>
    <row r="1219" spans="22:49" x14ac:dyDescent="0.3">
      <c r="V1219" s="171"/>
      <c r="W1219" s="171"/>
      <c r="X1219" s="171"/>
      <c r="Y1219" s="171"/>
      <c r="Z1219" s="171"/>
      <c r="AA1219" s="115"/>
      <c r="AB1219" s="115"/>
      <c r="AC1219" s="115"/>
      <c r="AD1219" s="115"/>
      <c r="AE1219" s="115"/>
      <c r="AF1219" s="115"/>
      <c r="AG1219" s="115"/>
      <c r="AH1219" s="115"/>
      <c r="AI1219" s="115"/>
      <c r="AJ1219" s="115"/>
      <c r="AK1219" s="115"/>
      <c r="AL1219" s="115"/>
      <c r="AM1219" s="115"/>
      <c r="AN1219" s="428"/>
      <c r="AO1219" s="115"/>
      <c r="AP1219" s="115"/>
      <c r="AQ1219" s="115"/>
      <c r="AR1219" s="115"/>
      <c r="AS1219" s="115"/>
      <c r="AT1219" s="115"/>
      <c r="AU1219" s="115"/>
      <c r="AV1219" s="640"/>
      <c r="AW1219" s="206"/>
    </row>
    <row r="1220" spans="22:49" x14ac:dyDescent="0.3">
      <c r="V1220" s="171"/>
      <c r="W1220" s="171"/>
      <c r="X1220" s="171"/>
      <c r="Y1220" s="171"/>
      <c r="Z1220" s="171"/>
      <c r="AA1220" s="115"/>
      <c r="AB1220" s="115"/>
      <c r="AC1220" s="115"/>
      <c r="AD1220" s="115"/>
      <c r="AE1220" s="115"/>
      <c r="AF1220" s="115"/>
      <c r="AG1220" s="115"/>
      <c r="AH1220" s="115"/>
      <c r="AI1220" s="115"/>
      <c r="AJ1220" s="115"/>
      <c r="AK1220" s="115"/>
      <c r="AL1220" s="115"/>
      <c r="AM1220" s="115"/>
      <c r="AN1220" s="428"/>
      <c r="AO1220" s="115"/>
      <c r="AP1220" s="115"/>
      <c r="AQ1220" s="115"/>
      <c r="AR1220" s="115"/>
      <c r="AS1220" s="115"/>
      <c r="AT1220" s="115"/>
      <c r="AU1220" s="115"/>
      <c r="AV1220" s="640"/>
      <c r="AW1220" s="206"/>
    </row>
    <row r="1221" spans="22:49" x14ac:dyDescent="0.3">
      <c r="V1221" s="171"/>
      <c r="W1221" s="171"/>
      <c r="X1221" s="171"/>
      <c r="Y1221" s="171"/>
      <c r="Z1221" s="171"/>
      <c r="AA1221" s="115"/>
      <c r="AB1221" s="115"/>
      <c r="AC1221" s="115"/>
      <c r="AD1221" s="115"/>
      <c r="AE1221" s="115"/>
      <c r="AF1221" s="115"/>
      <c r="AG1221" s="115"/>
      <c r="AH1221" s="115"/>
      <c r="AI1221" s="115"/>
      <c r="AJ1221" s="115"/>
      <c r="AK1221" s="115"/>
      <c r="AL1221" s="115"/>
      <c r="AM1221" s="115"/>
      <c r="AN1221" s="428"/>
      <c r="AO1221" s="115"/>
      <c r="AP1221" s="115"/>
      <c r="AQ1221" s="115"/>
      <c r="AR1221" s="115"/>
      <c r="AS1221" s="115"/>
      <c r="AT1221" s="115"/>
      <c r="AU1221" s="115"/>
      <c r="AV1221" s="640"/>
      <c r="AW1221" s="206"/>
    </row>
    <row r="1222" spans="22:49" x14ac:dyDescent="0.3">
      <c r="V1222" s="171"/>
      <c r="W1222" s="171"/>
      <c r="X1222" s="171"/>
      <c r="Y1222" s="171"/>
      <c r="Z1222" s="171"/>
      <c r="AA1222" s="115"/>
      <c r="AB1222" s="115"/>
      <c r="AC1222" s="115"/>
      <c r="AD1222" s="115"/>
      <c r="AE1222" s="115"/>
      <c r="AF1222" s="115"/>
      <c r="AG1222" s="115"/>
      <c r="AH1222" s="115"/>
      <c r="AI1222" s="115"/>
      <c r="AJ1222" s="115"/>
      <c r="AK1222" s="115"/>
      <c r="AL1222" s="115"/>
      <c r="AM1222" s="115"/>
      <c r="AN1222" s="428"/>
      <c r="AO1222" s="115"/>
      <c r="AP1222" s="115"/>
      <c r="AQ1222" s="115"/>
      <c r="AR1222" s="115"/>
      <c r="AS1222" s="115"/>
      <c r="AT1222" s="115"/>
      <c r="AU1222" s="115"/>
      <c r="AV1222" s="640"/>
      <c r="AW1222" s="206"/>
    </row>
    <row r="1223" spans="22:49" x14ac:dyDescent="0.3">
      <c r="V1223" s="171"/>
      <c r="W1223" s="171"/>
      <c r="X1223" s="171"/>
      <c r="Y1223" s="171"/>
      <c r="Z1223" s="171"/>
      <c r="AA1223" s="115"/>
      <c r="AB1223" s="115"/>
      <c r="AC1223" s="115"/>
      <c r="AD1223" s="115"/>
      <c r="AE1223" s="115"/>
      <c r="AF1223" s="115"/>
      <c r="AG1223" s="115"/>
      <c r="AH1223" s="115"/>
      <c r="AI1223" s="115"/>
      <c r="AJ1223" s="115"/>
      <c r="AK1223" s="115"/>
      <c r="AL1223" s="115"/>
      <c r="AM1223" s="115"/>
      <c r="AN1223" s="428"/>
      <c r="AO1223" s="115"/>
      <c r="AP1223" s="115"/>
      <c r="AQ1223" s="115"/>
      <c r="AR1223" s="115"/>
      <c r="AS1223" s="115"/>
      <c r="AT1223" s="115"/>
      <c r="AU1223" s="115"/>
      <c r="AV1223" s="640"/>
      <c r="AW1223" s="206"/>
    </row>
    <row r="1224" spans="22:49" x14ac:dyDescent="0.3">
      <c r="V1224" s="171"/>
      <c r="W1224" s="171"/>
      <c r="X1224" s="171"/>
      <c r="Y1224" s="171"/>
      <c r="Z1224" s="171"/>
      <c r="AA1224" s="115"/>
      <c r="AB1224" s="115"/>
      <c r="AC1224" s="115"/>
      <c r="AD1224" s="115"/>
      <c r="AE1224" s="115"/>
      <c r="AF1224" s="115"/>
      <c r="AG1224" s="115"/>
      <c r="AH1224" s="115"/>
      <c r="AI1224" s="115"/>
      <c r="AJ1224" s="115"/>
      <c r="AK1224" s="115"/>
      <c r="AL1224" s="115"/>
      <c r="AM1224" s="115"/>
      <c r="AN1224" s="428"/>
      <c r="AO1224" s="115"/>
      <c r="AP1224" s="115"/>
      <c r="AQ1224" s="115"/>
      <c r="AR1224" s="115"/>
      <c r="AS1224" s="115"/>
      <c r="AT1224" s="115"/>
      <c r="AU1224" s="115"/>
      <c r="AV1224" s="640"/>
      <c r="AW1224" s="206"/>
    </row>
    <row r="1225" spans="22:49" x14ac:dyDescent="0.3">
      <c r="V1225" s="171"/>
      <c r="W1225" s="171"/>
      <c r="X1225" s="171"/>
      <c r="Y1225" s="171"/>
      <c r="Z1225" s="171"/>
      <c r="AA1225" s="115"/>
      <c r="AB1225" s="115"/>
      <c r="AC1225" s="115"/>
      <c r="AD1225" s="115"/>
      <c r="AE1225" s="115"/>
      <c r="AF1225" s="115"/>
      <c r="AG1225" s="115"/>
      <c r="AH1225" s="115"/>
      <c r="AI1225" s="115"/>
      <c r="AJ1225" s="115"/>
      <c r="AK1225" s="115"/>
      <c r="AL1225" s="115"/>
      <c r="AM1225" s="115"/>
      <c r="AN1225" s="428"/>
      <c r="AO1225" s="115"/>
      <c r="AP1225" s="115"/>
      <c r="AQ1225" s="115"/>
      <c r="AR1225" s="115"/>
      <c r="AS1225" s="115"/>
      <c r="AT1225" s="115"/>
      <c r="AU1225" s="115"/>
      <c r="AV1225" s="640"/>
      <c r="AW1225" s="206"/>
    </row>
    <row r="1226" spans="22:49" x14ac:dyDescent="0.3">
      <c r="V1226" s="171"/>
      <c r="W1226" s="171"/>
      <c r="X1226" s="171"/>
      <c r="Y1226" s="171"/>
      <c r="Z1226" s="171"/>
      <c r="AA1226" s="115"/>
      <c r="AB1226" s="115"/>
      <c r="AC1226" s="115"/>
      <c r="AD1226" s="115"/>
      <c r="AE1226" s="115"/>
      <c r="AF1226" s="115"/>
      <c r="AG1226" s="115"/>
      <c r="AH1226" s="115"/>
      <c r="AI1226" s="115"/>
      <c r="AJ1226" s="115"/>
      <c r="AK1226" s="115"/>
      <c r="AL1226" s="115"/>
      <c r="AM1226" s="115"/>
      <c r="AN1226" s="428"/>
      <c r="AO1226" s="115"/>
      <c r="AP1226" s="115"/>
      <c r="AQ1226" s="115"/>
      <c r="AR1226" s="115"/>
      <c r="AS1226" s="115"/>
      <c r="AT1226" s="115"/>
      <c r="AU1226" s="115"/>
      <c r="AV1226" s="640"/>
      <c r="AW1226" s="206"/>
    </row>
    <row r="1227" spans="22:49" x14ac:dyDescent="0.3">
      <c r="V1227" s="171"/>
      <c r="W1227" s="171"/>
      <c r="X1227" s="171"/>
      <c r="Y1227" s="171"/>
      <c r="Z1227" s="171"/>
      <c r="AA1227" s="115"/>
      <c r="AB1227" s="115"/>
      <c r="AC1227" s="115"/>
      <c r="AD1227" s="115"/>
      <c r="AE1227" s="115"/>
      <c r="AF1227" s="115"/>
      <c r="AG1227" s="115"/>
      <c r="AH1227" s="115"/>
      <c r="AI1227" s="115"/>
      <c r="AJ1227" s="115"/>
      <c r="AK1227" s="115"/>
      <c r="AL1227" s="115"/>
      <c r="AM1227" s="115"/>
      <c r="AN1227" s="428"/>
      <c r="AO1227" s="115"/>
      <c r="AP1227" s="115"/>
      <c r="AQ1227" s="115"/>
      <c r="AR1227" s="115"/>
      <c r="AS1227" s="115"/>
      <c r="AT1227" s="115"/>
      <c r="AU1227" s="115"/>
      <c r="AV1227" s="640"/>
      <c r="AW1227" s="206"/>
    </row>
    <row r="1228" spans="22:49" x14ac:dyDescent="0.3">
      <c r="V1228" s="171"/>
      <c r="W1228" s="171"/>
      <c r="X1228" s="171"/>
      <c r="Y1228" s="171"/>
      <c r="Z1228" s="171"/>
      <c r="AA1228" s="115"/>
      <c r="AB1228" s="115"/>
      <c r="AC1228" s="115"/>
      <c r="AD1228" s="115"/>
      <c r="AE1228" s="115"/>
      <c r="AF1228" s="115"/>
      <c r="AG1228" s="115"/>
      <c r="AH1228" s="115"/>
      <c r="AI1228" s="115"/>
      <c r="AJ1228" s="115"/>
      <c r="AK1228" s="115"/>
      <c r="AL1228" s="115"/>
      <c r="AM1228" s="115"/>
      <c r="AN1228" s="428"/>
      <c r="AO1228" s="115"/>
      <c r="AP1228" s="115"/>
      <c r="AQ1228" s="115"/>
      <c r="AR1228" s="115"/>
      <c r="AS1228" s="115"/>
      <c r="AT1228" s="115"/>
      <c r="AU1228" s="115"/>
      <c r="AV1228" s="640"/>
      <c r="AW1228" s="206"/>
    </row>
    <row r="1229" spans="22:49" x14ac:dyDescent="0.3">
      <c r="V1229" s="171"/>
      <c r="W1229" s="171"/>
      <c r="X1229" s="171"/>
      <c r="Y1229" s="171"/>
      <c r="Z1229" s="171"/>
      <c r="AA1229" s="115"/>
      <c r="AB1229" s="115"/>
      <c r="AC1229" s="115"/>
      <c r="AD1229" s="115"/>
      <c r="AE1229" s="115"/>
      <c r="AF1229" s="115"/>
      <c r="AG1229" s="115"/>
      <c r="AH1229" s="115"/>
      <c r="AI1229" s="115"/>
      <c r="AJ1229" s="115"/>
      <c r="AK1229" s="115"/>
      <c r="AL1229" s="115"/>
      <c r="AM1229" s="115"/>
      <c r="AN1229" s="428"/>
      <c r="AO1229" s="115"/>
      <c r="AP1229" s="115"/>
      <c r="AQ1229" s="115"/>
      <c r="AR1229" s="115"/>
      <c r="AS1229" s="115"/>
      <c r="AT1229" s="115"/>
      <c r="AU1229" s="115"/>
      <c r="AV1229" s="640"/>
      <c r="AW1229" s="206"/>
    </row>
    <row r="1230" spans="22:49" x14ac:dyDescent="0.3">
      <c r="V1230" s="171"/>
      <c r="W1230" s="171"/>
      <c r="X1230" s="171"/>
      <c r="Y1230" s="171"/>
      <c r="Z1230" s="171"/>
      <c r="AA1230" s="115"/>
      <c r="AB1230" s="115"/>
      <c r="AC1230" s="115"/>
      <c r="AD1230" s="115"/>
      <c r="AE1230" s="115"/>
      <c r="AF1230" s="115"/>
      <c r="AG1230" s="115"/>
      <c r="AH1230" s="115"/>
      <c r="AI1230" s="115"/>
      <c r="AJ1230" s="115"/>
      <c r="AK1230" s="115"/>
      <c r="AL1230" s="115"/>
      <c r="AM1230" s="115"/>
      <c r="AN1230" s="428"/>
      <c r="AO1230" s="115"/>
      <c r="AP1230" s="115"/>
      <c r="AQ1230" s="115"/>
      <c r="AR1230" s="115"/>
      <c r="AS1230" s="115"/>
      <c r="AT1230" s="115"/>
      <c r="AU1230" s="115"/>
      <c r="AV1230" s="640"/>
      <c r="AW1230" s="206"/>
    </row>
    <row r="1231" spans="22:49" x14ac:dyDescent="0.3">
      <c r="V1231" s="171"/>
      <c r="W1231" s="171"/>
      <c r="X1231" s="171"/>
      <c r="Y1231" s="171"/>
      <c r="Z1231" s="171"/>
      <c r="AA1231" s="115"/>
      <c r="AB1231" s="115"/>
      <c r="AC1231" s="115"/>
      <c r="AD1231" s="115"/>
      <c r="AE1231" s="115"/>
      <c r="AF1231" s="115"/>
      <c r="AG1231" s="115"/>
      <c r="AH1231" s="115"/>
      <c r="AI1231" s="115"/>
      <c r="AJ1231" s="115"/>
      <c r="AK1231" s="115"/>
      <c r="AL1231" s="115"/>
      <c r="AM1231" s="115"/>
      <c r="AN1231" s="428"/>
      <c r="AO1231" s="115"/>
      <c r="AP1231" s="115"/>
      <c r="AQ1231" s="115"/>
      <c r="AR1231" s="115"/>
      <c r="AS1231" s="115"/>
      <c r="AT1231" s="115"/>
      <c r="AU1231" s="115"/>
      <c r="AV1231" s="640"/>
      <c r="AW1231" s="206"/>
    </row>
    <row r="1232" spans="22:49" x14ac:dyDescent="0.3">
      <c r="V1232" s="171"/>
      <c r="W1232" s="171"/>
      <c r="X1232" s="171"/>
      <c r="Y1232" s="171"/>
      <c r="Z1232" s="171"/>
      <c r="AA1232" s="115"/>
      <c r="AB1232" s="115"/>
      <c r="AC1232" s="115"/>
      <c r="AD1232" s="115"/>
      <c r="AE1232" s="115"/>
      <c r="AF1232" s="115"/>
      <c r="AG1232" s="115"/>
      <c r="AH1232" s="115"/>
      <c r="AI1232" s="115"/>
      <c r="AJ1232" s="115"/>
      <c r="AK1232" s="115"/>
      <c r="AL1232" s="115"/>
      <c r="AM1232" s="115"/>
      <c r="AN1232" s="428"/>
      <c r="AO1232" s="115"/>
      <c r="AP1232" s="115"/>
      <c r="AQ1232" s="115"/>
      <c r="AR1232" s="115"/>
      <c r="AS1232" s="115"/>
      <c r="AT1232" s="115"/>
      <c r="AU1232" s="115"/>
      <c r="AV1232" s="640"/>
      <c r="AW1232" s="206"/>
    </row>
    <row r="1233" spans="22:49" x14ac:dyDescent="0.3">
      <c r="V1233" s="171"/>
      <c r="W1233" s="171"/>
      <c r="X1233" s="171"/>
      <c r="Y1233" s="171"/>
      <c r="Z1233" s="171"/>
      <c r="AA1233" s="115"/>
      <c r="AB1233" s="115"/>
      <c r="AC1233" s="115"/>
      <c r="AD1233" s="115"/>
      <c r="AE1233" s="115"/>
      <c r="AF1233" s="115"/>
      <c r="AG1233" s="115"/>
      <c r="AH1233" s="115"/>
      <c r="AI1233" s="115"/>
      <c r="AJ1233" s="115"/>
      <c r="AK1233" s="115"/>
      <c r="AL1233" s="115"/>
      <c r="AM1233" s="115"/>
      <c r="AN1233" s="428"/>
      <c r="AO1233" s="115"/>
      <c r="AP1233" s="115"/>
      <c r="AQ1233" s="115"/>
      <c r="AR1233" s="115"/>
      <c r="AS1233" s="115"/>
      <c r="AT1233" s="115"/>
      <c r="AU1233" s="115"/>
      <c r="AV1233" s="640"/>
      <c r="AW1233" s="206"/>
    </row>
    <row r="1234" spans="22:49" x14ac:dyDescent="0.3">
      <c r="V1234" s="171"/>
      <c r="W1234" s="171"/>
      <c r="X1234" s="171"/>
      <c r="Y1234" s="171"/>
      <c r="Z1234" s="171"/>
      <c r="AA1234" s="115"/>
      <c r="AB1234" s="115"/>
      <c r="AC1234" s="115"/>
      <c r="AD1234" s="115"/>
      <c r="AE1234" s="115"/>
      <c r="AF1234" s="115"/>
      <c r="AG1234" s="115"/>
      <c r="AH1234" s="115"/>
      <c r="AI1234" s="115"/>
      <c r="AJ1234" s="115"/>
      <c r="AK1234" s="115"/>
      <c r="AL1234" s="115"/>
      <c r="AM1234" s="115"/>
      <c r="AN1234" s="428"/>
      <c r="AO1234" s="115"/>
      <c r="AP1234" s="115"/>
      <c r="AQ1234" s="115"/>
      <c r="AR1234" s="115"/>
      <c r="AS1234" s="115"/>
      <c r="AT1234" s="115"/>
      <c r="AU1234" s="115"/>
      <c r="AV1234" s="640"/>
      <c r="AW1234" s="206"/>
    </row>
    <row r="1235" spans="22:49" x14ac:dyDescent="0.3">
      <c r="V1235" s="171"/>
      <c r="W1235" s="171"/>
      <c r="X1235" s="171"/>
      <c r="Y1235" s="171"/>
      <c r="Z1235" s="171"/>
      <c r="AA1235" s="115"/>
      <c r="AB1235" s="115"/>
      <c r="AC1235" s="115"/>
      <c r="AD1235" s="115"/>
      <c r="AE1235" s="115"/>
      <c r="AF1235" s="115"/>
      <c r="AG1235" s="115"/>
      <c r="AH1235" s="115"/>
      <c r="AI1235" s="115"/>
      <c r="AJ1235" s="115"/>
      <c r="AK1235" s="115"/>
      <c r="AL1235" s="115"/>
      <c r="AM1235" s="115"/>
      <c r="AN1235" s="428"/>
      <c r="AO1235" s="115"/>
      <c r="AP1235" s="115"/>
      <c r="AQ1235" s="115"/>
      <c r="AR1235" s="115"/>
      <c r="AS1235" s="115"/>
      <c r="AT1235" s="115"/>
      <c r="AU1235" s="115"/>
      <c r="AV1235" s="640"/>
      <c r="AW1235" s="206"/>
    </row>
    <row r="1236" spans="22:49" x14ac:dyDescent="0.3">
      <c r="V1236" s="171"/>
      <c r="W1236" s="171"/>
      <c r="X1236" s="171"/>
      <c r="Y1236" s="171"/>
      <c r="Z1236" s="171"/>
      <c r="AA1236" s="115"/>
      <c r="AB1236" s="115"/>
      <c r="AC1236" s="115"/>
      <c r="AD1236" s="115"/>
      <c r="AE1236" s="115"/>
      <c r="AF1236" s="115"/>
      <c r="AG1236" s="115"/>
      <c r="AH1236" s="115"/>
      <c r="AI1236" s="115"/>
      <c r="AJ1236" s="115"/>
      <c r="AK1236" s="115"/>
      <c r="AL1236" s="115"/>
      <c r="AM1236" s="115"/>
      <c r="AN1236" s="428"/>
      <c r="AO1236" s="115"/>
      <c r="AP1236" s="115"/>
      <c r="AQ1236" s="115"/>
      <c r="AR1236" s="115"/>
      <c r="AS1236" s="115"/>
      <c r="AT1236" s="115"/>
      <c r="AU1236" s="115"/>
      <c r="AV1236" s="640"/>
      <c r="AW1236" s="206"/>
    </row>
    <row r="1237" spans="22:49" x14ac:dyDescent="0.3">
      <c r="V1237" s="171"/>
      <c r="W1237" s="171"/>
      <c r="X1237" s="171"/>
      <c r="Y1237" s="171"/>
      <c r="Z1237" s="171"/>
      <c r="AA1237" s="115"/>
      <c r="AB1237" s="115"/>
      <c r="AC1237" s="115"/>
      <c r="AD1237" s="115"/>
      <c r="AE1237" s="115"/>
      <c r="AF1237" s="115"/>
      <c r="AG1237" s="115"/>
      <c r="AH1237" s="115"/>
      <c r="AI1237" s="115"/>
      <c r="AJ1237" s="115"/>
      <c r="AK1237" s="115"/>
      <c r="AL1237" s="115"/>
      <c r="AM1237" s="115"/>
      <c r="AN1237" s="428"/>
      <c r="AO1237" s="115"/>
      <c r="AP1237" s="115"/>
      <c r="AQ1237" s="115"/>
      <c r="AR1237" s="115"/>
      <c r="AS1237" s="115"/>
      <c r="AT1237" s="115"/>
      <c r="AU1237" s="115"/>
      <c r="AV1237" s="640"/>
      <c r="AW1237" s="206"/>
    </row>
    <row r="1238" spans="22:49" x14ac:dyDescent="0.3">
      <c r="V1238" s="171"/>
      <c r="W1238" s="171"/>
      <c r="X1238" s="171"/>
      <c r="Y1238" s="171"/>
      <c r="Z1238" s="171"/>
      <c r="AA1238" s="115"/>
      <c r="AB1238" s="115"/>
      <c r="AC1238" s="115"/>
      <c r="AD1238" s="115"/>
      <c r="AE1238" s="115"/>
      <c r="AF1238" s="115"/>
      <c r="AG1238" s="115"/>
      <c r="AH1238" s="115"/>
      <c r="AI1238" s="115"/>
      <c r="AJ1238" s="115"/>
      <c r="AK1238" s="115"/>
      <c r="AL1238" s="115"/>
      <c r="AM1238" s="115"/>
      <c r="AN1238" s="428"/>
      <c r="AO1238" s="115"/>
      <c r="AP1238" s="115"/>
      <c r="AQ1238" s="115"/>
      <c r="AR1238" s="115"/>
      <c r="AS1238" s="115"/>
      <c r="AT1238" s="115"/>
      <c r="AU1238" s="115"/>
      <c r="AV1238" s="640"/>
      <c r="AW1238" s="206"/>
    </row>
    <row r="1239" spans="22:49" x14ac:dyDescent="0.3">
      <c r="V1239" s="171"/>
      <c r="W1239" s="171"/>
      <c r="X1239" s="171"/>
      <c r="Y1239" s="171"/>
      <c r="Z1239" s="171"/>
      <c r="AA1239" s="115"/>
      <c r="AB1239" s="115"/>
      <c r="AC1239" s="115"/>
      <c r="AD1239" s="115"/>
      <c r="AE1239" s="115"/>
      <c r="AF1239" s="115"/>
      <c r="AG1239" s="115"/>
      <c r="AH1239" s="115"/>
      <c r="AI1239" s="115"/>
      <c r="AJ1239" s="115"/>
      <c r="AK1239" s="115"/>
      <c r="AL1239" s="115"/>
      <c r="AM1239" s="115"/>
      <c r="AN1239" s="428"/>
      <c r="AO1239" s="115"/>
      <c r="AP1239" s="115"/>
      <c r="AQ1239" s="115"/>
      <c r="AR1239" s="115"/>
      <c r="AS1239" s="115"/>
      <c r="AT1239" s="115"/>
      <c r="AU1239" s="115"/>
      <c r="AV1239" s="640"/>
      <c r="AW1239" s="206"/>
    </row>
    <row r="1240" spans="22:49" x14ac:dyDescent="0.3">
      <c r="V1240" s="171"/>
      <c r="W1240" s="171"/>
      <c r="X1240" s="171"/>
      <c r="Y1240" s="171"/>
      <c r="Z1240" s="171"/>
      <c r="AA1240" s="115"/>
      <c r="AB1240" s="115"/>
      <c r="AC1240" s="115"/>
      <c r="AD1240" s="115"/>
      <c r="AE1240" s="115"/>
      <c r="AF1240" s="115"/>
      <c r="AG1240" s="115"/>
      <c r="AH1240" s="115"/>
      <c r="AI1240" s="115"/>
      <c r="AJ1240" s="115"/>
      <c r="AK1240" s="115"/>
      <c r="AL1240" s="115"/>
      <c r="AM1240" s="115"/>
      <c r="AN1240" s="428"/>
      <c r="AO1240" s="115"/>
      <c r="AP1240" s="115"/>
      <c r="AQ1240" s="115"/>
      <c r="AR1240" s="115"/>
      <c r="AS1240" s="115"/>
      <c r="AT1240" s="115"/>
      <c r="AU1240" s="115"/>
      <c r="AV1240" s="640"/>
      <c r="AW1240" s="206"/>
    </row>
    <row r="1241" spans="22:49" x14ac:dyDescent="0.3">
      <c r="V1241" s="171"/>
      <c r="W1241" s="171"/>
      <c r="X1241" s="171"/>
      <c r="Y1241" s="171"/>
      <c r="Z1241" s="171"/>
      <c r="AA1241" s="115"/>
      <c r="AB1241" s="115"/>
      <c r="AC1241" s="115"/>
      <c r="AD1241" s="115"/>
      <c r="AE1241" s="115"/>
      <c r="AF1241" s="115"/>
      <c r="AG1241" s="115"/>
      <c r="AH1241" s="115"/>
      <c r="AI1241" s="115"/>
      <c r="AJ1241" s="115"/>
      <c r="AK1241" s="115"/>
      <c r="AL1241" s="115"/>
      <c r="AM1241" s="115"/>
      <c r="AN1241" s="428"/>
      <c r="AO1241" s="115"/>
      <c r="AP1241" s="115"/>
      <c r="AQ1241" s="115"/>
      <c r="AR1241" s="115"/>
      <c r="AS1241" s="115"/>
      <c r="AT1241" s="115"/>
      <c r="AU1241" s="115"/>
      <c r="AV1241" s="640"/>
      <c r="AW1241" s="206"/>
    </row>
    <row r="1242" spans="22:49" x14ac:dyDescent="0.3">
      <c r="V1242" s="171"/>
      <c r="W1242" s="171"/>
      <c r="X1242" s="171"/>
      <c r="Y1242" s="171"/>
      <c r="Z1242" s="171"/>
      <c r="AA1242" s="115"/>
      <c r="AB1242" s="115"/>
      <c r="AC1242" s="115"/>
      <c r="AD1242" s="115"/>
      <c r="AE1242" s="115"/>
      <c r="AF1242" s="115"/>
      <c r="AG1242" s="115"/>
      <c r="AH1242" s="115"/>
      <c r="AI1242" s="115"/>
      <c r="AJ1242" s="115"/>
      <c r="AK1242" s="115"/>
      <c r="AL1242" s="115"/>
      <c r="AM1242" s="115"/>
      <c r="AN1242" s="428"/>
      <c r="AO1242" s="115"/>
      <c r="AP1242" s="115"/>
      <c r="AQ1242" s="115"/>
      <c r="AR1242" s="115"/>
      <c r="AS1242" s="115"/>
      <c r="AT1242" s="115"/>
      <c r="AU1242" s="115"/>
      <c r="AV1242" s="640"/>
      <c r="AW1242" s="206"/>
    </row>
    <row r="1243" spans="22:49" x14ac:dyDescent="0.3">
      <c r="V1243" s="171"/>
      <c r="W1243" s="171"/>
      <c r="X1243" s="171"/>
      <c r="Y1243" s="171"/>
      <c r="Z1243" s="171"/>
      <c r="AA1243" s="115"/>
      <c r="AB1243" s="115"/>
      <c r="AC1243" s="115"/>
      <c r="AD1243" s="115"/>
      <c r="AE1243" s="115"/>
      <c r="AF1243" s="115"/>
      <c r="AG1243" s="115"/>
      <c r="AH1243" s="115"/>
      <c r="AI1243" s="115"/>
      <c r="AJ1243" s="115"/>
      <c r="AK1243" s="115"/>
      <c r="AL1243" s="115"/>
      <c r="AM1243" s="115"/>
      <c r="AN1243" s="428"/>
      <c r="AO1243" s="115"/>
      <c r="AP1243" s="115"/>
      <c r="AQ1243" s="115"/>
      <c r="AR1243" s="115"/>
      <c r="AS1243" s="115"/>
      <c r="AT1243" s="115"/>
      <c r="AU1243" s="115"/>
      <c r="AV1243" s="640"/>
      <c r="AW1243" s="206"/>
    </row>
    <row r="1244" spans="22:49" x14ac:dyDescent="0.3">
      <c r="V1244" s="171"/>
      <c r="W1244" s="171"/>
      <c r="X1244" s="171"/>
      <c r="Y1244" s="171"/>
      <c r="Z1244" s="171"/>
      <c r="AA1244" s="115"/>
      <c r="AB1244" s="115"/>
      <c r="AC1244" s="115"/>
      <c r="AD1244" s="115"/>
      <c r="AE1244" s="115"/>
      <c r="AF1244" s="115"/>
      <c r="AG1244" s="115"/>
      <c r="AH1244" s="115"/>
      <c r="AI1244" s="115"/>
      <c r="AJ1244" s="115"/>
      <c r="AK1244" s="115"/>
      <c r="AL1244" s="115"/>
      <c r="AM1244" s="115"/>
      <c r="AN1244" s="428"/>
      <c r="AO1244" s="115"/>
      <c r="AP1244" s="115"/>
      <c r="AQ1244" s="115"/>
      <c r="AR1244" s="115"/>
      <c r="AS1244" s="115"/>
      <c r="AT1244" s="115"/>
      <c r="AU1244" s="115"/>
      <c r="AV1244" s="640"/>
      <c r="AW1244" s="206"/>
    </row>
    <row r="1245" spans="22:49" x14ac:dyDescent="0.3">
      <c r="V1245" s="171"/>
      <c r="W1245" s="171"/>
      <c r="X1245" s="171"/>
      <c r="Y1245" s="171"/>
      <c r="Z1245" s="171"/>
      <c r="AA1245" s="115"/>
      <c r="AB1245" s="115"/>
      <c r="AC1245" s="115"/>
      <c r="AD1245" s="115"/>
      <c r="AE1245" s="115"/>
      <c r="AF1245" s="115"/>
      <c r="AG1245" s="115"/>
      <c r="AH1245" s="115"/>
      <c r="AI1245" s="115"/>
      <c r="AJ1245" s="115"/>
      <c r="AK1245" s="115"/>
      <c r="AL1245" s="115"/>
      <c r="AM1245" s="115"/>
      <c r="AN1245" s="428"/>
      <c r="AO1245" s="115"/>
      <c r="AP1245" s="115"/>
      <c r="AQ1245" s="115"/>
      <c r="AR1245" s="115"/>
      <c r="AS1245" s="115"/>
      <c r="AT1245" s="115"/>
      <c r="AU1245" s="115"/>
      <c r="AV1245" s="640"/>
      <c r="AW1245" s="206"/>
    </row>
    <row r="1246" spans="22:49" x14ac:dyDescent="0.3">
      <c r="V1246" s="171"/>
      <c r="W1246" s="171"/>
      <c r="X1246" s="171"/>
      <c r="Y1246" s="171"/>
      <c r="Z1246" s="171"/>
      <c r="AA1246" s="115"/>
      <c r="AB1246" s="115"/>
      <c r="AC1246" s="115"/>
      <c r="AD1246" s="115"/>
      <c r="AE1246" s="115"/>
      <c r="AF1246" s="115"/>
      <c r="AG1246" s="115"/>
      <c r="AH1246" s="115"/>
      <c r="AI1246" s="115"/>
      <c r="AJ1246" s="115"/>
      <c r="AK1246" s="115"/>
      <c r="AL1246" s="115"/>
      <c r="AM1246" s="115"/>
      <c r="AN1246" s="428"/>
      <c r="AO1246" s="115"/>
      <c r="AP1246" s="115"/>
      <c r="AQ1246" s="115"/>
      <c r="AR1246" s="115"/>
      <c r="AS1246" s="115"/>
      <c r="AT1246" s="115"/>
      <c r="AU1246" s="115"/>
      <c r="AV1246" s="640"/>
      <c r="AW1246" s="206"/>
    </row>
    <row r="1247" spans="22:49" x14ac:dyDescent="0.3">
      <c r="V1247" s="171"/>
      <c r="W1247" s="171"/>
      <c r="X1247" s="171"/>
      <c r="Y1247" s="171"/>
      <c r="Z1247" s="171"/>
      <c r="AA1247" s="115"/>
      <c r="AB1247" s="115"/>
      <c r="AC1247" s="115"/>
      <c r="AD1247" s="115"/>
      <c r="AE1247" s="115"/>
      <c r="AF1247" s="115"/>
      <c r="AG1247" s="115"/>
      <c r="AH1247" s="115"/>
      <c r="AI1247" s="115"/>
      <c r="AJ1247" s="115"/>
      <c r="AK1247" s="115"/>
      <c r="AL1247" s="115"/>
      <c r="AM1247" s="115"/>
      <c r="AN1247" s="428"/>
      <c r="AO1247" s="115"/>
      <c r="AP1247" s="115"/>
      <c r="AQ1247" s="115"/>
      <c r="AR1247" s="115"/>
      <c r="AS1247" s="115"/>
      <c r="AT1247" s="115"/>
      <c r="AU1247" s="115"/>
      <c r="AV1247" s="640"/>
      <c r="AW1247" s="206"/>
    </row>
    <row r="1248" spans="22:49" x14ac:dyDescent="0.3">
      <c r="V1248" s="171"/>
      <c r="W1248" s="171"/>
      <c r="X1248" s="171"/>
      <c r="Y1248" s="171"/>
      <c r="Z1248" s="171"/>
      <c r="AA1248" s="115"/>
      <c r="AB1248" s="115"/>
      <c r="AC1248" s="115"/>
      <c r="AD1248" s="115"/>
      <c r="AE1248" s="115"/>
      <c r="AF1248" s="115"/>
      <c r="AG1248" s="115"/>
      <c r="AH1248" s="115"/>
      <c r="AI1248" s="115"/>
      <c r="AJ1248" s="115"/>
      <c r="AK1248" s="115"/>
      <c r="AL1248" s="115"/>
      <c r="AM1248" s="115"/>
      <c r="AN1248" s="428"/>
      <c r="AO1248" s="115"/>
      <c r="AP1248" s="115"/>
      <c r="AQ1248" s="115"/>
      <c r="AR1248" s="115"/>
      <c r="AS1248" s="115"/>
      <c r="AT1248" s="115"/>
      <c r="AU1248" s="115"/>
      <c r="AV1248" s="640"/>
      <c r="AW1248" s="206"/>
    </row>
    <row r="1249" spans="22:49" x14ac:dyDescent="0.3">
      <c r="V1249" s="171"/>
      <c r="W1249" s="171"/>
      <c r="X1249" s="171"/>
      <c r="Y1249" s="171"/>
      <c r="Z1249" s="171"/>
      <c r="AA1249" s="115"/>
      <c r="AB1249" s="115"/>
      <c r="AC1249" s="115"/>
      <c r="AD1249" s="115"/>
      <c r="AE1249" s="115"/>
      <c r="AF1249" s="115"/>
      <c r="AG1249" s="115"/>
      <c r="AH1249" s="115"/>
      <c r="AI1249" s="115"/>
      <c r="AJ1249" s="115"/>
      <c r="AK1249" s="115"/>
      <c r="AL1249" s="115"/>
      <c r="AM1249" s="115"/>
      <c r="AN1249" s="428"/>
      <c r="AO1249" s="115"/>
      <c r="AP1249" s="115"/>
      <c r="AQ1249" s="115"/>
      <c r="AR1249" s="115"/>
      <c r="AS1249" s="115"/>
      <c r="AT1249" s="115"/>
      <c r="AU1249" s="115"/>
      <c r="AV1249" s="640"/>
      <c r="AW1249" s="206"/>
    </row>
    <row r="1250" spans="22:49" x14ac:dyDescent="0.3">
      <c r="V1250" s="171"/>
      <c r="W1250" s="171"/>
      <c r="X1250" s="171"/>
      <c r="Y1250" s="171"/>
      <c r="Z1250" s="171"/>
      <c r="AA1250" s="115"/>
      <c r="AB1250" s="115"/>
      <c r="AC1250" s="115"/>
      <c r="AD1250" s="115"/>
      <c r="AE1250" s="115"/>
      <c r="AF1250" s="115"/>
      <c r="AG1250" s="115"/>
      <c r="AH1250" s="115"/>
      <c r="AI1250" s="115"/>
      <c r="AJ1250" s="115"/>
      <c r="AK1250" s="115"/>
      <c r="AL1250" s="115"/>
      <c r="AM1250" s="115"/>
      <c r="AN1250" s="428"/>
      <c r="AO1250" s="115"/>
      <c r="AP1250" s="115"/>
      <c r="AQ1250" s="115"/>
      <c r="AR1250" s="115"/>
      <c r="AS1250" s="115"/>
      <c r="AT1250" s="115"/>
      <c r="AU1250" s="115"/>
      <c r="AV1250" s="640"/>
      <c r="AW1250" s="206"/>
    </row>
    <row r="1251" spans="22:49" x14ac:dyDescent="0.3">
      <c r="V1251" s="171"/>
      <c r="W1251" s="171"/>
      <c r="X1251" s="171"/>
      <c r="Y1251" s="171"/>
      <c r="Z1251" s="171"/>
      <c r="AA1251" s="115"/>
      <c r="AB1251" s="115"/>
      <c r="AC1251" s="115"/>
      <c r="AD1251" s="115"/>
      <c r="AE1251" s="115"/>
      <c r="AF1251" s="115"/>
      <c r="AG1251" s="115"/>
      <c r="AH1251" s="115"/>
      <c r="AI1251" s="115"/>
      <c r="AJ1251" s="115"/>
      <c r="AK1251" s="115"/>
      <c r="AL1251" s="115"/>
      <c r="AM1251" s="115"/>
      <c r="AN1251" s="428"/>
      <c r="AO1251" s="115"/>
      <c r="AP1251" s="115"/>
      <c r="AQ1251" s="115"/>
      <c r="AR1251" s="115"/>
      <c r="AS1251" s="115"/>
      <c r="AT1251" s="115"/>
      <c r="AU1251" s="115"/>
      <c r="AV1251" s="640"/>
      <c r="AW1251" s="206"/>
    </row>
    <row r="1252" spans="22:49" x14ac:dyDescent="0.3">
      <c r="V1252" s="171"/>
      <c r="W1252" s="171"/>
      <c r="X1252" s="171"/>
      <c r="Y1252" s="171"/>
      <c r="Z1252" s="171"/>
      <c r="AA1252" s="115"/>
      <c r="AB1252" s="115"/>
      <c r="AC1252" s="115"/>
      <c r="AD1252" s="115"/>
      <c r="AE1252" s="115"/>
      <c r="AF1252" s="115"/>
      <c r="AG1252" s="115"/>
      <c r="AH1252" s="115"/>
      <c r="AI1252" s="115"/>
      <c r="AJ1252" s="115"/>
      <c r="AK1252" s="115"/>
      <c r="AL1252" s="115"/>
      <c r="AM1252" s="115"/>
      <c r="AN1252" s="428"/>
      <c r="AO1252" s="115"/>
      <c r="AP1252" s="115"/>
      <c r="AQ1252" s="115"/>
      <c r="AR1252" s="115"/>
      <c r="AS1252" s="115"/>
      <c r="AT1252" s="115"/>
      <c r="AU1252" s="115"/>
      <c r="AV1252" s="640"/>
      <c r="AW1252" s="206"/>
    </row>
    <row r="1253" spans="22:49" x14ac:dyDescent="0.3">
      <c r="V1253" s="171"/>
      <c r="W1253" s="171"/>
      <c r="X1253" s="171"/>
      <c r="Y1253" s="171"/>
      <c r="Z1253" s="171"/>
      <c r="AA1253" s="115"/>
      <c r="AB1253" s="115"/>
      <c r="AC1253" s="115"/>
      <c r="AD1253" s="115"/>
      <c r="AE1253" s="115"/>
      <c r="AF1253" s="115"/>
      <c r="AG1253" s="115"/>
      <c r="AH1253" s="115"/>
      <c r="AI1253" s="115"/>
      <c r="AJ1253" s="115"/>
      <c r="AK1253" s="115"/>
      <c r="AL1253" s="115"/>
      <c r="AM1253" s="115"/>
      <c r="AN1253" s="428"/>
      <c r="AO1253" s="115"/>
      <c r="AP1253" s="115"/>
      <c r="AQ1253" s="115"/>
      <c r="AR1253" s="115"/>
      <c r="AS1253" s="115"/>
      <c r="AT1253" s="115"/>
      <c r="AU1253" s="115"/>
      <c r="AV1253" s="640"/>
      <c r="AW1253" s="206"/>
    </row>
    <row r="1254" spans="22:49" x14ac:dyDescent="0.3">
      <c r="V1254" s="171"/>
      <c r="W1254" s="171"/>
      <c r="X1254" s="171"/>
      <c r="Y1254" s="171"/>
      <c r="Z1254" s="171"/>
      <c r="AA1254" s="115"/>
      <c r="AB1254" s="115"/>
      <c r="AC1254" s="115"/>
      <c r="AD1254" s="115"/>
      <c r="AE1254" s="115"/>
      <c r="AF1254" s="115"/>
      <c r="AG1254" s="115"/>
      <c r="AH1254" s="115"/>
      <c r="AI1254" s="115"/>
      <c r="AJ1254" s="115"/>
      <c r="AK1254" s="115"/>
      <c r="AL1254" s="115"/>
      <c r="AM1254" s="115"/>
      <c r="AN1254" s="428"/>
      <c r="AO1254" s="115"/>
      <c r="AP1254" s="115"/>
      <c r="AQ1254" s="115"/>
      <c r="AR1254" s="115"/>
      <c r="AS1254" s="115"/>
      <c r="AT1254" s="115"/>
      <c r="AU1254" s="115"/>
      <c r="AV1254" s="640"/>
      <c r="AW1254" s="206"/>
    </row>
    <row r="1255" spans="22:49" x14ac:dyDescent="0.3">
      <c r="V1255" s="171"/>
      <c r="W1255" s="171"/>
      <c r="X1255" s="171"/>
      <c r="Y1255" s="171"/>
      <c r="Z1255" s="171"/>
      <c r="AA1255" s="115"/>
      <c r="AB1255" s="115"/>
      <c r="AC1255" s="115"/>
      <c r="AD1255" s="115"/>
      <c r="AE1255" s="115"/>
      <c r="AF1255" s="115"/>
      <c r="AG1255" s="115"/>
      <c r="AH1255" s="115"/>
      <c r="AI1255" s="115"/>
      <c r="AJ1255" s="115"/>
      <c r="AK1255" s="115"/>
      <c r="AL1255" s="115"/>
      <c r="AM1255" s="115"/>
      <c r="AN1255" s="428"/>
      <c r="AO1255" s="115"/>
      <c r="AP1255" s="115"/>
      <c r="AQ1255" s="115"/>
      <c r="AR1255" s="115"/>
      <c r="AS1255" s="115"/>
      <c r="AT1255" s="115"/>
      <c r="AU1255" s="115"/>
      <c r="AV1255" s="640"/>
      <c r="AW1255" s="206"/>
    </row>
    <row r="1256" spans="22:49" x14ac:dyDescent="0.3">
      <c r="V1256" s="171"/>
      <c r="W1256" s="171"/>
      <c r="X1256" s="171"/>
      <c r="Y1256" s="171"/>
      <c r="Z1256" s="171"/>
      <c r="AA1256" s="115"/>
      <c r="AB1256" s="115"/>
      <c r="AC1256" s="115"/>
      <c r="AD1256" s="115"/>
      <c r="AE1256" s="115"/>
      <c r="AF1256" s="115"/>
      <c r="AG1256" s="115"/>
      <c r="AH1256" s="115"/>
      <c r="AI1256" s="115"/>
      <c r="AJ1256" s="115"/>
      <c r="AK1256" s="115"/>
      <c r="AL1256" s="115"/>
      <c r="AM1256" s="115"/>
      <c r="AN1256" s="428"/>
      <c r="AO1256" s="115"/>
      <c r="AP1256" s="115"/>
      <c r="AQ1256" s="115"/>
      <c r="AR1256" s="115"/>
      <c r="AS1256" s="115"/>
      <c r="AT1256" s="115"/>
      <c r="AU1256" s="115"/>
      <c r="AV1256" s="640"/>
      <c r="AW1256" s="206"/>
    </row>
    <row r="1257" spans="22:49" x14ac:dyDescent="0.3">
      <c r="V1257" s="171"/>
      <c r="W1257" s="171"/>
      <c r="X1257" s="171"/>
      <c r="Y1257" s="171"/>
      <c r="Z1257" s="171"/>
      <c r="AA1257" s="115"/>
      <c r="AB1257" s="115"/>
      <c r="AC1257" s="115"/>
      <c r="AD1257" s="115"/>
      <c r="AE1257" s="115"/>
      <c r="AF1257" s="115"/>
      <c r="AG1257" s="115"/>
      <c r="AH1257" s="115"/>
      <c r="AI1257" s="115"/>
      <c r="AJ1257" s="115"/>
      <c r="AK1257" s="115"/>
      <c r="AL1257" s="115"/>
      <c r="AM1257" s="115"/>
      <c r="AN1257" s="428"/>
      <c r="AO1257" s="115"/>
      <c r="AP1257" s="115"/>
      <c r="AQ1257" s="115"/>
      <c r="AR1257" s="115"/>
      <c r="AS1257" s="115"/>
      <c r="AT1257" s="115"/>
      <c r="AU1257" s="115"/>
      <c r="AV1257" s="640"/>
      <c r="AW1257" s="206"/>
    </row>
    <row r="1258" spans="22:49" x14ac:dyDescent="0.3">
      <c r="V1258" s="171"/>
      <c r="W1258" s="171"/>
      <c r="X1258" s="171"/>
      <c r="Y1258" s="171"/>
      <c r="Z1258" s="171"/>
      <c r="AA1258" s="115"/>
      <c r="AB1258" s="115"/>
      <c r="AC1258" s="115"/>
      <c r="AD1258" s="115"/>
      <c r="AE1258" s="115"/>
      <c r="AF1258" s="115"/>
      <c r="AG1258" s="115"/>
      <c r="AH1258" s="115"/>
      <c r="AI1258" s="115"/>
      <c r="AJ1258" s="115"/>
      <c r="AK1258" s="115"/>
      <c r="AL1258" s="115"/>
      <c r="AM1258" s="115"/>
      <c r="AN1258" s="428"/>
      <c r="AO1258" s="115"/>
      <c r="AP1258" s="115"/>
      <c r="AQ1258" s="115"/>
      <c r="AR1258" s="115"/>
      <c r="AS1258" s="115"/>
      <c r="AT1258" s="115"/>
      <c r="AU1258" s="115"/>
      <c r="AV1258" s="640"/>
      <c r="AW1258" s="206"/>
    </row>
    <row r="1259" spans="22:49" x14ac:dyDescent="0.3">
      <c r="V1259" s="171"/>
      <c r="W1259" s="171"/>
      <c r="X1259" s="171"/>
      <c r="Y1259" s="171"/>
      <c r="Z1259" s="171"/>
      <c r="AA1259" s="115"/>
      <c r="AB1259" s="115"/>
      <c r="AC1259" s="115"/>
      <c r="AD1259" s="115"/>
      <c r="AE1259" s="115"/>
      <c r="AF1259" s="115"/>
      <c r="AG1259" s="115"/>
      <c r="AH1259" s="115"/>
      <c r="AI1259" s="115"/>
      <c r="AJ1259" s="115"/>
      <c r="AK1259" s="115"/>
      <c r="AL1259" s="115"/>
      <c r="AM1259" s="115"/>
      <c r="AN1259" s="428"/>
      <c r="AO1259" s="115"/>
      <c r="AP1259" s="115"/>
      <c r="AQ1259" s="115"/>
      <c r="AR1259" s="115"/>
      <c r="AS1259" s="115"/>
      <c r="AT1259" s="115"/>
      <c r="AU1259" s="115"/>
      <c r="AV1259" s="640"/>
      <c r="AW1259" s="206"/>
    </row>
    <row r="1260" spans="22:49" x14ac:dyDescent="0.3">
      <c r="V1260" s="171"/>
      <c r="W1260" s="171"/>
      <c r="X1260" s="171"/>
      <c r="Y1260" s="171"/>
      <c r="Z1260" s="171"/>
      <c r="AA1260" s="115"/>
      <c r="AB1260" s="115"/>
      <c r="AC1260" s="115"/>
      <c r="AD1260" s="115"/>
      <c r="AE1260" s="115"/>
      <c r="AF1260" s="115"/>
      <c r="AG1260" s="115"/>
      <c r="AH1260" s="115"/>
      <c r="AI1260" s="115"/>
      <c r="AJ1260" s="115"/>
      <c r="AK1260" s="115"/>
      <c r="AL1260" s="115"/>
      <c r="AM1260" s="115"/>
      <c r="AN1260" s="428"/>
      <c r="AO1260" s="115"/>
      <c r="AP1260" s="115"/>
      <c r="AQ1260" s="115"/>
      <c r="AR1260" s="115"/>
      <c r="AS1260" s="115"/>
      <c r="AT1260" s="115"/>
      <c r="AU1260" s="115"/>
      <c r="AV1260" s="640"/>
      <c r="AW1260" s="206"/>
    </row>
    <row r="1261" spans="22:49" x14ac:dyDescent="0.3">
      <c r="V1261" s="171"/>
      <c r="W1261" s="171"/>
      <c r="X1261" s="171"/>
      <c r="Y1261" s="171"/>
      <c r="Z1261" s="171"/>
      <c r="AA1261" s="115"/>
      <c r="AB1261" s="115"/>
      <c r="AC1261" s="115"/>
      <c r="AD1261" s="115"/>
      <c r="AE1261" s="115"/>
      <c r="AF1261" s="115"/>
      <c r="AG1261" s="115"/>
      <c r="AH1261" s="115"/>
      <c r="AI1261" s="115"/>
      <c r="AJ1261" s="115"/>
      <c r="AK1261" s="115"/>
      <c r="AL1261" s="115"/>
      <c r="AM1261" s="115"/>
      <c r="AN1261" s="428"/>
      <c r="AO1261" s="115"/>
      <c r="AP1261" s="115"/>
      <c r="AQ1261" s="115"/>
      <c r="AR1261" s="115"/>
      <c r="AS1261" s="115"/>
      <c r="AT1261" s="115"/>
      <c r="AU1261" s="115"/>
      <c r="AV1261" s="640"/>
      <c r="AW1261" s="206"/>
    </row>
    <row r="1262" spans="22:49" x14ac:dyDescent="0.3">
      <c r="V1262" s="171"/>
      <c r="W1262" s="171"/>
      <c r="X1262" s="171"/>
      <c r="Y1262" s="171"/>
      <c r="Z1262" s="171"/>
      <c r="AA1262" s="115"/>
      <c r="AB1262" s="115"/>
      <c r="AC1262" s="115"/>
      <c r="AD1262" s="115"/>
      <c r="AE1262" s="115"/>
      <c r="AF1262" s="115"/>
      <c r="AG1262" s="115"/>
      <c r="AH1262" s="115"/>
      <c r="AI1262" s="115"/>
      <c r="AJ1262" s="115"/>
      <c r="AK1262" s="115"/>
      <c r="AL1262" s="115"/>
      <c r="AM1262" s="115"/>
      <c r="AN1262" s="428"/>
      <c r="AO1262" s="115"/>
      <c r="AP1262" s="115"/>
      <c r="AQ1262" s="115"/>
      <c r="AR1262" s="115"/>
      <c r="AS1262" s="115"/>
      <c r="AT1262" s="115"/>
      <c r="AU1262" s="115"/>
      <c r="AV1262" s="640"/>
      <c r="AW1262" s="206"/>
    </row>
    <row r="1263" spans="22:49" x14ac:dyDescent="0.3">
      <c r="V1263" s="171"/>
      <c r="W1263" s="171"/>
      <c r="X1263" s="171"/>
      <c r="Y1263" s="171"/>
      <c r="Z1263" s="171"/>
      <c r="AA1263" s="115"/>
      <c r="AB1263" s="115"/>
      <c r="AC1263" s="115"/>
      <c r="AD1263" s="115"/>
      <c r="AE1263" s="115"/>
      <c r="AF1263" s="115"/>
      <c r="AG1263" s="115"/>
      <c r="AH1263" s="115"/>
      <c r="AI1263" s="115"/>
      <c r="AJ1263" s="115"/>
      <c r="AK1263" s="115"/>
      <c r="AL1263" s="115"/>
      <c r="AM1263" s="115"/>
      <c r="AN1263" s="428"/>
      <c r="AO1263" s="115"/>
      <c r="AP1263" s="115"/>
      <c r="AQ1263" s="115"/>
      <c r="AR1263" s="115"/>
      <c r="AS1263" s="115"/>
      <c r="AT1263" s="115"/>
      <c r="AU1263" s="115"/>
      <c r="AV1263" s="640"/>
      <c r="AW1263" s="206"/>
    </row>
    <row r="1264" spans="22:49" x14ac:dyDescent="0.3">
      <c r="V1264" s="171"/>
      <c r="W1264" s="171"/>
      <c r="X1264" s="171"/>
      <c r="Y1264" s="171"/>
      <c r="Z1264" s="171"/>
      <c r="AA1264" s="115"/>
      <c r="AB1264" s="115"/>
      <c r="AC1264" s="115"/>
      <c r="AD1264" s="115"/>
      <c r="AE1264" s="115"/>
      <c r="AF1264" s="115"/>
      <c r="AG1264" s="115"/>
      <c r="AH1264" s="115"/>
      <c r="AI1264" s="115"/>
      <c r="AJ1264" s="115"/>
      <c r="AK1264" s="115"/>
      <c r="AL1264" s="115"/>
      <c r="AM1264" s="115"/>
      <c r="AN1264" s="428"/>
      <c r="AO1264" s="115"/>
      <c r="AP1264" s="115"/>
      <c r="AQ1264" s="115"/>
      <c r="AR1264" s="115"/>
      <c r="AS1264" s="115"/>
      <c r="AT1264" s="115"/>
      <c r="AU1264" s="115"/>
      <c r="AV1264" s="640"/>
      <c r="AW1264" s="206"/>
    </row>
    <row r="1265" spans="22:49" x14ac:dyDescent="0.3">
      <c r="V1265" s="171"/>
      <c r="W1265" s="171"/>
      <c r="X1265" s="171"/>
      <c r="Y1265" s="171"/>
      <c r="Z1265" s="171"/>
      <c r="AA1265" s="115"/>
      <c r="AB1265" s="115"/>
      <c r="AC1265" s="115"/>
      <c r="AD1265" s="115"/>
      <c r="AE1265" s="115"/>
      <c r="AF1265" s="115"/>
      <c r="AG1265" s="115"/>
      <c r="AH1265" s="115"/>
      <c r="AI1265" s="115"/>
      <c r="AJ1265" s="115"/>
      <c r="AK1265" s="115"/>
      <c r="AL1265" s="115"/>
      <c r="AM1265" s="115"/>
      <c r="AN1265" s="428"/>
      <c r="AO1265" s="115"/>
      <c r="AP1265" s="115"/>
      <c r="AQ1265" s="115"/>
      <c r="AR1265" s="115"/>
      <c r="AS1265" s="115"/>
      <c r="AT1265" s="115"/>
      <c r="AU1265" s="115"/>
      <c r="AV1265" s="640"/>
      <c r="AW1265" s="206"/>
    </row>
    <row r="1266" spans="22:49" x14ac:dyDescent="0.3">
      <c r="V1266" s="171"/>
      <c r="W1266" s="171"/>
      <c r="X1266" s="171"/>
      <c r="Y1266" s="171"/>
      <c r="Z1266" s="171"/>
      <c r="AA1266" s="115"/>
      <c r="AB1266" s="115"/>
      <c r="AC1266" s="115"/>
      <c r="AD1266" s="115"/>
      <c r="AE1266" s="115"/>
      <c r="AF1266" s="115"/>
      <c r="AG1266" s="115"/>
      <c r="AH1266" s="115"/>
      <c r="AI1266" s="115"/>
      <c r="AJ1266" s="115"/>
      <c r="AK1266" s="115"/>
      <c r="AL1266" s="115"/>
      <c r="AM1266" s="115"/>
      <c r="AN1266" s="428"/>
      <c r="AO1266" s="115"/>
      <c r="AP1266" s="115"/>
      <c r="AQ1266" s="115"/>
      <c r="AR1266" s="115"/>
      <c r="AS1266" s="115"/>
      <c r="AT1266" s="115"/>
      <c r="AU1266" s="115"/>
      <c r="AV1266" s="640"/>
      <c r="AW1266" s="206"/>
    </row>
    <row r="1267" spans="22:49" x14ac:dyDescent="0.3">
      <c r="V1267" s="171"/>
      <c r="W1267" s="171"/>
      <c r="X1267" s="171"/>
      <c r="Y1267" s="171"/>
      <c r="Z1267" s="171"/>
      <c r="AA1267" s="115"/>
      <c r="AB1267" s="115"/>
      <c r="AC1267" s="115"/>
      <c r="AD1267" s="115"/>
      <c r="AE1267" s="115"/>
      <c r="AF1267" s="115"/>
      <c r="AG1267" s="115"/>
      <c r="AH1267" s="115"/>
      <c r="AI1267" s="115"/>
      <c r="AJ1267" s="115"/>
      <c r="AK1267" s="115"/>
      <c r="AL1267" s="115"/>
      <c r="AM1267" s="115"/>
      <c r="AN1267" s="428"/>
      <c r="AO1267" s="115"/>
      <c r="AP1267" s="115"/>
      <c r="AQ1267" s="115"/>
      <c r="AR1267" s="115"/>
      <c r="AS1267" s="115"/>
      <c r="AT1267" s="115"/>
      <c r="AU1267" s="115"/>
      <c r="AV1267" s="640"/>
      <c r="AW1267" s="206"/>
    </row>
    <row r="1268" spans="22:49" x14ac:dyDescent="0.3">
      <c r="V1268" s="171"/>
      <c r="W1268" s="171"/>
      <c r="X1268" s="171"/>
      <c r="Y1268" s="171"/>
      <c r="Z1268" s="171"/>
      <c r="AA1268" s="115"/>
      <c r="AB1268" s="115"/>
      <c r="AC1268" s="115"/>
      <c r="AD1268" s="115"/>
      <c r="AE1268" s="115"/>
      <c r="AF1268" s="115"/>
      <c r="AG1268" s="115"/>
      <c r="AH1268" s="115"/>
      <c r="AI1268" s="115"/>
      <c r="AJ1268" s="115"/>
      <c r="AK1268" s="115"/>
      <c r="AL1268" s="115"/>
      <c r="AM1268" s="115"/>
      <c r="AN1268" s="428"/>
      <c r="AO1268" s="115"/>
      <c r="AP1268" s="115"/>
      <c r="AQ1268" s="115"/>
      <c r="AR1268" s="115"/>
      <c r="AS1268" s="115"/>
      <c r="AT1268" s="115"/>
      <c r="AU1268" s="115"/>
      <c r="AV1268" s="640"/>
      <c r="AW1268" s="206"/>
    </row>
    <row r="1269" spans="22:49" x14ac:dyDescent="0.3">
      <c r="V1269" s="171"/>
      <c r="W1269" s="171"/>
      <c r="X1269" s="171"/>
      <c r="Y1269" s="171"/>
      <c r="Z1269" s="171"/>
      <c r="AA1269" s="115"/>
      <c r="AB1269" s="115"/>
      <c r="AC1269" s="115"/>
      <c r="AD1269" s="115"/>
      <c r="AE1269" s="115"/>
      <c r="AF1269" s="115"/>
      <c r="AG1269" s="115"/>
      <c r="AH1269" s="115"/>
      <c r="AI1269" s="115"/>
      <c r="AJ1269" s="115"/>
      <c r="AK1269" s="115"/>
      <c r="AL1269" s="115"/>
      <c r="AM1269" s="115"/>
      <c r="AN1269" s="428"/>
      <c r="AO1269" s="115"/>
      <c r="AP1269" s="115"/>
      <c r="AQ1269" s="115"/>
      <c r="AR1269" s="115"/>
      <c r="AS1269" s="115"/>
      <c r="AT1269" s="115"/>
      <c r="AU1269" s="115"/>
      <c r="AV1269" s="640"/>
      <c r="AW1269" s="206"/>
    </row>
    <row r="1270" spans="22:49" x14ac:dyDescent="0.3">
      <c r="V1270" s="171"/>
      <c r="W1270" s="171"/>
      <c r="X1270" s="171"/>
      <c r="Y1270" s="171"/>
      <c r="Z1270" s="171"/>
      <c r="AA1270" s="115"/>
      <c r="AB1270" s="115"/>
      <c r="AC1270" s="115"/>
      <c r="AD1270" s="115"/>
      <c r="AE1270" s="115"/>
      <c r="AF1270" s="115"/>
      <c r="AG1270" s="115"/>
      <c r="AH1270" s="115"/>
      <c r="AI1270" s="115"/>
      <c r="AJ1270" s="115"/>
      <c r="AK1270" s="115"/>
      <c r="AL1270" s="115"/>
      <c r="AM1270" s="115"/>
      <c r="AN1270" s="428"/>
      <c r="AO1270" s="115"/>
      <c r="AP1270" s="115"/>
      <c r="AQ1270" s="115"/>
      <c r="AR1270" s="115"/>
      <c r="AS1270" s="115"/>
      <c r="AT1270" s="115"/>
      <c r="AU1270" s="115"/>
      <c r="AV1270" s="640"/>
      <c r="AW1270" s="206"/>
    </row>
    <row r="1271" spans="22:49" x14ac:dyDescent="0.3">
      <c r="V1271" s="171"/>
      <c r="W1271" s="171"/>
      <c r="X1271" s="171"/>
      <c r="Y1271" s="171"/>
      <c r="Z1271" s="171"/>
      <c r="AA1271" s="115"/>
      <c r="AB1271" s="115"/>
      <c r="AC1271" s="115"/>
      <c r="AD1271" s="115"/>
      <c r="AE1271" s="115"/>
      <c r="AF1271" s="115"/>
      <c r="AG1271" s="115"/>
      <c r="AH1271" s="115"/>
      <c r="AI1271" s="115"/>
      <c r="AJ1271" s="115"/>
      <c r="AK1271" s="115"/>
      <c r="AL1271" s="115"/>
      <c r="AM1271" s="115"/>
      <c r="AN1271" s="428"/>
      <c r="AO1271" s="115"/>
      <c r="AP1271" s="115"/>
      <c r="AQ1271" s="115"/>
      <c r="AR1271" s="115"/>
      <c r="AS1271" s="115"/>
      <c r="AT1271" s="115"/>
      <c r="AU1271" s="115"/>
      <c r="AV1271" s="640"/>
      <c r="AW1271" s="206"/>
    </row>
    <row r="1272" spans="22:49" x14ac:dyDescent="0.3">
      <c r="V1272" s="171"/>
      <c r="W1272" s="171"/>
      <c r="X1272" s="171"/>
      <c r="Y1272" s="171"/>
      <c r="Z1272" s="171"/>
      <c r="AA1272" s="115"/>
      <c r="AB1272" s="115"/>
      <c r="AC1272" s="115"/>
      <c r="AD1272" s="115"/>
      <c r="AE1272" s="115"/>
      <c r="AF1272" s="115"/>
      <c r="AG1272" s="115"/>
      <c r="AH1272" s="115"/>
      <c r="AI1272" s="115"/>
      <c r="AJ1272" s="115"/>
      <c r="AK1272" s="115"/>
      <c r="AL1272" s="115"/>
      <c r="AM1272" s="115"/>
      <c r="AN1272" s="428"/>
      <c r="AO1272" s="115"/>
      <c r="AP1272" s="115"/>
      <c r="AQ1272" s="115"/>
      <c r="AR1272" s="115"/>
      <c r="AS1272" s="115"/>
      <c r="AT1272" s="115"/>
      <c r="AU1272" s="115"/>
      <c r="AV1272" s="640"/>
      <c r="AW1272" s="206"/>
    </row>
    <row r="1273" spans="22:49" x14ac:dyDescent="0.3">
      <c r="V1273" s="171"/>
      <c r="W1273" s="171"/>
      <c r="X1273" s="171"/>
      <c r="Y1273" s="171"/>
      <c r="Z1273" s="171"/>
      <c r="AA1273" s="115"/>
      <c r="AB1273" s="115"/>
      <c r="AC1273" s="115"/>
      <c r="AD1273" s="115"/>
      <c r="AE1273" s="115"/>
      <c r="AF1273" s="115"/>
      <c r="AG1273" s="115"/>
      <c r="AH1273" s="115"/>
      <c r="AI1273" s="115"/>
      <c r="AJ1273" s="115"/>
      <c r="AK1273" s="115"/>
      <c r="AL1273" s="115"/>
      <c r="AM1273" s="115"/>
      <c r="AN1273" s="428"/>
      <c r="AO1273" s="115"/>
      <c r="AP1273" s="115"/>
      <c r="AQ1273" s="115"/>
      <c r="AR1273" s="115"/>
      <c r="AS1273" s="115"/>
      <c r="AT1273" s="115"/>
      <c r="AU1273" s="115"/>
      <c r="AV1273" s="640"/>
      <c r="AW1273" s="206"/>
    </row>
    <row r="1274" spans="22:49" x14ac:dyDescent="0.3">
      <c r="V1274" s="171"/>
      <c r="W1274" s="171"/>
      <c r="X1274" s="171"/>
      <c r="Y1274" s="171"/>
      <c r="Z1274" s="171"/>
      <c r="AA1274" s="115"/>
      <c r="AB1274" s="115"/>
      <c r="AC1274" s="115"/>
      <c r="AD1274" s="115"/>
      <c r="AE1274" s="115"/>
      <c r="AF1274" s="115"/>
      <c r="AG1274" s="115"/>
      <c r="AH1274" s="115"/>
      <c r="AI1274" s="115"/>
      <c r="AJ1274" s="115"/>
      <c r="AK1274" s="115"/>
      <c r="AL1274" s="115"/>
      <c r="AM1274" s="115"/>
      <c r="AN1274" s="428"/>
      <c r="AO1274" s="115"/>
      <c r="AP1274" s="115"/>
      <c r="AQ1274" s="115"/>
      <c r="AR1274" s="115"/>
      <c r="AS1274" s="115"/>
      <c r="AT1274" s="115"/>
      <c r="AU1274" s="115"/>
      <c r="AV1274" s="640"/>
      <c r="AW1274" s="206"/>
    </row>
    <row r="1275" spans="22:49" x14ac:dyDescent="0.3">
      <c r="V1275" s="171"/>
      <c r="W1275" s="171"/>
      <c r="X1275" s="171"/>
      <c r="Y1275" s="171"/>
      <c r="Z1275" s="171"/>
      <c r="AA1275" s="115"/>
      <c r="AB1275" s="115"/>
      <c r="AC1275" s="115"/>
      <c r="AD1275" s="115"/>
      <c r="AE1275" s="115"/>
      <c r="AF1275" s="115"/>
      <c r="AG1275" s="115"/>
      <c r="AH1275" s="115"/>
      <c r="AI1275" s="115"/>
      <c r="AJ1275" s="115"/>
      <c r="AK1275" s="115"/>
      <c r="AL1275" s="115"/>
      <c r="AM1275" s="115"/>
      <c r="AN1275" s="428"/>
      <c r="AO1275" s="115"/>
      <c r="AP1275" s="115"/>
      <c r="AQ1275" s="115"/>
      <c r="AR1275" s="115"/>
      <c r="AS1275" s="115"/>
      <c r="AT1275" s="115"/>
      <c r="AU1275" s="115"/>
      <c r="AV1275" s="640"/>
      <c r="AW1275" s="206"/>
    </row>
    <row r="1276" spans="22:49" x14ac:dyDescent="0.3">
      <c r="V1276" s="171"/>
      <c r="W1276" s="171"/>
      <c r="X1276" s="171"/>
      <c r="Y1276" s="171"/>
      <c r="Z1276" s="171"/>
      <c r="AA1276" s="115"/>
      <c r="AB1276" s="115"/>
      <c r="AC1276" s="115"/>
      <c r="AD1276" s="115"/>
      <c r="AE1276" s="115"/>
      <c r="AF1276" s="115"/>
      <c r="AG1276" s="115"/>
      <c r="AH1276" s="115"/>
      <c r="AI1276" s="115"/>
      <c r="AJ1276" s="115"/>
      <c r="AK1276" s="115"/>
      <c r="AL1276" s="115"/>
      <c r="AM1276" s="115"/>
      <c r="AN1276" s="428"/>
      <c r="AO1276" s="115"/>
      <c r="AP1276" s="115"/>
      <c r="AQ1276" s="115"/>
      <c r="AR1276" s="115"/>
      <c r="AS1276" s="115"/>
      <c r="AT1276" s="115"/>
      <c r="AU1276" s="115"/>
      <c r="AV1276" s="640"/>
      <c r="AW1276" s="206"/>
    </row>
    <row r="1277" spans="22:49" x14ac:dyDescent="0.3">
      <c r="V1277" s="171"/>
      <c r="W1277" s="171"/>
      <c r="X1277" s="171"/>
      <c r="Y1277" s="171"/>
      <c r="Z1277" s="171"/>
      <c r="AA1277" s="115"/>
      <c r="AB1277" s="115"/>
      <c r="AC1277" s="115"/>
      <c r="AD1277" s="115"/>
      <c r="AE1277" s="115"/>
      <c r="AF1277" s="115"/>
      <c r="AG1277" s="115"/>
      <c r="AH1277" s="115"/>
      <c r="AI1277" s="115"/>
      <c r="AJ1277" s="115"/>
      <c r="AK1277" s="115"/>
      <c r="AL1277" s="115"/>
      <c r="AM1277" s="115"/>
      <c r="AN1277" s="428"/>
      <c r="AO1277" s="115"/>
      <c r="AP1277" s="115"/>
      <c r="AQ1277" s="115"/>
      <c r="AR1277" s="115"/>
      <c r="AS1277" s="115"/>
      <c r="AT1277" s="115"/>
      <c r="AU1277" s="115"/>
      <c r="AV1277" s="640"/>
      <c r="AW1277" s="206"/>
    </row>
    <row r="1278" spans="22:49" x14ac:dyDescent="0.3">
      <c r="V1278" s="171"/>
      <c r="W1278" s="171"/>
      <c r="X1278" s="171"/>
      <c r="Y1278" s="171"/>
      <c r="Z1278" s="171"/>
      <c r="AA1278" s="115"/>
      <c r="AB1278" s="115"/>
      <c r="AC1278" s="115"/>
      <c r="AD1278" s="115"/>
      <c r="AE1278" s="115"/>
      <c r="AF1278" s="115"/>
      <c r="AG1278" s="115"/>
      <c r="AH1278" s="115"/>
      <c r="AI1278" s="115"/>
      <c r="AJ1278" s="115"/>
      <c r="AK1278" s="115"/>
      <c r="AL1278" s="115"/>
      <c r="AM1278" s="115"/>
      <c r="AN1278" s="428"/>
      <c r="AO1278" s="115"/>
      <c r="AP1278" s="115"/>
      <c r="AQ1278" s="115"/>
      <c r="AR1278" s="115"/>
      <c r="AS1278" s="115"/>
      <c r="AT1278" s="115"/>
      <c r="AU1278" s="115"/>
      <c r="AV1278" s="640"/>
      <c r="AW1278" s="206"/>
    </row>
    <row r="1279" spans="22:49" x14ac:dyDescent="0.3">
      <c r="V1279" s="171"/>
      <c r="W1279" s="171"/>
      <c r="X1279" s="171"/>
      <c r="Y1279" s="171"/>
      <c r="Z1279" s="171"/>
      <c r="AA1279" s="115"/>
      <c r="AB1279" s="115"/>
      <c r="AC1279" s="115"/>
      <c r="AD1279" s="115"/>
      <c r="AE1279" s="115"/>
      <c r="AF1279" s="115"/>
      <c r="AG1279" s="115"/>
      <c r="AH1279" s="115"/>
      <c r="AI1279" s="115"/>
      <c r="AJ1279" s="115"/>
      <c r="AK1279" s="115"/>
      <c r="AL1279" s="115"/>
      <c r="AM1279" s="115"/>
      <c r="AN1279" s="428"/>
      <c r="AO1279" s="115"/>
      <c r="AP1279" s="115"/>
      <c r="AQ1279" s="115"/>
      <c r="AR1279" s="115"/>
      <c r="AS1279" s="115"/>
      <c r="AT1279" s="115"/>
      <c r="AU1279" s="115"/>
      <c r="AV1279" s="640"/>
      <c r="AW1279" s="206"/>
    </row>
    <row r="1280" spans="22:49" x14ac:dyDescent="0.3">
      <c r="V1280" s="171"/>
      <c r="W1280" s="171"/>
      <c r="X1280" s="171"/>
      <c r="Y1280" s="171"/>
      <c r="Z1280" s="171"/>
      <c r="AA1280" s="115"/>
      <c r="AB1280" s="115"/>
      <c r="AC1280" s="115"/>
      <c r="AD1280" s="115"/>
      <c r="AE1280" s="115"/>
      <c r="AF1280" s="115"/>
      <c r="AG1280" s="115"/>
      <c r="AH1280" s="115"/>
      <c r="AI1280" s="115"/>
      <c r="AJ1280" s="115"/>
      <c r="AK1280" s="115"/>
      <c r="AL1280" s="115"/>
      <c r="AM1280" s="115"/>
      <c r="AN1280" s="428"/>
      <c r="AO1280" s="115"/>
      <c r="AP1280" s="115"/>
      <c r="AQ1280" s="115"/>
      <c r="AR1280" s="115"/>
      <c r="AS1280" s="115"/>
      <c r="AT1280" s="115"/>
      <c r="AU1280" s="115"/>
      <c r="AV1280" s="640"/>
      <c r="AW1280" s="206"/>
    </row>
    <row r="1281" spans="22:49" x14ac:dyDescent="0.3">
      <c r="V1281" s="171"/>
      <c r="W1281" s="171"/>
      <c r="X1281" s="171"/>
      <c r="Y1281" s="171"/>
      <c r="Z1281" s="171"/>
      <c r="AA1281" s="115"/>
      <c r="AB1281" s="115"/>
      <c r="AC1281" s="115"/>
      <c r="AD1281" s="115"/>
      <c r="AE1281" s="115"/>
      <c r="AF1281" s="115"/>
      <c r="AG1281" s="115"/>
      <c r="AH1281" s="115"/>
      <c r="AI1281" s="115"/>
      <c r="AJ1281" s="115"/>
      <c r="AK1281" s="115"/>
      <c r="AL1281" s="115"/>
      <c r="AM1281" s="115"/>
      <c r="AN1281" s="428"/>
      <c r="AO1281" s="115"/>
      <c r="AP1281" s="115"/>
      <c r="AQ1281" s="115"/>
      <c r="AR1281" s="115"/>
      <c r="AS1281" s="115"/>
      <c r="AT1281" s="115"/>
      <c r="AU1281" s="115"/>
      <c r="AV1281" s="640"/>
      <c r="AW1281" s="206"/>
    </row>
    <row r="1282" spans="22:49" x14ac:dyDescent="0.3">
      <c r="V1282" s="171"/>
      <c r="W1282" s="171"/>
      <c r="X1282" s="171"/>
      <c r="Y1282" s="171"/>
      <c r="Z1282" s="171"/>
      <c r="AA1282" s="115"/>
      <c r="AB1282" s="115"/>
      <c r="AC1282" s="115"/>
      <c r="AD1282" s="115"/>
      <c r="AE1282" s="115"/>
      <c r="AF1282" s="115"/>
      <c r="AG1282" s="115"/>
      <c r="AH1282" s="115"/>
      <c r="AI1282" s="115"/>
      <c r="AJ1282" s="115"/>
      <c r="AK1282" s="115"/>
      <c r="AL1282" s="115"/>
      <c r="AM1282" s="115"/>
      <c r="AN1282" s="428"/>
      <c r="AO1282" s="115"/>
      <c r="AP1282" s="115"/>
      <c r="AQ1282" s="115"/>
      <c r="AR1282" s="115"/>
      <c r="AS1282" s="115"/>
      <c r="AT1282" s="115"/>
      <c r="AU1282" s="115"/>
      <c r="AV1282" s="640"/>
      <c r="AW1282" s="206"/>
    </row>
    <row r="1283" spans="22:49" x14ac:dyDescent="0.3">
      <c r="V1283" s="171"/>
      <c r="W1283" s="171"/>
      <c r="X1283" s="171"/>
      <c r="Y1283" s="171"/>
      <c r="Z1283" s="171"/>
      <c r="AA1283" s="115"/>
      <c r="AB1283" s="115"/>
      <c r="AC1283" s="115"/>
      <c r="AD1283" s="115"/>
      <c r="AE1283" s="115"/>
      <c r="AF1283" s="115"/>
      <c r="AG1283" s="115"/>
      <c r="AH1283" s="115"/>
      <c r="AI1283" s="115"/>
      <c r="AJ1283" s="115"/>
      <c r="AK1283" s="115"/>
      <c r="AL1283" s="115"/>
      <c r="AM1283" s="115"/>
      <c r="AN1283" s="428"/>
      <c r="AO1283" s="115"/>
      <c r="AP1283" s="115"/>
      <c r="AQ1283" s="115"/>
      <c r="AR1283" s="115"/>
      <c r="AS1283" s="115"/>
      <c r="AT1283" s="115"/>
      <c r="AU1283" s="115"/>
      <c r="AV1283" s="640"/>
      <c r="AW1283" s="206"/>
    </row>
    <row r="1284" spans="22:49" x14ac:dyDescent="0.3">
      <c r="V1284" s="171"/>
      <c r="W1284" s="171"/>
      <c r="X1284" s="171"/>
      <c r="Y1284" s="171"/>
      <c r="Z1284" s="171"/>
      <c r="AA1284" s="115"/>
      <c r="AB1284" s="115"/>
      <c r="AC1284" s="115"/>
      <c r="AD1284" s="115"/>
      <c r="AE1284" s="115"/>
      <c r="AF1284" s="115"/>
      <c r="AG1284" s="115"/>
      <c r="AH1284" s="115"/>
      <c r="AI1284" s="115"/>
      <c r="AJ1284" s="115"/>
      <c r="AK1284" s="115"/>
      <c r="AL1284" s="115"/>
      <c r="AM1284" s="115"/>
      <c r="AN1284" s="428"/>
      <c r="AO1284" s="115"/>
      <c r="AP1284" s="115"/>
      <c r="AQ1284" s="115"/>
      <c r="AR1284" s="115"/>
      <c r="AS1284" s="115"/>
      <c r="AT1284" s="115"/>
      <c r="AU1284" s="115"/>
      <c r="AV1284" s="640"/>
      <c r="AW1284" s="206"/>
    </row>
    <row r="1285" spans="22:49" x14ac:dyDescent="0.3">
      <c r="V1285" s="171"/>
      <c r="W1285" s="171"/>
      <c r="X1285" s="171"/>
      <c r="Y1285" s="171"/>
      <c r="Z1285" s="171"/>
      <c r="AA1285" s="115"/>
      <c r="AB1285" s="115"/>
      <c r="AC1285" s="115"/>
      <c r="AD1285" s="115"/>
      <c r="AE1285" s="115"/>
      <c r="AF1285" s="115"/>
      <c r="AG1285" s="115"/>
      <c r="AH1285" s="115"/>
      <c r="AI1285" s="115"/>
      <c r="AJ1285" s="115"/>
      <c r="AK1285" s="115"/>
      <c r="AL1285" s="115"/>
      <c r="AM1285" s="115"/>
      <c r="AN1285" s="428"/>
      <c r="AO1285" s="115"/>
      <c r="AP1285" s="115"/>
      <c r="AQ1285" s="115"/>
      <c r="AR1285" s="115"/>
      <c r="AS1285" s="115"/>
      <c r="AT1285" s="115"/>
      <c r="AU1285" s="115"/>
      <c r="AV1285" s="640"/>
      <c r="AW1285" s="206"/>
    </row>
    <row r="1286" spans="22:49" x14ac:dyDescent="0.3">
      <c r="V1286" s="171"/>
      <c r="W1286" s="171"/>
      <c r="X1286" s="171"/>
      <c r="Y1286" s="171"/>
      <c r="Z1286" s="171"/>
      <c r="AA1286" s="115"/>
      <c r="AB1286" s="115"/>
      <c r="AC1286" s="115"/>
      <c r="AD1286" s="115"/>
      <c r="AE1286" s="115"/>
      <c r="AF1286" s="115"/>
      <c r="AG1286" s="115"/>
      <c r="AH1286" s="115"/>
      <c r="AI1286" s="115"/>
      <c r="AJ1286" s="115"/>
      <c r="AK1286" s="115"/>
      <c r="AL1286" s="115"/>
      <c r="AM1286" s="115"/>
      <c r="AN1286" s="428"/>
      <c r="AO1286" s="115"/>
      <c r="AP1286" s="115"/>
      <c r="AQ1286" s="115"/>
      <c r="AR1286" s="115"/>
      <c r="AS1286" s="115"/>
      <c r="AT1286" s="115"/>
      <c r="AU1286" s="115"/>
      <c r="AV1286" s="640"/>
      <c r="AW1286" s="206"/>
    </row>
    <row r="1287" spans="22:49" x14ac:dyDescent="0.3">
      <c r="V1287" s="171"/>
      <c r="W1287" s="171"/>
      <c r="X1287" s="171"/>
      <c r="Y1287" s="171"/>
      <c r="Z1287" s="171"/>
      <c r="AA1287" s="115"/>
      <c r="AB1287" s="115"/>
      <c r="AC1287" s="115"/>
      <c r="AD1287" s="115"/>
      <c r="AE1287" s="115"/>
      <c r="AF1287" s="115"/>
      <c r="AG1287" s="115"/>
      <c r="AH1287" s="115"/>
      <c r="AI1287" s="115"/>
      <c r="AJ1287" s="115"/>
      <c r="AK1287" s="115"/>
      <c r="AL1287" s="115"/>
      <c r="AM1287" s="115"/>
      <c r="AN1287" s="428"/>
      <c r="AO1287" s="115"/>
      <c r="AP1287" s="115"/>
      <c r="AQ1287" s="115"/>
      <c r="AR1287" s="115"/>
      <c r="AS1287" s="115"/>
      <c r="AT1287" s="115"/>
      <c r="AU1287" s="115"/>
      <c r="AV1287" s="640"/>
      <c r="AW1287" s="206"/>
    </row>
    <row r="1288" spans="22:49" x14ac:dyDescent="0.3">
      <c r="V1288" s="171"/>
      <c r="W1288" s="171"/>
      <c r="X1288" s="171"/>
      <c r="Y1288" s="171"/>
      <c r="Z1288" s="171"/>
      <c r="AA1288" s="115"/>
      <c r="AB1288" s="115"/>
      <c r="AC1288" s="115"/>
      <c r="AD1288" s="115"/>
      <c r="AE1288" s="115"/>
      <c r="AF1288" s="115"/>
      <c r="AG1288" s="115"/>
      <c r="AH1288" s="115"/>
      <c r="AI1288" s="115"/>
      <c r="AJ1288" s="115"/>
      <c r="AK1288" s="115"/>
      <c r="AL1288" s="115"/>
      <c r="AM1288" s="115"/>
      <c r="AN1288" s="428"/>
      <c r="AO1288" s="115"/>
      <c r="AP1288" s="115"/>
      <c r="AQ1288" s="115"/>
      <c r="AR1288" s="115"/>
      <c r="AS1288" s="115"/>
      <c r="AT1288" s="115"/>
      <c r="AU1288" s="115"/>
      <c r="AV1288" s="640"/>
      <c r="AW1288" s="206"/>
    </row>
    <row r="1289" spans="22:49" x14ac:dyDescent="0.3">
      <c r="V1289" s="171"/>
      <c r="W1289" s="171"/>
      <c r="X1289" s="171"/>
      <c r="Y1289" s="171"/>
      <c r="Z1289" s="171"/>
      <c r="AA1289" s="115"/>
      <c r="AB1289" s="115"/>
      <c r="AC1289" s="115"/>
      <c r="AD1289" s="115"/>
      <c r="AE1289" s="115"/>
      <c r="AF1289" s="115"/>
      <c r="AG1289" s="115"/>
      <c r="AH1289" s="115"/>
      <c r="AI1289" s="115"/>
      <c r="AJ1289" s="115"/>
      <c r="AK1289" s="115"/>
      <c r="AL1289" s="115"/>
      <c r="AM1289" s="115"/>
      <c r="AN1289" s="428"/>
      <c r="AO1289" s="115"/>
      <c r="AP1289" s="115"/>
      <c r="AQ1289" s="115"/>
      <c r="AR1289" s="115"/>
      <c r="AS1289" s="115"/>
      <c r="AT1289" s="115"/>
      <c r="AU1289" s="115"/>
      <c r="AV1289" s="640"/>
      <c r="AW1289" s="206"/>
    </row>
    <row r="1290" spans="22:49" x14ac:dyDescent="0.3">
      <c r="V1290" s="171"/>
      <c r="W1290" s="171"/>
      <c r="X1290" s="171"/>
      <c r="Y1290" s="171"/>
      <c r="Z1290" s="171"/>
      <c r="AA1290" s="115"/>
      <c r="AB1290" s="115"/>
      <c r="AC1290" s="115"/>
      <c r="AD1290" s="115"/>
      <c r="AE1290" s="115"/>
      <c r="AF1290" s="115"/>
      <c r="AG1290" s="115"/>
      <c r="AH1290" s="115"/>
      <c r="AI1290" s="115"/>
      <c r="AJ1290" s="115"/>
      <c r="AK1290" s="115"/>
      <c r="AL1290" s="115"/>
      <c r="AM1290" s="115"/>
      <c r="AN1290" s="428"/>
      <c r="AO1290" s="115"/>
      <c r="AP1290" s="115"/>
      <c r="AQ1290" s="115"/>
      <c r="AR1290" s="115"/>
      <c r="AS1290" s="115"/>
      <c r="AT1290" s="115"/>
      <c r="AU1290" s="115"/>
      <c r="AV1290" s="640"/>
      <c r="AW1290" s="206"/>
    </row>
    <row r="1291" spans="22:49" x14ac:dyDescent="0.3">
      <c r="V1291" s="171"/>
      <c r="W1291" s="171"/>
      <c r="X1291" s="171"/>
      <c r="Y1291" s="171"/>
      <c r="Z1291" s="171"/>
      <c r="AA1291" s="115"/>
      <c r="AB1291" s="115"/>
      <c r="AC1291" s="115"/>
      <c r="AD1291" s="115"/>
      <c r="AE1291" s="115"/>
      <c r="AF1291" s="115"/>
      <c r="AG1291" s="115"/>
      <c r="AH1291" s="115"/>
      <c r="AI1291" s="115"/>
      <c r="AJ1291" s="115"/>
      <c r="AK1291" s="115"/>
      <c r="AL1291" s="115"/>
      <c r="AM1291" s="115"/>
      <c r="AN1291" s="428"/>
      <c r="AO1291" s="115"/>
      <c r="AP1291" s="115"/>
      <c r="AQ1291" s="115"/>
      <c r="AR1291" s="115"/>
      <c r="AS1291" s="115"/>
      <c r="AT1291" s="115"/>
      <c r="AU1291" s="115"/>
      <c r="AV1291" s="640"/>
      <c r="AW1291" s="206"/>
    </row>
    <row r="1292" spans="22:49" x14ac:dyDescent="0.3">
      <c r="V1292" s="171"/>
      <c r="W1292" s="171"/>
      <c r="X1292" s="171"/>
      <c r="Y1292" s="171"/>
      <c r="Z1292" s="171"/>
      <c r="AA1292" s="115"/>
      <c r="AB1292" s="115"/>
      <c r="AC1292" s="115"/>
      <c r="AD1292" s="115"/>
      <c r="AE1292" s="115"/>
      <c r="AF1292" s="115"/>
      <c r="AG1292" s="115"/>
      <c r="AH1292" s="115"/>
      <c r="AI1292" s="115"/>
      <c r="AJ1292" s="115"/>
      <c r="AK1292" s="115"/>
      <c r="AL1292" s="115"/>
      <c r="AM1292" s="115"/>
      <c r="AN1292" s="428"/>
      <c r="AO1292" s="115"/>
      <c r="AP1292" s="115"/>
      <c r="AQ1292" s="115"/>
      <c r="AR1292" s="115"/>
      <c r="AS1292" s="115"/>
      <c r="AT1292" s="115"/>
      <c r="AU1292" s="115"/>
      <c r="AV1292" s="640"/>
      <c r="AW1292" s="206"/>
    </row>
    <row r="1293" spans="22:49" x14ac:dyDescent="0.3">
      <c r="V1293" s="171"/>
      <c r="W1293" s="171"/>
      <c r="X1293" s="171"/>
      <c r="Y1293" s="171"/>
      <c r="Z1293" s="171"/>
      <c r="AA1293" s="115"/>
      <c r="AB1293" s="115"/>
      <c r="AC1293" s="115"/>
      <c r="AD1293" s="115"/>
      <c r="AE1293" s="115"/>
      <c r="AF1293" s="115"/>
      <c r="AG1293" s="115"/>
      <c r="AH1293" s="115"/>
      <c r="AI1293" s="115"/>
      <c r="AJ1293" s="115"/>
      <c r="AK1293" s="115"/>
      <c r="AL1293" s="115"/>
      <c r="AM1293" s="115"/>
      <c r="AN1293" s="428"/>
      <c r="AO1293" s="115"/>
      <c r="AP1293" s="115"/>
      <c r="AQ1293" s="115"/>
      <c r="AR1293" s="115"/>
      <c r="AS1293" s="115"/>
      <c r="AT1293" s="115"/>
      <c r="AU1293" s="115"/>
      <c r="AV1293" s="640"/>
      <c r="AW1293" s="206"/>
    </row>
    <row r="1294" spans="22:49" x14ac:dyDescent="0.3">
      <c r="V1294" s="171"/>
      <c r="W1294" s="171"/>
      <c r="X1294" s="171"/>
      <c r="Y1294" s="171"/>
      <c r="Z1294" s="171"/>
      <c r="AA1294" s="115"/>
      <c r="AB1294" s="115"/>
      <c r="AC1294" s="115"/>
      <c r="AD1294" s="115"/>
      <c r="AE1294" s="115"/>
      <c r="AF1294" s="115"/>
      <c r="AG1294" s="115"/>
      <c r="AH1294" s="115"/>
      <c r="AI1294" s="115"/>
      <c r="AJ1294" s="115"/>
      <c r="AK1294" s="115"/>
      <c r="AL1294" s="115"/>
      <c r="AM1294" s="115"/>
      <c r="AN1294" s="428"/>
      <c r="AO1294" s="115"/>
      <c r="AP1294" s="115"/>
      <c r="AQ1294" s="115"/>
      <c r="AR1294" s="115"/>
      <c r="AS1294" s="115"/>
      <c r="AT1294" s="115"/>
      <c r="AU1294" s="115"/>
      <c r="AV1294" s="640"/>
      <c r="AW1294" s="206"/>
    </row>
    <row r="1295" spans="22:49" x14ac:dyDescent="0.3">
      <c r="V1295" s="171"/>
      <c r="W1295" s="171"/>
      <c r="X1295" s="171"/>
      <c r="Y1295" s="171"/>
      <c r="Z1295" s="171"/>
      <c r="AA1295" s="115"/>
      <c r="AB1295" s="115"/>
      <c r="AC1295" s="115"/>
      <c r="AD1295" s="115"/>
      <c r="AE1295" s="115"/>
      <c r="AF1295" s="115"/>
      <c r="AG1295" s="115"/>
      <c r="AH1295" s="115"/>
      <c r="AI1295" s="115"/>
      <c r="AJ1295" s="115"/>
      <c r="AK1295" s="115"/>
      <c r="AL1295" s="115"/>
      <c r="AM1295" s="115"/>
      <c r="AN1295" s="428"/>
      <c r="AO1295" s="115"/>
      <c r="AP1295" s="115"/>
      <c r="AQ1295" s="115"/>
      <c r="AR1295" s="115"/>
      <c r="AS1295" s="115"/>
      <c r="AT1295" s="115"/>
      <c r="AU1295" s="115"/>
      <c r="AV1295" s="640"/>
      <c r="AW1295" s="206"/>
    </row>
    <row r="1296" spans="22:49" x14ac:dyDescent="0.3">
      <c r="V1296" s="171"/>
      <c r="W1296" s="171"/>
      <c r="X1296" s="171"/>
      <c r="Y1296" s="171"/>
      <c r="Z1296" s="171"/>
      <c r="AA1296" s="115"/>
      <c r="AB1296" s="115"/>
      <c r="AC1296" s="115"/>
      <c r="AD1296" s="115"/>
      <c r="AE1296" s="115"/>
      <c r="AF1296" s="115"/>
      <c r="AG1296" s="115"/>
      <c r="AH1296" s="115"/>
      <c r="AI1296" s="115"/>
      <c r="AJ1296" s="115"/>
      <c r="AK1296" s="115"/>
      <c r="AL1296" s="115"/>
      <c r="AM1296" s="115"/>
      <c r="AN1296" s="428"/>
      <c r="AO1296" s="115"/>
      <c r="AP1296" s="115"/>
      <c r="AQ1296" s="115"/>
      <c r="AR1296" s="115"/>
      <c r="AS1296" s="115"/>
      <c r="AT1296" s="115"/>
      <c r="AU1296" s="115"/>
      <c r="AV1296" s="640"/>
      <c r="AW1296" s="206"/>
    </row>
    <row r="881719" spans="35:47" x14ac:dyDescent="0.3">
      <c r="AI881719" s="365"/>
      <c r="AJ881719" s="110"/>
      <c r="AK881719" s="110"/>
      <c r="AL881719" s="110"/>
      <c r="AM881719" s="110"/>
      <c r="AN881719" s="110"/>
      <c r="AO881719" s="110"/>
      <c r="AP881719" s="110"/>
      <c r="AQ881719" s="110"/>
      <c r="AR881719" s="110"/>
      <c r="AS881719" s="110"/>
      <c r="AT881719" s="110"/>
      <c r="AU881719" s="110"/>
    </row>
  </sheetData>
  <autoFilter ref="A2:JK777" xr:uid="{00000000-0009-0000-0000-000001000000}">
    <filterColumn colId="48">
      <filters>
        <dateGroupItem year="2022" month="7" dateTimeGrouping="month"/>
      </filters>
    </filterColumn>
  </autoFilter>
  <mergeCells count="4">
    <mergeCell ref="A1:F1"/>
    <mergeCell ref="G1:Q1"/>
    <mergeCell ref="R1:AW1"/>
    <mergeCell ref="AX1:BF1"/>
  </mergeCells>
  <phoneticPr fontId="37" type="noConversion"/>
  <conditionalFormatting sqref="AX1:AX2 AX778:AX1048576">
    <cfRule type="containsText" dxfId="253" priority="1145" operator="containsText" text="No efectiva">
      <formula>NOT(ISERROR(SEARCH("No efectiva",AX1)))</formula>
    </cfRule>
    <cfRule type="containsText" dxfId="252" priority="1146" operator="containsText" text="efectiva">
      <formula>NOT(ISERROR(SEARCH("efectiva",AX1)))</formula>
    </cfRule>
  </conditionalFormatting>
  <conditionalFormatting sqref="A777:A1048576 A325:A327 A392:A394 A396 A398:A408 A410:A420 A388:A390 A422:A426 A1:A266 A271:A323 A330:A334 A428:A430">
    <cfRule type="duplicateValues" dxfId="251" priority="809"/>
  </conditionalFormatting>
  <conditionalFormatting sqref="A324">
    <cfRule type="duplicateValues" dxfId="250" priority="611"/>
  </conditionalFormatting>
  <conditionalFormatting sqref="A391">
    <cfRule type="duplicateValues" dxfId="249" priority="578"/>
  </conditionalFormatting>
  <conditionalFormatting sqref="A395">
    <cfRule type="duplicateValues" dxfId="248" priority="575"/>
  </conditionalFormatting>
  <conditionalFormatting sqref="A397">
    <cfRule type="duplicateValues" dxfId="247" priority="572"/>
  </conditionalFormatting>
  <conditionalFormatting sqref="A409">
    <cfRule type="duplicateValues" dxfId="246" priority="562"/>
  </conditionalFormatting>
  <conditionalFormatting sqref="A427">
    <cfRule type="duplicateValues" dxfId="245" priority="549"/>
  </conditionalFormatting>
  <conditionalFormatting sqref="A421">
    <cfRule type="duplicateValues" dxfId="244" priority="517"/>
  </conditionalFormatting>
  <conditionalFormatting sqref="S2:S1048576">
    <cfRule type="cellIs" dxfId="243" priority="476" operator="greaterThan">
      <formula>390</formula>
    </cfRule>
  </conditionalFormatting>
  <conditionalFormatting sqref="A740">
    <cfRule type="duplicateValues" dxfId="242" priority="224"/>
  </conditionalFormatting>
  <dataValidations xWindow="712" yWindow="654" count="54">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282 AJ280 AJ325 AJ682"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1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4:G429 G274 G320:G321 G676:G678 G243:G248 G461:G464 G417:G419 G338:G358 G263 G471:G476 G250:G261 G265:G272 G280 G326 G380 G323:G324 G684:G687 G100 G384:G389 G689 G441:G458" xr:uid="{00000000-0002-0000-0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39:H451 H312 H320:H321 H360 I381 H384:H389 H243:H248 H458 H417:H418 H338:H343 H664:H673 H689 H678:H681 H274:H276 H283 G265 H571:H573 H250:H260 G275:G279 H278:H281 H684:H687 G325 H326 H424:H429 H323:H324 H100 G262 H473:H476 H380:H382 H575:H577 H754"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87 I343 I384:I389 I360:I361 H452:H457 I378 I243:I248 G557:G559 H277 H419 I250:I262 H471:H472 H325 H265:I272 G284:G311 I274:I276 I278:I281 G273 G264 H261:H263 G281:G282 I100 I283 G679:G681 I320:I326 G313:G319 I380 I743:I744 H744 I757 H749:H750 I752:I754 H752:H753 I748:I750"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84 J243:J248 I277 J687 J397 J391 J265:J283 J395 J325:J326 J250:J262 J384:J389 J378:J381" xr:uid="{00000000-0002-0000-01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0:K458 K225:K226 K192:K196 K312 K320:K322 K360 K362 K221 K205 K236 K238:K241 K29 K185 K165 K180 K187:K189 K13:K14 K16 K167:K176 K138 K145 K104 K127:K131 K141 K243:K248 K210 K417:K419 K269 K541:K542 K384:K389 K664:K673 K429 K274:K277 K279:K283 K250:K263 K471:K476 K325:K326 K271:K272 K439:K440 K265:K267 K378:K381 K444:K448 K678:K681 K687 K536:K539 K570:K580" xr:uid="{00000000-0002-0000-01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33 K531 K519:K526" xr:uid="{00000000-0002-0000-01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1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16 H519:H524 H536:H542 H531 H40" xr:uid="{00000000-0002-0000-01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36:G542 G519:G526" xr:uid="{00000000-0002-0000-0100-00000B000000}">
      <formula1>0</formula1>
      <formula2>390</formula2>
    </dataValidation>
    <dataValidation type="whole" operator="greaterThanOrEqual" allowBlank="1" showInputMessage="1" showErrorMessage="1" sqref="O64 O125 O46:O49 O43:O44 O159" xr:uid="{00000000-0002-0000-01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0:M458 M676:M681 M371 M374:M377 M337:M342 M172 M202 M216:M223 M214 M236 M230:M231 M159 M52 M6 M163:M166 M178 M21 M8 M13:M16 M56:M63 M65:M66 M86 M89 M76 M29:M42 M93:M95 M145 M103:M122 M150 M124:M141 M180:M196 M238:M248 M271:M272 M417:M419 M269 M687 M550:M553 M560:M580 M516:M517 M556 M514 M519:M520 M525:M530 M662:M673 L37 M284:M322 M274:M280 M469:M476 M261 M263:M267 M282 M325:M329 M444:M448 M617 M537:M542 M737 M380:M385 M494:M499 M533" xr:uid="{00000000-0002-0000-01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0:L458 L374:L377 L371 L221 L236 L163 M28 L210 L29 L184:L185 L165 L21 L180:L181 L187:L189 L13:L16 L65 L52 L167:L176 L138 L145 L104 L125:L131 L140:L141 L243:L248 L410:L412 L417:L419 L337:L342 L556 L550:L553 L546 L459:M460 L541:L542 L429:M429 L476:M476 L439:M440 L444:M444 L469:L475 M253:M260 L250:L261 M279:M281 M283 L263:L322 L378:M379 L444:L448 L678:L681 L662:L676 L687:L688 L380:L408 L690:M690 L536:L539 L566:L580 L737 M535 M707" xr:uid="{00000000-0002-0000-01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1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100-000011000000}">
      <formula1>0</formula1>
      <formula2>390</formula2>
    </dataValidation>
    <dataValidation type="whole" operator="greaterThanOrEqual" allowBlank="1" showInputMessage="1" showErrorMessage="1" sqref="O45 K64 K43:K49" xr:uid="{00000000-0002-0000-0100-000012000000}">
      <formula1>1</formula1>
    </dataValidation>
    <dataValidation operator="greaterThanOrEqual" allowBlank="1" showInputMessage="1" showErrorMessage="1" sqref="O74" xr:uid="{00000000-0002-0000-0100-000013000000}"/>
    <dataValidation type="textLength" allowBlank="1" showInputMessage="1" showErrorMessage="1" sqref="AA211 AA202 AA214 AA204 AA206:AA207" xr:uid="{00000000-0002-0000-01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46 AD249 AE368:AF368 X23:AU23 W85:W89 W52:W54 W4 W42:W44 AE386:AF388 W76:W79 W34:W40 X25:AU25 AE384:AF384 R28:R29 AJ519:AJ526 X20:AU20 W17:W29 AJ507:AJ515" xr:uid="{00000000-0002-0000-01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74:E675 E282 E280 E325:E326 E679:E681 E380 E417:E438 E440:E476 E683:E686 E689:E691 E777 E478:E580 E737:E739" xr:uid="{00000000-0002-0000-0100-000016000000}">
      <formula1>0</formula1>
      <formula2>9</formula2>
    </dataValidation>
    <dataValidation type="textLength" allowBlank="1" showInputMessage="1" showErrorMessage="1" sqref="G603:G606 G581:G584 H606 H694:I695 G611:H611 G696:H696 I692 H691:I691" xr:uid="{00000000-0002-0000-0100-000017000000}">
      <formula1>1</formula1>
      <formula2>390</formula2>
    </dataValidation>
    <dataValidation type="textLength" allowBlank="1" showInputMessage="1" showErrorMessage="1" sqref="G597:H601 G595:H595 G617:H617 G607:H610" xr:uid="{00000000-0002-0000-0100-000018000000}">
      <formula1>1</formula1>
      <formula2>1000</formula2>
    </dataValidation>
    <dataValidation type="list" allowBlank="1" showInputMessage="1" showErrorMessage="1" sqref="AV257" xr:uid="{00000000-0002-0000-0100-000019000000}">
      <formula1>$BF$3:$BF$6</formula1>
    </dataValidation>
    <dataValidation type="list" allowBlank="1" showInputMessage="1" showErrorMessage="1" sqref="AV262 AV266 AV272 AV283 AV439" xr:uid="{00000000-0002-0000-0100-00001A000000}">
      <formula1>$BD$3:$BD$6</formula1>
    </dataValidation>
    <dataValidation type="list" allowBlank="1" showInputMessage="1" showErrorMessage="1" sqref="P280 P326" xr:uid="{00000000-0002-0000-0100-00001B000000}">
      <formula1>$Z$92:$Z$109</formula1>
    </dataValidation>
    <dataValidation type="list" allowBlank="1" showInputMessage="1" showErrorMessage="1" sqref="AV280 AV284 AV326 AV380" xr:uid="{00000000-0002-0000-0100-00001C000000}">
      <formula1>$BD$3:$BD$8</formula1>
    </dataValidation>
    <dataValidation type="list" allowBlank="1" showInputMessage="1" showErrorMessage="1" sqref="P662:P663" xr:uid="{00000000-0002-0000-0100-00001D000000}">
      <formula1>$Z$91:$Z$112</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1:L696 N761:N777 N3:N758" xr:uid="{00000000-0002-0000-0100-00001E000000}">
      <formula1>-9223372036854770000</formula1>
      <formula2>9223372036854770000</formula2>
    </dataValidation>
    <dataValidation type="list" allowBlank="1" showInputMessage="1" showErrorMessage="1" sqref="P703:P704" xr:uid="{00000000-0002-0000-0100-00001F000000}">
      <formula1>$O$34:$O$48</formula1>
    </dataValidation>
    <dataValidation type="list" allowBlank="1" showInputMessage="1" showErrorMessage="1" sqref="P730:P731" xr:uid="{00000000-0002-0000-0100-000020000000}">
      <formula1>$O$47:$O$65</formula1>
    </dataValidation>
    <dataValidation type="list" allowBlank="1" showInputMessage="1" showErrorMessage="1" sqref="P732:P734" xr:uid="{00000000-0002-0000-0100-000021000000}">
      <formula1>$O$45:$O$63</formula1>
    </dataValidation>
    <dataValidation type="list" allowBlank="1" showInputMessage="1" showErrorMessage="1" sqref="P699" xr:uid="{00000000-0002-0000-0100-000022000000}">
      <formula1>$O$44:$O$62</formula1>
    </dataValidation>
    <dataValidation type="list" allowBlank="1" showInputMessage="1" showErrorMessage="1" sqref="BD233 BD378 BD304:BD305 BD311 BD313:BD315 BD319:BD321 BD323 BD337:BD341 BD347 BD349 BD356:BD357 BD362:BD363 BD372 BD381 BD385:BD388 BD390 BD394 BD396 BD405 BD408 BD417 BD420 BD426 BD431:BD432 BD434:BD435 BD443 BD449 BD451 BD460 BD478 BD481 BD483 BD487 BD494 BD496 BD498 BD500 BD505 BD507:BD508 BD510:BD511 BD519 BD523 BD525 BD531 BD533:BD534 BD539 BD543 BD546 BD555:BD556 BD561 BD563 BD572:BD573 BD575:BD576 BD578:BD579 BD588 BD591 BD602 BD612 BD631 BD633 BD635 BD637 BD639 BD641 BD643 BD652 BD654 BD656 BD658 BD706 BD727 BD297:BD301 BD326:BD335 BD26 BD140 BD250:BD287 BD374 BD376 BD290:BD294" xr:uid="{00000000-0002-0000-0100-000023000000}">
      <formula1>"Cerrada - Efectiva, Cerrada - Inefectiva, Cerrada - Eventualidad"</formula1>
    </dataValidation>
    <dataValidation type="list" allowBlank="1" showInputMessage="1" showErrorMessage="1" sqref="BD512:BD514 BD27:BD139 BD141:BD232 BD234:BD249 BD689 BD684:BD686 BD288:BD289 BD295:BD296 BD302:BD303 BD306:BD310 BD312 BD316:BD318 BD322 BD324:BD325 BD24 BD342:BD346 BD348 BD350:BD355 BD358:BD361 BD364:BD371 BD373 BD375 BD377 BD382:BD384 BD389 BD391:BD393 BD395 BD397:BD404 BD406:BD407 BD409:BD416 BD336 BD427:BD429 BD437:BD442 BD433 BD421:BD425 BD21:BD22 BD448 BD450 BD461:BD477 BD479:BD480 BD482 BD484:BD486 BD488:BD493 BD495 BD497 BD499 BD501:BD504 BD506 BD509 BD3:BD19 BD452:BD459" xr:uid="{00000000-0002-0000-0100-000024000000}">
      <formula1>"Abierta, Cerrada - Efectiva, Cerrada - Inefectiva, Cerrada - Eventualidad"</formula1>
    </dataValidation>
    <dataValidation type="list" allowBlank="1" showInputMessage="1" showErrorMessage="1" sqref="AX140 AX26 AX417:AX777 AX250:AX412" xr:uid="{00000000-0002-0000-0100-000025000000}">
      <formula1>"Efectiva, Inefectiva, Pendiente de evaluar, En términos, Eventualidad"</formula1>
    </dataValidation>
    <dataValidation type="list" allowBlank="1" showInputMessage="1" showErrorMessage="1" sqref="AX3:AX19 AX21:AX22 AX24 AX27:AX139 AX141:AX196" xr:uid="{00000000-0002-0000-0100-000026000000}">
      <formula1>"INCODER, Efectiva, Inefectiva, Pendiente de evaluar, En términos, Eventualidad"</formula1>
    </dataValidation>
    <dataValidation type="list" allowBlank="1" showInputMessage="1" showErrorMessage="1" sqref="AX197:AX249 AX413:AX416" xr:uid="{00000000-0002-0000-0100-000027000000}">
      <formula1>"Anterior Circular 05 de 2019 - CGR, Efectiva, Inefectiva, Pendiente de evaluar, En términos, Eventualidad"</formula1>
    </dataValidation>
    <dataValidation type="list" allowBlank="1" showInputMessage="1" showErrorMessage="1" sqref="P767:P769" xr:uid="{00000000-0002-0000-0100-000028000000}">
      <formula1>$K$51:$K$69</formula1>
    </dataValidation>
    <dataValidation type="list" allowBlank="1" showInputMessage="1" showErrorMessage="1" sqref="P764:P766 P774:P776" xr:uid="{00000000-0002-0000-0100-000029000000}">
      <formula1>$K$54:$K$72</formula1>
    </dataValidation>
    <dataValidation type="list" allowBlank="1" showInputMessage="1" showErrorMessage="1" sqref="P762:P763" xr:uid="{00000000-0002-0000-0100-00002A000000}">
      <formula1>$K$58:$K$76</formula1>
    </dataValidation>
    <dataValidation type="list" allowBlank="1" showInputMessage="1" showErrorMessage="1" sqref="P761" xr:uid="{00000000-0002-0000-0100-00002B000000}">
      <formula1>$K$62:$K$80</formula1>
    </dataValidation>
    <dataValidation type="list" allowBlank="1" showInputMessage="1" showErrorMessage="1" sqref="P756:P759" xr:uid="{00000000-0002-0000-0100-00002C000000}">
      <formula1>$K$70:$K$88</formula1>
    </dataValidation>
    <dataValidation type="list" allowBlank="1" showInputMessage="1" showErrorMessage="1" sqref="P755" xr:uid="{00000000-0002-0000-0100-00002D000000}">
      <formula1>$K$74:$K$92</formula1>
    </dataValidation>
    <dataValidation type="list" allowBlank="1" showInputMessage="1" showErrorMessage="1" sqref="P746" xr:uid="{00000000-0002-0000-0100-00002E000000}">
      <formula1>$N$79:$N$97</formula1>
    </dataValidation>
    <dataValidation type="list" allowBlank="1" showInputMessage="1" showErrorMessage="1" sqref="P753" xr:uid="{00000000-0002-0000-0100-00002F000000}">
      <formula1>$N$78:$N$96</formula1>
    </dataValidation>
    <dataValidation type="list" allowBlank="1" showInputMessage="1" showErrorMessage="1" sqref="P747:P748 P754" xr:uid="{00000000-0002-0000-0100-000030000000}">
      <formula1>$N$70:$N$88</formula1>
    </dataValidation>
    <dataValidation type="list" allowBlank="1" showInputMessage="1" showErrorMessage="1" sqref="Q771 P744" xr:uid="{00000000-0002-0000-0100-000031000000}">
      <formula1>$N$83:$N$101</formula1>
    </dataValidation>
    <dataValidation type="list" allowBlank="1" showInputMessage="1" showErrorMessage="1" sqref="P770 P741:P743 P745 P749" xr:uid="{00000000-0002-0000-0100-000032000000}">
      <formula1>$N$84:$N$102</formula1>
    </dataValidation>
    <dataValidation type="list" allowBlank="1" showInputMessage="1" showErrorMessage="1" sqref="P771:P773 P750 P752" xr:uid="{00000000-0002-0000-0100-000033000000}">
      <formula1>$N$53:$N$71</formula1>
    </dataValidation>
    <dataValidation type="list" allowBlank="1" showInputMessage="1" showErrorMessage="1" sqref="BD738" xr:uid="{00000000-0002-0000-0100-000034000000}">
      <formula1>"Abierta, Cerrada - Efectiva, Cerrada No Efectiva, Cerrada por Eventualidad"</formula1>
    </dataValidation>
    <dataValidation type="list" allowBlank="1" showInputMessage="1" showErrorMessage="1" sqref="BD653 BD739:BD776 BD728:BD737 BD687:BD688 BD659:BD683 BD430 BD444:BD447 BD418:BD419 BD436 BD520:BD522 BD524 BD526:BD530 BD532 BD535:BD538 BD540:BD542 BD544:BD545 BD644:BD651 BD577 BD580:BD587 BD589:BD590 BD592:BD601 BD655 BD613:BD630 BD515:BD518 BD632 W666:W673 BD707:BD726 BD557:BD560 BD562 BD657 BD690:BD705 BD379:BD380 BD547:BD554 BD634 BD603:BD611 BD574 BD640 BD636 BD638 X427 BD642 BD564:BD571 AV267:AV271 AV24 AV21:AV22 AV3:AV19 AV273:AV279 AV258:AV261 AV285:AV325 AV281:AV282 AV263:AV265 AV327:AV379 AV26:AV256 AV381:AV438 AV440:AV777" xr:uid="{00000000-0002-0000-0100-000035000000}">
      <formula1>#REF!</formula1>
    </dataValidation>
  </dataValidations>
  <pageMargins left="0.7" right="0.7" top="0.75" bottom="0.75" header="0.3" footer="0.3"/>
  <pageSetup scale="1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V55"/>
  <sheetViews>
    <sheetView topLeftCell="A8" zoomScale="70" zoomScaleNormal="70" workbookViewId="0">
      <pane xSplit="3" ySplit="4" topLeftCell="ET24" activePane="bottomRight" state="frozen"/>
      <selection activeCell="A8" sqref="A8"/>
      <selection pane="topRight" activeCell="D8" sqref="D8"/>
      <selection pane="bottomLeft" activeCell="A12" sqref="A12"/>
      <selection pane="bottomRight" activeCell="EQ28" sqref="EQ28:EU30"/>
    </sheetView>
  </sheetViews>
  <sheetFormatPr baseColWidth="10" defaultColWidth="11.42578125" defaultRowHeight="16.5" x14ac:dyDescent="0.25"/>
  <cols>
    <col min="1" max="1" width="11.42578125" style="305"/>
    <col min="2" max="2" width="50.7109375" style="305" customWidth="1"/>
    <col min="3" max="3" width="11.7109375" style="305" customWidth="1"/>
    <col min="4" max="4" width="40.7109375" style="305" customWidth="1"/>
    <col min="5" max="5" width="11.7109375" style="305" customWidth="1"/>
    <col min="6" max="6" width="40.7109375" style="305" customWidth="1"/>
    <col min="7" max="7" width="15.7109375" style="305" hidden="1" customWidth="1"/>
    <col min="8" max="8" width="20.7109375" style="305" hidden="1" customWidth="1"/>
    <col min="9" max="9" width="15.7109375" style="651" hidden="1" customWidth="1"/>
    <col min="10" max="10" width="20.7109375" style="651" hidden="1" customWidth="1"/>
    <col min="11" max="11" width="30.7109375" style="305" hidden="1" customWidth="1"/>
    <col min="12" max="12" width="22.5703125" style="305" hidden="1" customWidth="1"/>
    <col min="13" max="13" width="38.85546875" style="305" hidden="1" customWidth="1"/>
    <col min="14" max="14" width="22.42578125" style="305" hidden="1" customWidth="1"/>
    <col min="15" max="15" width="49.7109375" style="305" hidden="1" customWidth="1"/>
    <col min="16" max="16" width="22.42578125" style="305" hidden="1" customWidth="1"/>
    <col min="17" max="17" width="15.7109375" style="652" hidden="1" customWidth="1"/>
    <col min="18" max="18" width="15.7109375" style="653" hidden="1" customWidth="1"/>
    <col min="19" max="19" width="50.7109375" style="305" hidden="1" customWidth="1"/>
    <col min="20" max="20" width="20.7109375" style="305" hidden="1" customWidth="1"/>
    <col min="21" max="21" width="50.7109375" style="305" hidden="1" customWidth="1"/>
    <col min="22" max="22" width="20.7109375" style="305" hidden="1" customWidth="1"/>
    <col min="23" max="24" width="18.7109375" style="305" hidden="1" customWidth="1"/>
    <col min="25" max="25" width="68.42578125" style="305" hidden="1" customWidth="1"/>
    <col min="26" max="27" width="18.7109375" style="305" hidden="1" customWidth="1"/>
    <col min="28" max="28" width="50.7109375" style="305" hidden="1" customWidth="1"/>
    <col min="29" max="29" width="20.7109375" style="305" hidden="1" customWidth="1"/>
    <col min="30" max="31" width="15.7109375" style="305" hidden="1" customWidth="1"/>
    <col min="32" max="32" width="50.7109375" style="305" hidden="1" customWidth="1"/>
    <col min="33" max="33" width="20.7109375" style="305" hidden="1" customWidth="1"/>
    <col min="34" max="34" width="64.28515625" style="305" hidden="1" customWidth="1"/>
    <col min="35" max="37" width="20.7109375" style="305" hidden="1" customWidth="1"/>
    <col min="38" max="38" width="50.7109375" style="305" hidden="1" customWidth="1"/>
    <col min="39" max="40" width="15.7109375" style="305" hidden="1" customWidth="1"/>
    <col min="41" max="41" width="50.7109375" style="305" hidden="1" customWidth="1"/>
    <col min="42" max="42" width="20.7109375" style="305" hidden="1" customWidth="1"/>
    <col min="43" max="43" width="50.7109375" style="305" hidden="1" customWidth="1"/>
    <col min="44" max="46" width="20.7109375" style="305" hidden="1" customWidth="1"/>
    <col min="47" max="47" width="50.7109375" style="305" hidden="1" customWidth="1"/>
    <col min="48" max="49" width="15.7109375" style="305" hidden="1" customWidth="1"/>
    <col min="50" max="50" width="50.7109375" style="305" hidden="1" customWidth="1"/>
    <col min="51" max="51" width="20.7109375" style="305" hidden="1" customWidth="1"/>
    <col min="52" max="52" width="50.7109375" style="305" hidden="1" customWidth="1"/>
    <col min="53" max="55" width="20.7109375" style="305" hidden="1" customWidth="1"/>
    <col min="56" max="56" width="50.7109375" style="305" hidden="1" customWidth="1"/>
    <col min="57" max="58" width="15.7109375" style="305" hidden="1" customWidth="1"/>
    <col min="59" max="59" width="50.7109375" style="305" hidden="1" customWidth="1"/>
    <col min="60" max="60" width="20.7109375" style="305" hidden="1" customWidth="1"/>
    <col min="61" max="61" width="50.7109375" style="305" hidden="1" customWidth="1"/>
    <col min="62" max="64" width="20.7109375" style="305" hidden="1" customWidth="1"/>
    <col min="65" max="65" width="50.7109375" style="305" hidden="1" customWidth="1"/>
    <col min="66" max="67" width="15.7109375" style="305" hidden="1" customWidth="1"/>
    <col min="68" max="68" width="50.7109375" style="305" hidden="1" customWidth="1"/>
    <col min="69" max="69" width="20.7109375" style="305" hidden="1" customWidth="1"/>
    <col min="70" max="70" width="50.7109375" style="305" hidden="1" customWidth="1"/>
    <col min="71" max="73" width="20.7109375" style="305" hidden="1" customWidth="1"/>
    <col min="74" max="74" width="50.7109375" style="305" hidden="1" customWidth="1"/>
    <col min="75" max="76" width="15.7109375" style="305" hidden="1" customWidth="1"/>
    <col min="77" max="77" width="50.7109375" style="305" hidden="1" customWidth="1"/>
    <col min="78" max="78" width="20.7109375" style="305" hidden="1" customWidth="1"/>
    <col min="79" max="79" width="50.7109375" style="305" hidden="1" customWidth="1"/>
    <col min="80" max="82" width="20.7109375" style="305" hidden="1" customWidth="1"/>
    <col min="83" max="83" width="50.7109375" style="305" hidden="1" customWidth="1"/>
    <col min="84" max="85" width="15.7109375" style="305" hidden="1" customWidth="1"/>
    <col min="86" max="86" width="50.7109375" style="305" hidden="1" customWidth="1"/>
    <col min="87" max="87" width="20.7109375" style="305" hidden="1" customWidth="1"/>
    <col min="88" max="88" width="50.7109375" style="305" hidden="1" customWidth="1"/>
    <col min="89" max="89" width="20.7109375" style="305" hidden="1" customWidth="1"/>
    <col min="90" max="91" width="15.7109375" style="305" hidden="1" customWidth="1"/>
    <col min="92" max="92" width="50.7109375" style="305" hidden="1" customWidth="1"/>
    <col min="93" max="93" width="20.7109375" style="305" hidden="1" customWidth="1"/>
    <col min="94" max="94" width="50.7109375" style="305" hidden="1" customWidth="1"/>
    <col min="95" max="95" width="20.7109375" style="305" hidden="1" customWidth="1"/>
    <col min="96" max="97" width="15.7109375" style="305" hidden="1" customWidth="1"/>
    <col min="98" max="98" width="50.7109375" style="305" hidden="1" customWidth="1"/>
    <col min="99" max="99" width="20.7109375" style="305" hidden="1" customWidth="1"/>
    <col min="100" max="100" width="50.7109375" style="305" hidden="1" customWidth="1"/>
    <col min="101" max="101" width="20.7109375" style="305" hidden="1" customWidth="1"/>
    <col min="102" max="103" width="15.7109375" style="305" hidden="1" customWidth="1"/>
    <col min="104" max="104" width="50.7109375" style="305" hidden="1" customWidth="1"/>
    <col min="105" max="105" width="20.7109375" style="305" hidden="1" customWidth="1"/>
    <col min="106" max="106" width="50.7109375" style="305" hidden="1" customWidth="1"/>
    <col min="107" max="107" width="20.7109375" style="305" hidden="1" customWidth="1"/>
    <col min="108" max="109" width="15.7109375" style="305" hidden="1" customWidth="1"/>
    <col min="110" max="110" width="50.7109375" style="305" hidden="1" customWidth="1"/>
    <col min="111" max="111" width="20.7109375" style="305" hidden="1" customWidth="1"/>
    <col min="112" max="112" width="50.7109375" style="305" hidden="1" customWidth="1"/>
    <col min="113" max="113" width="20.7109375" style="649" hidden="1" customWidth="1"/>
    <col min="114" max="115" width="20.7109375" style="305" customWidth="1"/>
    <col min="116" max="116" width="100.7109375" style="305" customWidth="1"/>
    <col min="117" max="117" width="11.7109375" style="305" customWidth="1"/>
    <col min="118" max="118" width="70.7109375" style="305" customWidth="1"/>
    <col min="119" max="119" width="15.7109375" style="305" customWidth="1"/>
    <col min="120" max="120" width="20.7109375" style="305" customWidth="1"/>
    <col min="121" max="121" width="15.7109375" style="305" customWidth="1"/>
    <col min="122" max="122" width="30.7109375" style="305" customWidth="1"/>
    <col min="123" max="124" width="18.7109375" style="305" hidden="1" customWidth="1"/>
    <col min="125" max="125" width="70.7109375" style="305" hidden="1" customWidth="1"/>
    <col min="126" max="126" width="30.7109375" style="305" hidden="1" customWidth="1"/>
    <col min="127" max="127" width="100.7109375" style="305" hidden="1" customWidth="1"/>
    <col min="128" max="128" width="20.7109375" style="305" hidden="1" customWidth="1"/>
    <col min="129" max="130" width="18.7109375" style="305" hidden="1" customWidth="1"/>
    <col min="131" max="131" width="68.42578125" style="305" hidden="1" customWidth="1"/>
    <col min="132" max="133" width="18.7109375" style="305" hidden="1" customWidth="1"/>
    <col min="134" max="134" width="70.7109375" style="305" hidden="1" customWidth="1"/>
    <col min="135" max="135" width="30.7109375" style="305" hidden="1" customWidth="1"/>
    <col min="136" max="136" width="100.7109375" style="305" hidden="1" customWidth="1"/>
    <col min="137" max="137" width="20.7109375" style="305" hidden="1" customWidth="1"/>
    <col min="138" max="139" width="18.7109375" style="305" hidden="1" customWidth="1"/>
    <col min="140" max="140" width="68.42578125" style="305" hidden="1" customWidth="1"/>
    <col min="141" max="142" width="18.7109375" style="305" hidden="1" customWidth="1"/>
    <col min="143" max="143" width="70.7109375" style="305" hidden="1" customWidth="1"/>
    <col min="144" max="144" width="30.7109375" style="305" hidden="1" customWidth="1"/>
    <col min="145" max="145" width="100.7109375" style="305" hidden="1" customWidth="1"/>
    <col min="146" max="146" width="20.7109375" style="305" hidden="1" customWidth="1"/>
    <col min="147" max="148" width="18.7109375" style="305" customWidth="1"/>
    <col min="149" max="149" width="70.7109375" style="305" customWidth="1"/>
    <col min="150" max="150" width="30.7109375" style="305" customWidth="1"/>
    <col min="151" max="151" width="100.7109375" style="305" customWidth="1"/>
    <col min="152" max="152" width="20.7109375" style="305" customWidth="1"/>
    <col min="153" max="16384" width="11.42578125" style="305"/>
  </cols>
  <sheetData>
    <row r="1" spans="1:152" ht="16.5" hidden="1" customHeight="1" x14ac:dyDescent="0.25">
      <c r="A1" s="644"/>
      <c r="B1" s="645"/>
      <c r="C1" s="644"/>
      <c r="D1" s="645"/>
      <c r="E1" s="645"/>
      <c r="F1" s="645"/>
      <c r="G1" s="645"/>
      <c r="H1" s="645"/>
      <c r="I1" s="646"/>
      <c r="J1" s="646"/>
      <c r="K1" s="645"/>
      <c r="L1" s="645"/>
      <c r="M1" s="645"/>
      <c r="N1" s="645"/>
      <c r="O1" s="645"/>
      <c r="P1" s="645"/>
      <c r="Q1" s="647"/>
      <c r="R1" s="648"/>
      <c r="S1" s="645"/>
      <c r="T1" s="645"/>
      <c r="U1" s="645"/>
      <c r="V1" s="645"/>
      <c r="W1" s="645"/>
      <c r="X1" s="645"/>
      <c r="Y1" s="645"/>
      <c r="Z1" s="645"/>
      <c r="AA1" s="645"/>
      <c r="AB1" s="645"/>
      <c r="AC1" s="645"/>
      <c r="AJ1" s="645"/>
      <c r="AK1" s="645"/>
      <c r="AL1" s="645"/>
      <c r="DY1" s="645"/>
      <c r="DZ1" s="645"/>
      <c r="EA1" s="645"/>
      <c r="EH1" s="645"/>
      <c r="EI1" s="645"/>
      <c r="EJ1" s="645"/>
    </row>
    <row r="2" spans="1:152" ht="16.5" hidden="1" customHeight="1" x14ac:dyDescent="0.25">
      <c r="A2" s="650"/>
      <c r="C2" s="650"/>
    </row>
    <row r="3" spans="1:152" ht="16.5" hidden="1" customHeight="1" x14ac:dyDescent="0.25">
      <c r="A3" s="915" t="s">
        <v>7483</v>
      </c>
      <c r="B3" s="916"/>
      <c r="C3" s="917" t="s">
        <v>7484</v>
      </c>
      <c r="D3" s="918"/>
      <c r="E3" s="918"/>
      <c r="F3" s="918"/>
      <c r="G3" s="918"/>
      <c r="H3" s="918"/>
      <c r="I3" s="919"/>
      <c r="J3" s="654" t="s">
        <v>7485</v>
      </c>
      <c r="K3" s="920" t="s">
        <v>7486</v>
      </c>
      <c r="L3" s="921"/>
      <c r="M3" s="921"/>
      <c r="N3" s="921"/>
      <c r="O3" s="921"/>
      <c r="P3" s="921"/>
      <c r="Q3" s="921"/>
      <c r="R3" s="921"/>
      <c r="S3" s="921"/>
      <c r="T3" s="921"/>
      <c r="U3" s="921"/>
      <c r="V3" s="921"/>
      <c r="W3" s="921"/>
      <c r="X3" s="921"/>
      <c r="Y3" s="921"/>
      <c r="Z3" s="921"/>
      <c r="AA3" s="921"/>
      <c r="AB3" s="921"/>
      <c r="AC3" s="921"/>
    </row>
    <row r="4" spans="1:152" ht="16.5" hidden="1" customHeight="1" x14ac:dyDescent="0.25">
      <c r="A4" s="902" t="s">
        <v>7487</v>
      </c>
      <c r="B4" s="903"/>
      <c r="C4" s="917" t="s">
        <v>7488</v>
      </c>
      <c r="D4" s="918"/>
      <c r="E4" s="918"/>
      <c r="F4" s="918"/>
      <c r="G4" s="918"/>
      <c r="H4" s="918"/>
      <c r="I4" s="919"/>
      <c r="J4" s="915" t="s">
        <v>7489</v>
      </c>
      <c r="K4" s="922"/>
      <c r="L4" s="923">
        <v>42998</v>
      </c>
      <c r="M4" s="924"/>
      <c r="N4" s="924"/>
      <c r="O4" s="924"/>
      <c r="P4" s="924"/>
      <c r="Q4" s="924"/>
      <c r="R4" s="924"/>
      <c r="S4" s="924"/>
      <c r="T4" s="924"/>
      <c r="U4" s="924"/>
      <c r="V4" s="924"/>
      <c r="W4" s="924"/>
      <c r="X4" s="924"/>
      <c r="Y4" s="924"/>
      <c r="Z4" s="924"/>
      <c r="AA4" s="924"/>
      <c r="AB4" s="924"/>
      <c r="AC4" s="924"/>
    </row>
    <row r="5" spans="1:152" ht="16.5" hidden="1" customHeight="1" x14ac:dyDescent="0.25">
      <c r="A5" s="902" t="s">
        <v>7490</v>
      </c>
      <c r="B5" s="903"/>
      <c r="C5" s="904" t="s">
        <v>7491</v>
      </c>
      <c r="D5" s="905"/>
      <c r="E5" s="905"/>
      <c r="F5" s="905"/>
      <c r="G5" s="905"/>
      <c r="H5" s="905"/>
      <c r="I5" s="906"/>
      <c r="J5" s="907" t="s">
        <v>7492</v>
      </c>
      <c r="K5" s="908"/>
      <c r="L5" s="909"/>
      <c r="M5" s="910"/>
      <c r="N5" s="910"/>
      <c r="O5" s="910"/>
      <c r="P5" s="910"/>
      <c r="Q5" s="910"/>
      <c r="R5" s="910"/>
      <c r="S5" s="910"/>
      <c r="T5" s="910"/>
      <c r="U5" s="910"/>
      <c r="V5" s="910"/>
      <c r="W5" s="910"/>
      <c r="X5" s="910"/>
      <c r="Y5" s="910"/>
      <c r="Z5" s="910"/>
      <c r="AA5" s="910"/>
      <c r="AB5" s="910"/>
      <c r="AC5" s="910"/>
    </row>
    <row r="6" spans="1:152" ht="16.5" hidden="1" customHeight="1" x14ac:dyDescent="0.25">
      <c r="A6" s="902" t="s">
        <v>7493</v>
      </c>
      <c r="B6" s="903"/>
      <c r="C6" s="655" t="s">
        <v>7494</v>
      </c>
      <c r="D6" s="656"/>
      <c r="E6" s="656"/>
      <c r="F6" s="656"/>
      <c r="G6" s="656"/>
      <c r="H6" s="656"/>
      <c r="I6" s="657"/>
      <c r="J6" s="658"/>
      <c r="K6" s="659"/>
      <c r="L6" s="657"/>
      <c r="M6" s="657"/>
      <c r="N6" s="657"/>
      <c r="O6" s="657"/>
      <c r="P6" s="657"/>
      <c r="Q6" s="660"/>
      <c r="R6" s="660"/>
      <c r="S6" s="657"/>
      <c r="T6" s="657"/>
      <c r="U6" s="657"/>
      <c r="V6" s="657"/>
      <c r="W6" s="657"/>
      <c r="X6" s="657"/>
      <c r="Y6" s="661"/>
      <c r="Z6" s="661"/>
      <c r="AA6" s="661"/>
      <c r="AB6" s="661"/>
      <c r="AC6" s="661"/>
      <c r="AJ6" s="657"/>
      <c r="AK6" s="657"/>
      <c r="AL6" s="661"/>
      <c r="DY6" s="657"/>
      <c r="DZ6" s="657"/>
      <c r="EA6" s="661"/>
      <c r="EH6" s="657"/>
      <c r="EI6" s="657"/>
      <c r="EJ6" s="661"/>
    </row>
    <row r="7" spans="1:152" ht="26.25" hidden="1" customHeight="1" x14ac:dyDescent="0.25">
      <c r="A7" s="911" t="s">
        <v>7495</v>
      </c>
      <c r="B7" s="912"/>
      <c r="C7" s="913" t="s">
        <v>7496</v>
      </c>
      <c r="D7" s="914"/>
      <c r="E7" s="914"/>
      <c r="F7" s="914"/>
      <c r="G7" s="914"/>
      <c r="H7" s="914"/>
      <c r="I7" s="914"/>
      <c r="J7" s="914"/>
      <c r="K7" s="914"/>
      <c r="L7" s="914"/>
      <c r="M7" s="914"/>
      <c r="N7" s="914"/>
      <c r="O7" s="914"/>
      <c r="P7" s="914"/>
      <c r="Q7" s="914"/>
      <c r="R7" s="914"/>
      <c r="S7" s="914"/>
      <c r="T7" s="914"/>
      <c r="U7" s="914"/>
      <c r="V7" s="914"/>
      <c r="W7" s="914"/>
      <c r="X7" s="914"/>
      <c r="Y7" s="914"/>
      <c r="Z7" s="914"/>
      <c r="AA7" s="914"/>
      <c r="AB7" s="914"/>
      <c r="AC7" s="914"/>
    </row>
    <row r="8" spans="1:152" s="662" customFormat="1" ht="20.25" customHeight="1" x14ac:dyDescent="0.25">
      <c r="A8" s="925" t="s">
        <v>7497</v>
      </c>
      <c r="B8" s="926"/>
      <c r="C8" s="926"/>
      <c r="D8" s="926"/>
      <c r="E8" s="926"/>
      <c r="F8" s="926"/>
      <c r="G8" s="926"/>
      <c r="H8" s="926"/>
      <c r="I8" s="926"/>
      <c r="J8" s="926"/>
      <c r="K8" s="927"/>
      <c r="L8" s="931" t="s">
        <v>7498</v>
      </c>
      <c r="M8" s="931"/>
      <c r="N8" s="931"/>
      <c r="O8" s="931"/>
      <c r="P8" s="931"/>
      <c r="Q8" s="931" t="s">
        <v>7499</v>
      </c>
      <c r="R8" s="931"/>
      <c r="S8" s="931"/>
      <c r="T8" s="931"/>
      <c r="U8" s="931"/>
      <c r="V8" s="931"/>
      <c r="W8" s="932" t="s">
        <v>7500</v>
      </c>
      <c r="X8" s="932"/>
      <c r="Y8" s="932"/>
      <c r="Z8" s="933" t="s">
        <v>7501</v>
      </c>
      <c r="AA8" s="934"/>
      <c r="AB8" s="934"/>
      <c r="AC8" s="935"/>
      <c r="AD8" s="931" t="s">
        <v>7502</v>
      </c>
      <c r="AE8" s="931"/>
      <c r="AF8" s="931"/>
      <c r="AG8" s="931"/>
      <c r="AH8" s="931"/>
      <c r="AI8" s="931"/>
      <c r="AJ8" s="932" t="s">
        <v>7503</v>
      </c>
      <c r="AK8" s="932"/>
      <c r="AL8" s="961"/>
      <c r="AM8" s="931" t="s">
        <v>7504</v>
      </c>
      <c r="AN8" s="931"/>
      <c r="AO8" s="931"/>
      <c r="AP8" s="931"/>
      <c r="AQ8" s="931"/>
      <c r="AR8" s="931"/>
      <c r="AS8" s="932" t="s">
        <v>7505</v>
      </c>
      <c r="AT8" s="932"/>
      <c r="AU8" s="961"/>
      <c r="AV8" s="931" t="s">
        <v>7506</v>
      </c>
      <c r="AW8" s="931"/>
      <c r="AX8" s="931"/>
      <c r="AY8" s="931"/>
      <c r="AZ8" s="931"/>
      <c r="BA8" s="931"/>
      <c r="BB8" s="932" t="s">
        <v>7507</v>
      </c>
      <c r="BC8" s="932"/>
      <c r="BD8" s="961"/>
      <c r="BE8" s="963" t="s">
        <v>7508</v>
      </c>
      <c r="BF8" s="964"/>
      <c r="BG8" s="964"/>
      <c r="BH8" s="964"/>
      <c r="BI8" s="964"/>
      <c r="BJ8" s="965"/>
      <c r="BK8" s="932" t="s">
        <v>7509</v>
      </c>
      <c r="BL8" s="932"/>
      <c r="BM8" s="932"/>
      <c r="BN8" s="943" t="s">
        <v>7510</v>
      </c>
      <c r="BO8" s="943"/>
      <c r="BP8" s="943"/>
      <c r="BQ8" s="943"/>
      <c r="BR8" s="943"/>
      <c r="BS8" s="943"/>
      <c r="BT8" s="932" t="s">
        <v>7511</v>
      </c>
      <c r="BU8" s="932"/>
      <c r="BV8" s="932"/>
      <c r="BW8" s="943" t="s">
        <v>7512</v>
      </c>
      <c r="BX8" s="943"/>
      <c r="BY8" s="943"/>
      <c r="BZ8" s="943"/>
      <c r="CA8" s="943"/>
      <c r="CB8" s="943"/>
      <c r="CC8" s="932" t="s">
        <v>7513</v>
      </c>
      <c r="CD8" s="932"/>
      <c r="CE8" s="932"/>
      <c r="CF8" s="943" t="s">
        <v>7514</v>
      </c>
      <c r="CG8" s="943"/>
      <c r="CH8" s="943"/>
      <c r="CI8" s="943"/>
      <c r="CJ8" s="943"/>
      <c r="CK8" s="943"/>
      <c r="CL8" s="943" t="s">
        <v>7515</v>
      </c>
      <c r="CM8" s="943"/>
      <c r="CN8" s="943"/>
      <c r="CO8" s="943"/>
      <c r="CP8" s="943"/>
      <c r="CQ8" s="943"/>
      <c r="CR8" s="943" t="s">
        <v>7516</v>
      </c>
      <c r="CS8" s="943"/>
      <c r="CT8" s="943"/>
      <c r="CU8" s="943"/>
      <c r="CV8" s="943"/>
      <c r="CW8" s="943"/>
      <c r="CX8" s="943" t="s">
        <v>7517</v>
      </c>
      <c r="CY8" s="943"/>
      <c r="CZ8" s="943"/>
      <c r="DA8" s="943"/>
      <c r="DB8" s="943"/>
      <c r="DC8" s="943"/>
      <c r="DD8" s="943" t="s">
        <v>7518</v>
      </c>
      <c r="DE8" s="943"/>
      <c r="DF8" s="943"/>
      <c r="DG8" s="943"/>
      <c r="DH8" s="943"/>
      <c r="DI8" s="943"/>
      <c r="DJ8" s="951" t="s">
        <v>7519</v>
      </c>
      <c r="DK8" s="952"/>
      <c r="DL8" s="953"/>
      <c r="DM8" s="957" t="s">
        <v>7520</v>
      </c>
      <c r="DN8" s="958"/>
      <c r="DO8" s="958"/>
      <c r="DP8" s="958"/>
      <c r="DQ8" s="958"/>
      <c r="DR8" s="958"/>
      <c r="DS8" s="943" t="s">
        <v>7521</v>
      </c>
      <c r="DT8" s="943"/>
      <c r="DU8" s="943"/>
      <c r="DV8" s="943"/>
      <c r="DW8" s="943"/>
      <c r="DX8" s="943"/>
      <c r="DY8" s="932" t="s">
        <v>7522</v>
      </c>
      <c r="DZ8" s="932"/>
      <c r="EA8" s="932"/>
      <c r="EB8" s="943" t="s">
        <v>7523</v>
      </c>
      <c r="EC8" s="943"/>
      <c r="ED8" s="943"/>
      <c r="EE8" s="943"/>
      <c r="EF8" s="943"/>
      <c r="EG8" s="943"/>
      <c r="EH8" s="932" t="s">
        <v>7524</v>
      </c>
      <c r="EI8" s="932"/>
      <c r="EJ8" s="932"/>
      <c r="EK8" s="943" t="s">
        <v>7525</v>
      </c>
      <c r="EL8" s="943"/>
      <c r="EM8" s="943"/>
      <c r="EN8" s="943"/>
      <c r="EO8" s="943"/>
      <c r="EP8" s="943"/>
      <c r="EQ8" s="943" t="s">
        <v>7989</v>
      </c>
      <c r="ER8" s="943"/>
      <c r="ES8" s="943"/>
      <c r="ET8" s="943"/>
      <c r="EU8" s="943"/>
      <c r="EV8" s="943"/>
    </row>
    <row r="9" spans="1:152" ht="21.75" customHeight="1" x14ac:dyDescent="0.25">
      <c r="A9" s="928"/>
      <c r="B9" s="929"/>
      <c r="C9" s="929"/>
      <c r="D9" s="929"/>
      <c r="E9" s="929"/>
      <c r="F9" s="929"/>
      <c r="G9" s="929"/>
      <c r="H9" s="929"/>
      <c r="I9" s="929"/>
      <c r="J9" s="929"/>
      <c r="K9" s="930"/>
      <c r="L9" s="944" t="s">
        <v>7526</v>
      </c>
      <c r="M9" s="944"/>
      <c r="N9" s="944"/>
      <c r="O9" s="942" t="s">
        <v>7527</v>
      </c>
      <c r="P9" s="942"/>
      <c r="Q9" s="945" t="s">
        <v>7528</v>
      </c>
      <c r="R9" s="946"/>
      <c r="S9" s="946"/>
      <c r="T9" s="947"/>
      <c r="U9" s="942" t="s">
        <v>7527</v>
      </c>
      <c r="V9" s="942"/>
      <c r="W9" s="948" t="s">
        <v>7529</v>
      </c>
      <c r="X9" s="949"/>
      <c r="Y9" s="950"/>
      <c r="Z9" s="936" t="s">
        <v>7528</v>
      </c>
      <c r="AA9" s="937"/>
      <c r="AB9" s="937"/>
      <c r="AC9" s="938"/>
      <c r="AD9" s="939" t="s">
        <v>7528</v>
      </c>
      <c r="AE9" s="940"/>
      <c r="AF9" s="940"/>
      <c r="AG9" s="941"/>
      <c r="AH9" s="942" t="s">
        <v>7530</v>
      </c>
      <c r="AI9" s="942"/>
      <c r="AJ9" s="948" t="s">
        <v>7529</v>
      </c>
      <c r="AK9" s="949"/>
      <c r="AL9" s="962"/>
      <c r="AM9" s="944" t="s">
        <v>7528</v>
      </c>
      <c r="AN9" s="944"/>
      <c r="AO9" s="944"/>
      <c r="AP9" s="944"/>
      <c r="AQ9" s="942" t="s">
        <v>7527</v>
      </c>
      <c r="AR9" s="942"/>
      <c r="AS9" s="948" t="s">
        <v>7529</v>
      </c>
      <c r="AT9" s="949"/>
      <c r="AU9" s="962"/>
      <c r="AV9" s="944" t="s">
        <v>7528</v>
      </c>
      <c r="AW9" s="944"/>
      <c r="AX9" s="944"/>
      <c r="AY9" s="944"/>
      <c r="AZ9" s="942" t="s">
        <v>7527</v>
      </c>
      <c r="BA9" s="942"/>
      <c r="BB9" s="948" t="s">
        <v>7529</v>
      </c>
      <c r="BC9" s="949"/>
      <c r="BD9" s="962"/>
      <c r="BE9" s="944" t="s">
        <v>7528</v>
      </c>
      <c r="BF9" s="944"/>
      <c r="BG9" s="944"/>
      <c r="BH9" s="944"/>
      <c r="BI9" s="942" t="s">
        <v>7527</v>
      </c>
      <c r="BJ9" s="942"/>
      <c r="BK9" s="966" t="s">
        <v>7529</v>
      </c>
      <c r="BL9" s="966"/>
      <c r="BM9" s="966"/>
      <c r="BN9" s="944" t="s">
        <v>7528</v>
      </c>
      <c r="BO9" s="944"/>
      <c r="BP9" s="944"/>
      <c r="BQ9" s="944"/>
      <c r="BR9" s="942" t="s">
        <v>7527</v>
      </c>
      <c r="BS9" s="942"/>
      <c r="BT9" s="966" t="s">
        <v>7529</v>
      </c>
      <c r="BU9" s="966"/>
      <c r="BV9" s="966"/>
      <c r="BW9" s="944" t="s">
        <v>7528</v>
      </c>
      <c r="BX9" s="944"/>
      <c r="BY9" s="944"/>
      <c r="BZ9" s="944"/>
      <c r="CA9" s="942" t="s">
        <v>7527</v>
      </c>
      <c r="CB9" s="942"/>
      <c r="CC9" s="966" t="s">
        <v>7529</v>
      </c>
      <c r="CD9" s="966"/>
      <c r="CE9" s="966"/>
      <c r="CF9" s="944" t="s">
        <v>7528</v>
      </c>
      <c r="CG9" s="944"/>
      <c r="CH9" s="944"/>
      <c r="CI9" s="944"/>
      <c r="CJ9" s="942" t="s">
        <v>7527</v>
      </c>
      <c r="CK9" s="942"/>
      <c r="CL9" s="944" t="s">
        <v>7528</v>
      </c>
      <c r="CM9" s="944"/>
      <c r="CN9" s="944"/>
      <c r="CO9" s="944"/>
      <c r="CP9" s="942" t="s">
        <v>7527</v>
      </c>
      <c r="CQ9" s="942"/>
      <c r="CR9" s="944" t="s">
        <v>7528</v>
      </c>
      <c r="CS9" s="944"/>
      <c r="CT9" s="944"/>
      <c r="CU9" s="944"/>
      <c r="CV9" s="942" t="s">
        <v>7527</v>
      </c>
      <c r="CW9" s="942"/>
      <c r="CX9" s="944" t="s">
        <v>7528</v>
      </c>
      <c r="CY9" s="944"/>
      <c r="CZ9" s="944"/>
      <c r="DA9" s="944"/>
      <c r="DB9" s="942" t="s">
        <v>7527</v>
      </c>
      <c r="DC9" s="942"/>
      <c r="DD9" s="944" t="s">
        <v>7528</v>
      </c>
      <c r="DE9" s="944"/>
      <c r="DF9" s="944"/>
      <c r="DG9" s="944"/>
      <c r="DH9" s="942" t="s">
        <v>7527</v>
      </c>
      <c r="DI9" s="942"/>
      <c r="DJ9" s="954"/>
      <c r="DK9" s="955"/>
      <c r="DL9" s="956"/>
      <c r="DM9" s="959"/>
      <c r="DN9" s="960"/>
      <c r="DO9" s="960"/>
      <c r="DP9" s="960"/>
      <c r="DQ9" s="960"/>
      <c r="DR9" s="960"/>
      <c r="DS9" s="944"/>
      <c r="DT9" s="944"/>
      <c r="DU9" s="944"/>
      <c r="DV9" s="944"/>
      <c r="DW9" s="942" t="s">
        <v>7527</v>
      </c>
      <c r="DX9" s="942"/>
      <c r="DY9" s="966" t="s">
        <v>7529</v>
      </c>
      <c r="DZ9" s="966"/>
      <c r="EA9" s="966"/>
      <c r="EB9" s="944"/>
      <c r="EC9" s="944"/>
      <c r="ED9" s="944"/>
      <c r="EE9" s="944"/>
      <c r="EF9" s="942" t="s">
        <v>7527</v>
      </c>
      <c r="EG9" s="942"/>
      <c r="EH9" s="966" t="s">
        <v>7529</v>
      </c>
      <c r="EI9" s="966"/>
      <c r="EJ9" s="966"/>
      <c r="EK9" s="944"/>
      <c r="EL9" s="944"/>
      <c r="EM9" s="944"/>
      <c r="EN9" s="944"/>
      <c r="EO9" s="942" t="s">
        <v>7527</v>
      </c>
      <c r="EP9" s="942"/>
      <c r="EQ9" s="944"/>
      <c r="ER9" s="944"/>
      <c r="ES9" s="944"/>
      <c r="ET9" s="944"/>
      <c r="EU9" s="942" t="s">
        <v>7527</v>
      </c>
      <c r="EV9" s="942"/>
    </row>
    <row r="10" spans="1:152" ht="46.5" customHeight="1" x14ac:dyDescent="0.25">
      <c r="A10" s="967" t="s">
        <v>7531</v>
      </c>
      <c r="B10" s="967" t="s">
        <v>7532</v>
      </c>
      <c r="C10" s="967" t="s">
        <v>7533</v>
      </c>
      <c r="D10" s="967" t="s">
        <v>7534</v>
      </c>
      <c r="E10" s="967" t="s">
        <v>7535</v>
      </c>
      <c r="F10" s="967" t="s">
        <v>7536</v>
      </c>
      <c r="G10" s="967" t="s">
        <v>7537</v>
      </c>
      <c r="H10" s="967"/>
      <c r="I10" s="967" t="s">
        <v>4197</v>
      </c>
      <c r="J10" s="967" t="s">
        <v>7538</v>
      </c>
      <c r="K10" s="967" t="s">
        <v>7539</v>
      </c>
      <c r="L10" s="968" t="s">
        <v>7540</v>
      </c>
      <c r="M10" s="968" t="s">
        <v>7541</v>
      </c>
      <c r="N10" s="969" t="s">
        <v>7542</v>
      </c>
      <c r="O10" s="970" t="s">
        <v>7543</v>
      </c>
      <c r="P10" s="970" t="s">
        <v>7544</v>
      </c>
      <c r="Q10" s="977" t="s">
        <v>7545</v>
      </c>
      <c r="R10" s="977" t="s">
        <v>7545</v>
      </c>
      <c r="S10" s="968" t="s">
        <v>7541</v>
      </c>
      <c r="T10" s="969" t="s">
        <v>7542</v>
      </c>
      <c r="U10" s="970" t="s">
        <v>7546</v>
      </c>
      <c r="V10" s="970" t="s">
        <v>7544</v>
      </c>
      <c r="W10" s="971" t="s">
        <v>7547</v>
      </c>
      <c r="X10" s="973" t="s">
        <v>7548</v>
      </c>
      <c r="Y10" s="975" t="s">
        <v>7549</v>
      </c>
      <c r="Z10" s="971" t="s">
        <v>7547</v>
      </c>
      <c r="AA10" s="973" t="s">
        <v>7548</v>
      </c>
      <c r="AB10" s="981" t="s">
        <v>7541</v>
      </c>
      <c r="AC10" s="973" t="s">
        <v>7542</v>
      </c>
      <c r="AD10" s="968" t="s">
        <v>7545</v>
      </c>
      <c r="AE10" s="968" t="s">
        <v>7545</v>
      </c>
      <c r="AF10" s="968" t="s">
        <v>7541</v>
      </c>
      <c r="AG10" s="969" t="s">
        <v>7542</v>
      </c>
      <c r="AH10" s="970" t="s">
        <v>7546</v>
      </c>
      <c r="AI10" s="970" t="s">
        <v>7544</v>
      </c>
      <c r="AJ10" s="973" t="s">
        <v>7550</v>
      </c>
      <c r="AK10" s="973" t="s">
        <v>7548</v>
      </c>
      <c r="AL10" s="987" t="s">
        <v>7549</v>
      </c>
      <c r="AM10" s="968" t="s">
        <v>7545</v>
      </c>
      <c r="AN10" s="968" t="s">
        <v>7545</v>
      </c>
      <c r="AO10" s="968" t="s">
        <v>7541</v>
      </c>
      <c r="AP10" s="969" t="s">
        <v>7542</v>
      </c>
      <c r="AQ10" s="970" t="s">
        <v>7543</v>
      </c>
      <c r="AR10" s="970" t="s">
        <v>7544</v>
      </c>
      <c r="AS10" s="971" t="s">
        <v>7547</v>
      </c>
      <c r="AT10" s="973" t="s">
        <v>7548</v>
      </c>
      <c r="AU10" s="975" t="s">
        <v>7549</v>
      </c>
      <c r="AV10" s="968" t="s">
        <v>7545</v>
      </c>
      <c r="AW10" s="968" t="s">
        <v>7545</v>
      </c>
      <c r="AX10" s="968" t="s">
        <v>7541</v>
      </c>
      <c r="AY10" s="969" t="s">
        <v>7542</v>
      </c>
      <c r="AZ10" s="970" t="s">
        <v>7543</v>
      </c>
      <c r="BA10" s="970" t="s">
        <v>7544</v>
      </c>
      <c r="BB10" s="971" t="s">
        <v>7547</v>
      </c>
      <c r="BC10" s="973" t="s">
        <v>7548</v>
      </c>
      <c r="BD10" s="989" t="s">
        <v>7549</v>
      </c>
      <c r="BE10" s="968" t="s">
        <v>7545</v>
      </c>
      <c r="BF10" s="968" t="s">
        <v>7545</v>
      </c>
      <c r="BG10" s="968" t="s">
        <v>7541</v>
      </c>
      <c r="BH10" s="969" t="s">
        <v>7542</v>
      </c>
      <c r="BI10" s="970" t="s">
        <v>7543</v>
      </c>
      <c r="BJ10" s="970" t="s">
        <v>7544</v>
      </c>
      <c r="BK10" s="973" t="s">
        <v>7547</v>
      </c>
      <c r="BL10" s="973" t="s">
        <v>7548</v>
      </c>
      <c r="BM10" s="987" t="s">
        <v>7549</v>
      </c>
      <c r="BN10" s="968" t="s">
        <v>7545</v>
      </c>
      <c r="BO10" s="968" t="s">
        <v>7545</v>
      </c>
      <c r="BP10" s="968" t="s">
        <v>7541</v>
      </c>
      <c r="BQ10" s="969" t="s">
        <v>7542</v>
      </c>
      <c r="BR10" s="970" t="s">
        <v>7543</v>
      </c>
      <c r="BS10" s="970" t="s">
        <v>7544</v>
      </c>
      <c r="BT10" s="973" t="s">
        <v>7547</v>
      </c>
      <c r="BU10" s="973" t="s">
        <v>7548</v>
      </c>
      <c r="BV10" s="987" t="s">
        <v>7549</v>
      </c>
      <c r="BW10" s="968" t="s">
        <v>7545</v>
      </c>
      <c r="BX10" s="968" t="s">
        <v>7545</v>
      </c>
      <c r="BY10" s="968" t="s">
        <v>7541</v>
      </c>
      <c r="BZ10" s="969" t="s">
        <v>7542</v>
      </c>
      <c r="CA10" s="970" t="s">
        <v>7543</v>
      </c>
      <c r="CB10" s="970" t="s">
        <v>7544</v>
      </c>
      <c r="CC10" s="973" t="s">
        <v>7547</v>
      </c>
      <c r="CD10" s="973" t="s">
        <v>7548</v>
      </c>
      <c r="CE10" s="987" t="s">
        <v>7549</v>
      </c>
      <c r="CF10" s="968" t="s">
        <v>7545</v>
      </c>
      <c r="CG10" s="968" t="s">
        <v>7545</v>
      </c>
      <c r="CH10" s="968" t="s">
        <v>7541</v>
      </c>
      <c r="CI10" s="969" t="s">
        <v>7542</v>
      </c>
      <c r="CJ10" s="970" t="s">
        <v>7543</v>
      </c>
      <c r="CK10" s="970" t="s">
        <v>7544</v>
      </c>
      <c r="CL10" s="968" t="s">
        <v>7545</v>
      </c>
      <c r="CM10" s="968" t="s">
        <v>7545</v>
      </c>
      <c r="CN10" s="968" t="s">
        <v>7541</v>
      </c>
      <c r="CO10" s="969" t="s">
        <v>7542</v>
      </c>
      <c r="CP10" s="970" t="s">
        <v>7543</v>
      </c>
      <c r="CQ10" s="970" t="s">
        <v>7544</v>
      </c>
      <c r="CR10" s="968" t="s">
        <v>7545</v>
      </c>
      <c r="CS10" s="968" t="s">
        <v>7545</v>
      </c>
      <c r="CT10" s="968" t="s">
        <v>7541</v>
      </c>
      <c r="CU10" s="969" t="s">
        <v>7542</v>
      </c>
      <c r="CV10" s="970" t="s">
        <v>7543</v>
      </c>
      <c r="CW10" s="970" t="s">
        <v>7544</v>
      </c>
      <c r="CX10" s="968" t="s">
        <v>7545</v>
      </c>
      <c r="CY10" s="968" t="s">
        <v>7545</v>
      </c>
      <c r="CZ10" s="968" t="s">
        <v>7541</v>
      </c>
      <c r="DA10" s="969" t="s">
        <v>7542</v>
      </c>
      <c r="DB10" s="970" t="s">
        <v>7543</v>
      </c>
      <c r="DC10" s="970" t="s">
        <v>7544</v>
      </c>
      <c r="DD10" s="968" t="s">
        <v>7545</v>
      </c>
      <c r="DE10" s="968" t="s">
        <v>7545</v>
      </c>
      <c r="DF10" s="968" t="s">
        <v>7541</v>
      </c>
      <c r="DG10" s="969" t="s">
        <v>7542</v>
      </c>
      <c r="DH10" s="970" t="s">
        <v>7543</v>
      </c>
      <c r="DI10" s="970" t="s">
        <v>7544</v>
      </c>
      <c r="DJ10" s="973" t="s">
        <v>7547</v>
      </c>
      <c r="DK10" s="973" t="s">
        <v>7548</v>
      </c>
      <c r="DL10" s="987" t="s">
        <v>7549</v>
      </c>
      <c r="DM10" s="967" t="s">
        <v>7535</v>
      </c>
      <c r="DN10" s="967" t="s">
        <v>7536</v>
      </c>
      <c r="DO10" s="967" t="s">
        <v>7537</v>
      </c>
      <c r="DP10" s="967"/>
      <c r="DQ10" s="967" t="s">
        <v>4197</v>
      </c>
      <c r="DR10" s="991" t="s">
        <v>7539</v>
      </c>
      <c r="DS10" s="968" t="s">
        <v>7551</v>
      </c>
      <c r="DT10" s="968" t="s">
        <v>7988</v>
      </c>
      <c r="DU10" s="968" t="s">
        <v>7541</v>
      </c>
      <c r="DV10" s="969" t="s">
        <v>7542</v>
      </c>
      <c r="DW10" s="970" t="s">
        <v>7543</v>
      </c>
      <c r="DX10" s="970" t="s">
        <v>7544</v>
      </c>
      <c r="DY10" s="973" t="s">
        <v>7547</v>
      </c>
      <c r="DZ10" s="973" t="s">
        <v>7548</v>
      </c>
      <c r="EA10" s="987" t="s">
        <v>7552</v>
      </c>
      <c r="EB10" s="968" t="s">
        <v>7553</v>
      </c>
      <c r="EC10" s="968" t="s">
        <v>7554</v>
      </c>
      <c r="ED10" s="968" t="s">
        <v>7541</v>
      </c>
      <c r="EE10" s="969" t="s">
        <v>7542</v>
      </c>
      <c r="EF10" s="970" t="s">
        <v>7543</v>
      </c>
      <c r="EG10" s="970" t="s">
        <v>7544</v>
      </c>
      <c r="EH10" s="973" t="s">
        <v>7547</v>
      </c>
      <c r="EI10" s="973" t="s">
        <v>7548</v>
      </c>
      <c r="EJ10" s="987" t="s">
        <v>7552</v>
      </c>
      <c r="EK10" s="968" t="s">
        <v>7554</v>
      </c>
      <c r="EL10" s="968" t="s">
        <v>7554</v>
      </c>
      <c r="EM10" s="968" t="s">
        <v>7541</v>
      </c>
      <c r="EN10" s="969" t="s">
        <v>7542</v>
      </c>
      <c r="EO10" s="970" t="s">
        <v>7543</v>
      </c>
      <c r="EP10" s="970" t="s">
        <v>7544</v>
      </c>
      <c r="EQ10" s="968" t="s">
        <v>7554</v>
      </c>
      <c r="ER10" s="968" t="s">
        <v>7554</v>
      </c>
      <c r="ES10" s="968" t="s">
        <v>7541</v>
      </c>
      <c r="ET10" s="969" t="s">
        <v>7542</v>
      </c>
      <c r="EU10" s="970" t="s">
        <v>7543</v>
      </c>
      <c r="EV10" s="970" t="s">
        <v>7544</v>
      </c>
    </row>
    <row r="11" spans="1:152" ht="32.25" customHeight="1" thickBot="1" x14ac:dyDescent="0.3">
      <c r="A11" s="967"/>
      <c r="B11" s="967"/>
      <c r="C11" s="967"/>
      <c r="D11" s="967"/>
      <c r="E11" s="967"/>
      <c r="F11" s="967"/>
      <c r="G11" s="562" t="s">
        <v>7555</v>
      </c>
      <c r="H11" s="562" t="s">
        <v>7556</v>
      </c>
      <c r="I11" s="967"/>
      <c r="J11" s="967"/>
      <c r="K11" s="967"/>
      <c r="L11" s="968"/>
      <c r="M11" s="968"/>
      <c r="N11" s="969"/>
      <c r="O11" s="970"/>
      <c r="P11" s="970"/>
      <c r="Q11" s="978"/>
      <c r="R11" s="977"/>
      <c r="S11" s="968"/>
      <c r="T11" s="969"/>
      <c r="U11" s="970"/>
      <c r="V11" s="970"/>
      <c r="W11" s="972"/>
      <c r="X11" s="974"/>
      <c r="Y11" s="976"/>
      <c r="Z11" s="979"/>
      <c r="AA11" s="980"/>
      <c r="AB11" s="982"/>
      <c r="AC11" s="980"/>
      <c r="AD11" s="983"/>
      <c r="AE11" s="968"/>
      <c r="AF11" s="968"/>
      <c r="AG11" s="969"/>
      <c r="AH11" s="970"/>
      <c r="AI11" s="970"/>
      <c r="AJ11" s="973"/>
      <c r="AK11" s="973"/>
      <c r="AL11" s="987"/>
      <c r="AM11" s="986"/>
      <c r="AN11" s="986"/>
      <c r="AO11" s="986"/>
      <c r="AP11" s="988"/>
      <c r="AQ11" s="984"/>
      <c r="AR11" s="984"/>
      <c r="AS11" s="972"/>
      <c r="AT11" s="974"/>
      <c r="AU11" s="985"/>
      <c r="AV11" s="986"/>
      <c r="AW11" s="986"/>
      <c r="AX11" s="986"/>
      <c r="AY11" s="988"/>
      <c r="AZ11" s="984"/>
      <c r="BA11" s="984"/>
      <c r="BB11" s="972"/>
      <c r="BC11" s="974"/>
      <c r="BD11" s="990"/>
      <c r="BE11" s="968"/>
      <c r="BF11" s="968"/>
      <c r="BG11" s="968"/>
      <c r="BH11" s="969"/>
      <c r="BI11" s="970"/>
      <c r="BJ11" s="970"/>
      <c r="BK11" s="973"/>
      <c r="BL11" s="973"/>
      <c r="BM11" s="987"/>
      <c r="BN11" s="968"/>
      <c r="BO11" s="968"/>
      <c r="BP11" s="968"/>
      <c r="BQ11" s="969"/>
      <c r="BR11" s="970"/>
      <c r="BS11" s="970"/>
      <c r="BT11" s="973"/>
      <c r="BU11" s="973"/>
      <c r="BV11" s="987"/>
      <c r="BW11" s="968"/>
      <c r="BX11" s="968"/>
      <c r="BY11" s="968"/>
      <c r="BZ11" s="969"/>
      <c r="CA11" s="970"/>
      <c r="CB11" s="970"/>
      <c r="CC11" s="973"/>
      <c r="CD11" s="973"/>
      <c r="CE11" s="987"/>
      <c r="CF11" s="968"/>
      <c r="CG11" s="968"/>
      <c r="CH11" s="968"/>
      <c r="CI11" s="969"/>
      <c r="CJ11" s="970"/>
      <c r="CK11" s="970"/>
      <c r="CL11" s="968"/>
      <c r="CM11" s="968"/>
      <c r="CN11" s="968"/>
      <c r="CO11" s="969"/>
      <c r="CP11" s="970"/>
      <c r="CQ11" s="970"/>
      <c r="CR11" s="968"/>
      <c r="CS11" s="968"/>
      <c r="CT11" s="968"/>
      <c r="CU11" s="969"/>
      <c r="CV11" s="970"/>
      <c r="CW11" s="970"/>
      <c r="CX11" s="968"/>
      <c r="CY11" s="968"/>
      <c r="CZ11" s="968"/>
      <c r="DA11" s="969"/>
      <c r="DB11" s="970"/>
      <c r="DC11" s="970"/>
      <c r="DD11" s="968"/>
      <c r="DE11" s="968"/>
      <c r="DF11" s="968"/>
      <c r="DG11" s="969"/>
      <c r="DH11" s="970"/>
      <c r="DI11" s="970"/>
      <c r="DJ11" s="973"/>
      <c r="DK11" s="973"/>
      <c r="DL11" s="987"/>
      <c r="DM11" s="967"/>
      <c r="DN11" s="967"/>
      <c r="DO11" s="562" t="s">
        <v>7555</v>
      </c>
      <c r="DP11" s="562" t="s">
        <v>7556</v>
      </c>
      <c r="DQ11" s="967"/>
      <c r="DR11" s="991"/>
      <c r="DS11" s="968"/>
      <c r="DT11" s="968"/>
      <c r="DU11" s="968"/>
      <c r="DV11" s="969"/>
      <c r="DW11" s="970"/>
      <c r="DX11" s="970"/>
      <c r="DY11" s="973"/>
      <c r="DZ11" s="973"/>
      <c r="EA11" s="987"/>
      <c r="EB11" s="968"/>
      <c r="EC11" s="968"/>
      <c r="ED11" s="968"/>
      <c r="EE11" s="969"/>
      <c r="EF11" s="970"/>
      <c r="EG11" s="970"/>
      <c r="EH11" s="973"/>
      <c r="EI11" s="973"/>
      <c r="EJ11" s="987"/>
      <c r="EK11" s="968"/>
      <c r="EL11" s="968"/>
      <c r="EM11" s="968"/>
      <c r="EN11" s="969"/>
      <c r="EO11" s="970"/>
      <c r="EP11" s="970"/>
      <c r="EQ11" s="968"/>
      <c r="ER11" s="968"/>
      <c r="ES11" s="968"/>
      <c r="ET11" s="969"/>
      <c r="EU11" s="970"/>
      <c r="EV11" s="970"/>
    </row>
    <row r="12" spans="1:152" s="14" customFormat="1" ht="50.1" customHeight="1" x14ac:dyDescent="0.25">
      <c r="A12" s="992">
        <v>1</v>
      </c>
      <c r="B12" s="994" t="s">
        <v>8421</v>
      </c>
      <c r="C12" s="995" t="s">
        <v>7557</v>
      </c>
      <c r="D12" s="996" t="s">
        <v>7558</v>
      </c>
      <c r="E12" s="663" t="s">
        <v>7559</v>
      </c>
      <c r="F12" s="226" t="s">
        <v>7560</v>
      </c>
      <c r="G12" s="352">
        <v>43038</v>
      </c>
      <c r="H12" s="643">
        <v>43083</v>
      </c>
      <c r="I12" s="664">
        <f>(H12-G12)/7</f>
        <v>6.4285714285714288</v>
      </c>
      <c r="J12" s="665">
        <v>1</v>
      </c>
      <c r="K12" s="248" t="s">
        <v>7561</v>
      </c>
      <c r="L12" s="997">
        <f>AVERAGE(J12:J14)</f>
        <v>0.66666666666666663</v>
      </c>
      <c r="M12" s="226" t="s">
        <v>7562</v>
      </c>
      <c r="N12" s="666" t="s">
        <v>7563</v>
      </c>
      <c r="O12" s="510" t="s">
        <v>7564</v>
      </c>
      <c r="P12" s="606" t="s">
        <v>7565</v>
      </c>
      <c r="Q12" s="667">
        <v>1</v>
      </c>
      <c r="R12" s="998">
        <f>AVERAGE(Q12:Q14)</f>
        <v>1</v>
      </c>
      <c r="S12" s="226" t="s">
        <v>7566</v>
      </c>
      <c r="T12" s="666" t="s">
        <v>7567</v>
      </c>
      <c r="U12" s="510" t="s">
        <v>7568</v>
      </c>
      <c r="V12" s="668" t="s">
        <v>7569</v>
      </c>
      <c r="W12" s="1005">
        <v>43216</v>
      </c>
      <c r="X12" s="1001" t="s">
        <v>7570</v>
      </c>
      <c r="Y12" s="1006" t="s">
        <v>8422</v>
      </c>
      <c r="Z12" s="1009">
        <v>43231</v>
      </c>
      <c r="AA12" s="1010">
        <v>20181020341991</v>
      </c>
      <c r="AB12" s="996" t="s">
        <v>7571</v>
      </c>
      <c r="AC12" s="996" t="s">
        <v>7572</v>
      </c>
      <c r="AD12" s="669">
        <v>1</v>
      </c>
      <c r="AE12" s="998">
        <f>AVERAGE(AD12:AD14)</f>
        <v>1</v>
      </c>
      <c r="AF12" s="226" t="s">
        <v>7573</v>
      </c>
      <c r="AG12" s="666" t="s">
        <v>7574</v>
      </c>
      <c r="AH12" s="510" t="s">
        <v>7575</v>
      </c>
      <c r="AI12" s="670" t="s">
        <v>7576</v>
      </c>
      <c r="AJ12" s="999">
        <v>43305</v>
      </c>
      <c r="AK12" s="1001" t="s">
        <v>7577</v>
      </c>
      <c r="AL12" s="1003" t="s">
        <v>8423</v>
      </c>
      <c r="AM12" s="671">
        <v>1</v>
      </c>
      <c r="AN12" s="998">
        <f>AVERAGE(AM12:AM14)</f>
        <v>0.93333333333333324</v>
      </c>
      <c r="AO12" s="226" t="s">
        <v>7573</v>
      </c>
      <c r="AP12" s="666" t="s">
        <v>7574</v>
      </c>
      <c r="AQ12" s="510" t="s">
        <v>7578</v>
      </c>
      <c r="AR12" s="672" t="s">
        <v>7579</v>
      </c>
      <c r="AS12" s="1019">
        <v>43384</v>
      </c>
      <c r="AT12" s="1022" t="s">
        <v>7580</v>
      </c>
      <c r="AU12" s="996" t="s">
        <v>8424</v>
      </c>
      <c r="AV12" s="671">
        <v>1</v>
      </c>
      <c r="AW12" s="998">
        <f>AVERAGE(AV12:AV14)</f>
        <v>0.93333333333333324</v>
      </c>
      <c r="AX12" s="246" t="s">
        <v>7573</v>
      </c>
      <c r="AY12" s="666" t="s">
        <v>7563</v>
      </c>
      <c r="AZ12" s="510" t="s">
        <v>7581</v>
      </c>
      <c r="BA12" s="668" t="s">
        <v>7582</v>
      </c>
      <c r="BB12" s="1025">
        <v>43504</v>
      </c>
      <c r="BC12" s="1026">
        <v>20196200104682</v>
      </c>
      <c r="BD12" s="1004" t="s">
        <v>8425</v>
      </c>
      <c r="BE12" s="671">
        <v>1</v>
      </c>
      <c r="BF12" s="998">
        <f>AVERAGE(BE12:BE14)</f>
        <v>0.93333333333333324</v>
      </c>
      <c r="BG12" s="226" t="s">
        <v>7573</v>
      </c>
      <c r="BH12" s="666" t="s">
        <v>7563</v>
      </c>
      <c r="BI12" s="510" t="s">
        <v>7581</v>
      </c>
      <c r="BJ12" s="606" t="s">
        <v>7583</v>
      </c>
      <c r="BK12" s="1012">
        <v>43571</v>
      </c>
      <c r="BL12" s="1015">
        <v>20196200371912</v>
      </c>
      <c r="BM12" s="1008" t="s">
        <v>8426</v>
      </c>
      <c r="BN12" s="671">
        <v>1</v>
      </c>
      <c r="BO12" s="998">
        <f>AVERAGE(BN12:BN14)</f>
        <v>0.93333333333333324</v>
      </c>
      <c r="BP12" s="246" t="s">
        <v>7573</v>
      </c>
      <c r="BQ12" s="666" t="s">
        <v>7563</v>
      </c>
      <c r="BR12" s="510" t="s">
        <v>7581</v>
      </c>
      <c r="BS12" s="606" t="s">
        <v>8331</v>
      </c>
      <c r="BT12" s="1027">
        <v>43668</v>
      </c>
      <c r="BU12" s="1028">
        <v>20196200766742</v>
      </c>
      <c r="BV12" s="1029" t="s">
        <v>7584</v>
      </c>
      <c r="BW12" s="671">
        <v>1</v>
      </c>
      <c r="BX12" s="998">
        <f>AVERAGE(BW12:BW14)</f>
        <v>0.93333333333333324</v>
      </c>
      <c r="BY12" s="246" t="s">
        <v>7573</v>
      </c>
      <c r="BZ12" s="666" t="s">
        <v>7563</v>
      </c>
      <c r="CA12" s="510" t="s">
        <v>7581</v>
      </c>
      <c r="CB12" s="606" t="s">
        <v>7585</v>
      </c>
      <c r="CC12" s="1027">
        <v>43763</v>
      </c>
      <c r="CD12" s="1028">
        <v>20196201140312</v>
      </c>
      <c r="CE12" s="1006" t="s">
        <v>8427</v>
      </c>
      <c r="CF12" s="671">
        <v>1</v>
      </c>
      <c r="CG12" s="998">
        <f>AVERAGE(CF12:CF14)</f>
        <v>0.96666666666666667</v>
      </c>
      <c r="CH12" s="246" t="s">
        <v>7573</v>
      </c>
      <c r="CI12" s="666" t="s">
        <v>7563</v>
      </c>
      <c r="CJ12" s="510" t="s">
        <v>7581</v>
      </c>
      <c r="CK12" s="606" t="s">
        <v>7586</v>
      </c>
      <c r="CL12" s="671">
        <v>1</v>
      </c>
      <c r="CM12" s="998">
        <f>AVERAGE(CL12:CL14)</f>
        <v>0.98333333333333339</v>
      </c>
      <c r="CN12" s="246" t="s">
        <v>7573</v>
      </c>
      <c r="CO12" s="666" t="s">
        <v>7563</v>
      </c>
      <c r="CP12" s="510" t="s">
        <v>7581</v>
      </c>
      <c r="CQ12" s="606" t="s">
        <v>7587</v>
      </c>
      <c r="CR12" s="671">
        <v>1</v>
      </c>
      <c r="CS12" s="998">
        <f>AVERAGE(CR12:CR14)</f>
        <v>1</v>
      </c>
      <c r="CT12" s="246" t="s">
        <v>7573</v>
      </c>
      <c r="CU12" s="666" t="s">
        <v>7563</v>
      </c>
      <c r="CV12" s="510" t="s">
        <v>7581</v>
      </c>
      <c r="CW12" s="606" t="s">
        <v>7588</v>
      </c>
      <c r="CX12" s="671">
        <v>1</v>
      </c>
      <c r="CY12" s="998">
        <f>AVERAGE(CX12:CX14)</f>
        <v>1</v>
      </c>
      <c r="CZ12" s="246" t="s">
        <v>7573</v>
      </c>
      <c r="DA12" s="666" t="s">
        <v>7563</v>
      </c>
      <c r="DB12" s="510" t="s">
        <v>7581</v>
      </c>
      <c r="DC12" s="606" t="s">
        <v>7589</v>
      </c>
      <c r="DD12" s="671">
        <v>1</v>
      </c>
      <c r="DE12" s="998">
        <f>AVERAGE(DD12:DD14)</f>
        <v>1</v>
      </c>
      <c r="DF12" s="246" t="s">
        <v>7573</v>
      </c>
      <c r="DG12" s="666" t="s">
        <v>7563</v>
      </c>
      <c r="DH12" s="510" t="s">
        <v>7581</v>
      </c>
      <c r="DI12" s="606" t="s">
        <v>7590</v>
      </c>
      <c r="DJ12" s="1027">
        <v>44134</v>
      </c>
      <c r="DK12" s="1028"/>
      <c r="DL12" s="1006" t="s">
        <v>8428</v>
      </c>
      <c r="DM12" s="1035" t="s">
        <v>7644</v>
      </c>
      <c r="DN12" s="1036"/>
      <c r="DO12" s="1036"/>
      <c r="DP12" s="1036"/>
      <c r="DQ12" s="1036"/>
      <c r="DR12" s="1036"/>
      <c r="DS12" s="1032" t="s">
        <v>7644</v>
      </c>
      <c r="DT12" s="1032"/>
      <c r="DU12" s="1032"/>
      <c r="DV12" s="1032"/>
      <c r="DW12" s="1032"/>
      <c r="DX12" s="1033" t="s">
        <v>7591</v>
      </c>
      <c r="DY12" s="1009">
        <v>43216</v>
      </c>
      <c r="DZ12" s="1010" t="s">
        <v>7570</v>
      </c>
      <c r="EA12" s="996" t="s">
        <v>8422</v>
      </c>
      <c r="EB12" s="1032" t="s">
        <v>7644</v>
      </c>
      <c r="EC12" s="1032"/>
      <c r="ED12" s="1032"/>
      <c r="EE12" s="1032"/>
      <c r="EF12" s="1032"/>
      <c r="EG12" s="1033" t="s">
        <v>7591</v>
      </c>
      <c r="EH12" s="1009">
        <v>43216</v>
      </c>
      <c r="EI12" s="1010" t="s">
        <v>7570</v>
      </c>
      <c r="EJ12" s="996" t="s">
        <v>8422</v>
      </c>
      <c r="EK12" s="1032" t="s">
        <v>7644</v>
      </c>
      <c r="EL12" s="1032"/>
      <c r="EM12" s="1032"/>
      <c r="EN12" s="1032"/>
      <c r="EO12" s="1032"/>
      <c r="EP12" s="1033" t="s">
        <v>7591</v>
      </c>
      <c r="EQ12" s="1032" t="s">
        <v>7644</v>
      </c>
      <c r="ER12" s="1032"/>
      <c r="ES12" s="1032"/>
      <c r="ET12" s="1032"/>
      <c r="EU12" s="1032"/>
      <c r="EV12" s="1033" t="s">
        <v>7591</v>
      </c>
    </row>
    <row r="13" spans="1:152" s="14" customFormat="1" ht="50.1" customHeight="1" x14ac:dyDescent="0.25">
      <c r="A13" s="993"/>
      <c r="B13" s="994"/>
      <c r="C13" s="995"/>
      <c r="D13" s="996"/>
      <c r="E13" s="673" t="s">
        <v>7592</v>
      </c>
      <c r="F13" s="226" t="s">
        <v>8429</v>
      </c>
      <c r="G13" s="352">
        <v>43070</v>
      </c>
      <c r="H13" s="643">
        <v>43130</v>
      </c>
      <c r="I13" s="664">
        <f t="shared" ref="I13:I30" si="0">(H13-G13)/7</f>
        <v>8.5714285714285712</v>
      </c>
      <c r="J13" s="665">
        <v>1</v>
      </c>
      <c r="K13" s="674" t="s">
        <v>7593</v>
      </c>
      <c r="L13" s="997"/>
      <c r="M13" s="226" t="s">
        <v>7594</v>
      </c>
      <c r="N13" s="675" t="s">
        <v>7595</v>
      </c>
      <c r="O13" s="510" t="s">
        <v>8430</v>
      </c>
      <c r="P13" s="606" t="s">
        <v>7565</v>
      </c>
      <c r="Q13" s="667">
        <v>1</v>
      </c>
      <c r="R13" s="998"/>
      <c r="S13" s="226" t="s">
        <v>7596</v>
      </c>
      <c r="T13" s="675" t="s">
        <v>7595</v>
      </c>
      <c r="U13" s="510" t="s">
        <v>7597</v>
      </c>
      <c r="V13" s="668" t="s">
        <v>7569</v>
      </c>
      <c r="W13" s="999"/>
      <c r="X13" s="1001"/>
      <c r="Y13" s="1007"/>
      <c r="Z13" s="1009"/>
      <c r="AA13" s="1010"/>
      <c r="AB13" s="996"/>
      <c r="AC13" s="996" t="s">
        <v>7595</v>
      </c>
      <c r="AD13" s="676">
        <v>1</v>
      </c>
      <c r="AE13" s="998"/>
      <c r="AF13" s="226" t="s">
        <v>7573</v>
      </c>
      <c r="AG13" s="675" t="s">
        <v>7595</v>
      </c>
      <c r="AH13" s="510" t="s">
        <v>7575</v>
      </c>
      <c r="AI13" s="670" t="s">
        <v>7576</v>
      </c>
      <c r="AJ13" s="999"/>
      <c r="AK13" s="1001"/>
      <c r="AL13" s="1004"/>
      <c r="AM13" s="671">
        <v>1</v>
      </c>
      <c r="AN13" s="998"/>
      <c r="AO13" s="226" t="s">
        <v>7573</v>
      </c>
      <c r="AP13" s="675" t="s">
        <v>7595</v>
      </c>
      <c r="AQ13" s="510" t="s">
        <v>7598</v>
      </c>
      <c r="AR13" s="672" t="s">
        <v>7579</v>
      </c>
      <c r="AS13" s="1020"/>
      <c r="AT13" s="1023"/>
      <c r="AU13" s="1018"/>
      <c r="AV13" s="671">
        <v>1</v>
      </c>
      <c r="AW13" s="998"/>
      <c r="AX13" s="246" t="s">
        <v>7573</v>
      </c>
      <c r="AY13" s="677" t="s">
        <v>7595</v>
      </c>
      <c r="AZ13" s="510" t="s">
        <v>7599</v>
      </c>
      <c r="BA13" s="668" t="s">
        <v>7582</v>
      </c>
      <c r="BB13" s="1013"/>
      <c r="BC13" s="1016"/>
      <c r="BD13" s="1011"/>
      <c r="BE13" s="671">
        <v>1</v>
      </c>
      <c r="BF13" s="998"/>
      <c r="BG13" s="226" t="s">
        <v>7573</v>
      </c>
      <c r="BH13" s="675" t="s">
        <v>7595</v>
      </c>
      <c r="BI13" s="510" t="s">
        <v>7599</v>
      </c>
      <c r="BJ13" s="606" t="s">
        <v>7583</v>
      </c>
      <c r="BK13" s="1013"/>
      <c r="BL13" s="1016"/>
      <c r="BM13" s="1018"/>
      <c r="BN13" s="671">
        <v>1</v>
      </c>
      <c r="BO13" s="998"/>
      <c r="BP13" s="246" t="s">
        <v>7573</v>
      </c>
      <c r="BQ13" s="677" t="s">
        <v>7595</v>
      </c>
      <c r="BR13" s="510" t="s">
        <v>7599</v>
      </c>
      <c r="BS13" s="606" t="s">
        <v>8331</v>
      </c>
      <c r="BT13" s="999"/>
      <c r="BU13" s="1001"/>
      <c r="BV13" s="1030"/>
      <c r="BW13" s="671">
        <v>1</v>
      </c>
      <c r="BX13" s="998"/>
      <c r="BY13" s="246" t="s">
        <v>7573</v>
      </c>
      <c r="BZ13" s="677" t="s">
        <v>7595</v>
      </c>
      <c r="CA13" s="510" t="s">
        <v>7599</v>
      </c>
      <c r="CB13" s="606" t="s">
        <v>7585</v>
      </c>
      <c r="CC13" s="999"/>
      <c r="CD13" s="1001"/>
      <c r="CE13" s="1007"/>
      <c r="CF13" s="671">
        <v>1</v>
      </c>
      <c r="CG13" s="998"/>
      <c r="CH13" s="246" t="s">
        <v>7573</v>
      </c>
      <c r="CI13" s="677" t="s">
        <v>7595</v>
      </c>
      <c r="CJ13" s="510" t="s">
        <v>7599</v>
      </c>
      <c r="CK13" s="606" t="s">
        <v>7586</v>
      </c>
      <c r="CL13" s="671">
        <v>1</v>
      </c>
      <c r="CM13" s="998"/>
      <c r="CN13" s="246" t="s">
        <v>7573</v>
      </c>
      <c r="CO13" s="677" t="s">
        <v>7595</v>
      </c>
      <c r="CP13" s="510" t="s">
        <v>7599</v>
      </c>
      <c r="CQ13" s="606" t="s">
        <v>7587</v>
      </c>
      <c r="CR13" s="671">
        <v>1</v>
      </c>
      <c r="CS13" s="998"/>
      <c r="CT13" s="246" t="s">
        <v>7573</v>
      </c>
      <c r="CU13" s="677" t="s">
        <v>7595</v>
      </c>
      <c r="CV13" s="510" t="s">
        <v>7599</v>
      </c>
      <c r="CW13" s="606" t="s">
        <v>7588</v>
      </c>
      <c r="CX13" s="671">
        <v>1</v>
      </c>
      <c r="CY13" s="998"/>
      <c r="CZ13" s="246" t="s">
        <v>7573</v>
      </c>
      <c r="DA13" s="677" t="s">
        <v>7595</v>
      </c>
      <c r="DB13" s="510" t="s">
        <v>7599</v>
      </c>
      <c r="DC13" s="606" t="s">
        <v>7589</v>
      </c>
      <c r="DD13" s="671">
        <v>1</v>
      </c>
      <c r="DE13" s="998"/>
      <c r="DF13" s="246" t="s">
        <v>7573</v>
      </c>
      <c r="DG13" s="677" t="s">
        <v>7595</v>
      </c>
      <c r="DH13" s="510" t="s">
        <v>7599</v>
      </c>
      <c r="DI13" s="606" t="s">
        <v>7590</v>
      </c>
      <c r="DJ13" s="999"/>
      <c r="DK13" s="1001"/>
      <c r="DL13" s="1007"/>
      <c r="DM13" s="1037"/>
      <c r="DN13" s="1038"/>
      <c r="DO13" s="1038"/>
      <c r="DP13" s="1038"/>
      <c r="DQ13" s="1038"/>
      <c r="DR13" s="1038"/>
      <c r="DS13" s="1032"/>
      <c r="DT13" s="1032"/>
      <c r="DU13" s="1032"/>
      <c r="DV13" s="1032"/>
      <c r="DW13" s="1032"/>
      <c r="DX13" s="1033"/>
      <c r="DY13" s="1009"/>
      <c r="DZ13" s="1010"/>
      <c r="EA13" s="996"/>
      <c r="EB13" s="1032"/>
      <c r="EC13" s="1032"/>
      <c r="ED13" s="1032"/>
      <c r="EE13" s="1032"/>
      <c r="EF13" s="1032"/>
      <c r="EG13" s="1033"/>
      <c r="EH13" s="1009"/>
      <c r="EI13" s="1010"/>
      <c r="EJ13" s="996"/>
      <c r="EK13" s="1032"/>
      <c r="EL13" s="1032"/>
      <c r="EM13" s="1032"/>
      <c r="EN13" s="1032"/>
      <c r="EO13" s="1032"/>
      <c r="EP13" s="1033"/>
      <c r="EQ13" s="1032"/>
      <c r="ER13" s="1032"/>
      <c r="ES13" s="1032"/>
      <c r="ET13" s="1032"/>
      <c r="EU13" s="1032"/>
      <c r="EV13" s="1033"/>
    </row>
    <row r="14" spans="1:152" s="14" customFormat="1" ht="50.1" customHeight="1" thickBot="1" x14ac:dyDescent="0.3">
      <c r="A14" s="993"/>
      <c r="B14" s="994"/>
      <c r="C14" s="995"/>
      <c r="D14" s="996"/>
      <c r="E14" s="673" t="s">
        <v>7600</v>
      </c>
      <c r="F14" s="226" t="s">
        <v>7601</v>
      </c>
      <c r="G14" s="352">
        <v>43101</v>
      </c>
      <c r="H14" s="643">
        <v>43189</v>
      </c>
      <c r="I14" s="664">
        <f t="shared" si="0"/>
        <v>12.571428571428571</v>
      </c>
      <c r="J14" s="665">
        <v>0</v>
      </c>
      <c r="K14" s="674" t="s">
        <v>7602</v>
      </c>
      <c r="L14" s="997"/>
      <c r="M14" s="510" t="s">
        <v>7603</v>
      </c>
      <c r="N14" s="510"/>
      <c r="O14" s="510" t="s">
        <v>7604</v>
      </c>
      <c r="P14" s="606" t="s">
        <v>7565</v>
      </c>
      <c r="Q14" s="667">
        <v>1</v>
      </c>
      <c r="R14" s="998"/>
      <c r="S14" s="510" t="s">
        <v>7605</v>
      </c>
      <c r="T14" s="510" t="s">
        <v>7606</v>
      </c>
      <c r="U14" s="510" t="s">
        <v>7607</v>
      </c>
      <c r="V14" s="668" t="s">
        <v>7569</v>
      </c>
      <c r="W14" s="1000"/>
      <c r="X14" s="1002"/>
      <c r="Y14" s="1008"/>
      <c r="Z14" s="1009"/>
      <c r="AA14" s="1010"/>
      <c r="AB14" s="996"/>
      <c r="AC14" s="996" t="s">
        <v>7606</v>
      </c>
      <c r="AD14" s="676">
        <v>1</v>
      </c>
      <c r="AE14" s="998"/>
      <c r="AF14" s="510" t="s">
        <v>7605</v>
      </c>
      <c r="AG14" s="510" t="s">
        <v>7606</v>
      </c>
      <c r="AH14" s="510"/>
      <c r="AI14" s="670" t="s">
        <v>7576</v>
      </c>
      <c r="AJ14" s="1000"/>
      <c r="AK14" s="1002"/>
      <c r="AL14" s="1004"/>
      <c r="AM14" s="671">
        <v>0.8</v>
      </c>
      <c r="AN14" s="998"/>
      <c r="AO14" s="510" t="s">
        <v>7608</v>
      </c>
      <c r="AP14" s="510" t="s">
        <v>7609</v>
      </c>
      <c r="AQ14" s="510" t="s">
        <v>7610</v>
      </c>
      <c r="AR14" s="672" t="s">
        <v>7579</v>
      </c>
      <c r="AS14" s="1021"/>
      <c r="AT14" s="1024"/>
      <c r="AU14" s="1018"/>
      <c r="AV14" s="671">
        <v>0.8</v>
      </c>
      <c r="AW14" s="998"/>
      <c r="AX14" s="510" t="s">
        <v>7611</v>
      </c>
      <c r="AY14" s="510" t="s">
        <v>7612</v>
      </c>
      <c r="AZ14" s="510" t="s">
        <v>7613</v>
      </c>
      <c r="BA14" s="668" t="s">
        <v>7582</v>
      </c>
      <c r="BB14" s="1014"/>
      <c r="BC14" s="1017"/>
      <c r="BD14" s="1011"/>
      <c r="BE14" s="671">
        <v>0.8</v>
      </c>
      <c r="BF14" s="998"/>
      <c r="BG14" s="510" t="s">
        <v>7614</v>
      </c>
      <c r="BH14" s="510"/>
      <c r="BI14" s="510" t="s">
        <v>7615</v>
      </c>
      <c r="BJ14" s="606" t="s">
        <v>7583</v>
      </c>
      <c r="BK14" s="1014"/>
      <c r="BL14" s="1017"/>
      <c r="BM14" s="1018"/>
      <c r="BN14" s="671">
        <v>0.8</v>
      </c>
      <c r="BO14" s="998"/>
      <c r="BP14" s="510" t="s">
        <v>8431</v>
      </c>
      <c r="BQ14" s="510" t="s">
        <v>8432</v>
      </c>
      <c r="BR14" s="510" t="s">
        <v>7616</v>
      </c>
      <c r="BS14" s="606" t="s">
        <v>8331</v>
      </c>
      <c r="BT14" s="1000"/>
      <c r="BU14" s="1002"/>
      <c r="BV14" s="1031"/>
      <c r="BW14" s="671">
        <v>0.8</v>
      </c>
      <c r="BX14" s="998"/>
      <c r="BY14" s="510" t="s">
        <v>7617</v>
      </c>
      <c r="BZ14" s="510" t="s">
        <v>7618</v>
      </c>
      <c r="CA14" s="510" t="s">
        <v>7619</v>
      </c>
      <c r="CB14" s="606" t="s">
        <v>7585</v>
      </c>
      <c r="CC14" s="1000"/>
      <c r="CD14" s="1002"/>
      <c r="CE14" s="1008"/>
      <c r="CF14" s="671">
        <v>0.9</v>
      </c>
      <c r="CG14" s="998"/>
      <c r="CH14" s="509" t="s">
        <v>7620</v>
      </c>
      <c r="CI14" s="509" t="s">
        <v>7621</v>
      </c>
      <c r="CJ14" s="510" t="s">
        <v>7622</v>
      </c>
      <c r="CK14" s="606" t="s">
        <v>7586</v>
      </c>
      <c r="CL14" s="671">
        <v>0.95</v>
      </c>
      <c r="CM14" s="998"/>
      <c r="CN14" s="510" t="s">
        <v>8433</v>
      </c>
      <c r="CO14" s="510" t="s">
        <v>7623</v>
      </c>
      <c r="CP14" s="510" t="s">
        <v>8434</v>
      </c>
      <c r="CQ14" s="606" t="s">
        <v>7587</v>
      </c>
      <c r="CR14" s="671">
        <v>1</v>
      </c>
      <c r="CS14" s="998"/>
      <c r="CT14" s="510" t="s">
        <v>8435</v>
      </c>
      <c r="CU14" s="510" t="s">
        <v>8436</v>
      </c>
      <c r="CV14" s="510" t="s">
        <v>7624</v>
      </c>
      <c r="CW14" s="606" t="s">
        <v>7588</v>
      </c>
      <c r="CX14" s="671">
        <v>1</v>
      </c>
      <c r="CY14" s="998"/>
      <c r="CZ14" s="510" t="s">
        <v>8437</v>
      </c>
      <c r="DA14" s="510" t="s">
        <v>7625</v>
      </c>
      <c r="DB14" s="510" t="s">
        <v>7626</v>
      </c>
      <c r="DC14" s="606" t="s">
        <v>7589</v>
      </c>
      <c r="DD14" s="671">
        <v>1</v>
      </c>
      <c r="DE14" s="998"/>
      <c r="DF14" s="510" t="s">
        <v>8437</v>
      </c>
      <c r="DG14" s="510" t="s">
        <v>7625</v>
      </c>
      <c r="DH14" s="510" t="s">
        <v>7626</v>
      </c>
      <c r="DI14" s="606" t="s">
        <v>7590</v>
      </c>
      <c r="DJ14" s="1000"/>
      <c r="DK14" s="1002"/>
      <c r="DL14" s="1008"/>
      <c r="DM14" s="1039"/>
      <c r="DN14" s="1040"/>
      <c r="DO14" s="1040"/>
      <c r="DP14" s="1040"/>
      <c r="DQ14" s="1040"/>
      <c r="DR14" s="1040"/>
      <c r="DS14" s="1032"/>
      <c r="DT14" s="1032"/>
      <c r="DU14" s="1032"/>
      <c r="DV14" s="1032"/>
      <c r="DW14" s="1032"/>
      <c r="DX14" s="1033"/>
      <c r="DY14" s="1009"/>
      <c r="DZ14" s="1010"/>
      <c r="EA14" s="996"/>
      <c r="EB14" s="1032"/>
      <c r="EC14" s="1032"/>
      <c r="ED14" s="1032"/>
      <c r="EE14" s="1032"/>
      <c r="EF14" s="1032"/>
      <c r="EG14" s="1033"/>
      <c r="EH14" s="1009"/>
      <c r="EI14" s="1010"/>
      <c r="EJ14" s="996"/>
      <c r="EK14" s="1032"/>
      <c r="EL14" s="1032"/>
      <c r="EM14" s="1032"/>
      <c r="EN14" s="1032"/>
      <c r="EO14" s="1032"/>
      <c r="EP14" s="1033"/>
      <c r="EQ14" s="1032"/>
      <c r="ER14" s="1032"/>
      <c r="ES14" s="1032"/>
      <c r="ET14" s="1032"/>
      <c r="EU14" s="1032"/>
      <c r="EV14" s="1033"/>
    </row>
    <row r="15" spans="1:152" s="14" customFormat="1" ht="50.1" customHeight="1" x14ac:dyDescent="0.25">
      <c r="A15" s="992">
        <v>2</v>
      </c>
      <c r="B15" s="994" t="s">
        <v>8438</v>
      </c>
      <c r="C15" s="995" t="s">
        <v>7627</v>
      </c>
      <c r="D15" s="1034" t="s">
        <v>7628</v>
      </c>
      <c r="E15" s="663" t="s">
        <v>7559</v>
      </c>
      <c r="F15" s="226" t="s">
        <v>7629</v>
      </c>
      <c r="G15" s="352">
        <v>43024</v>
      </c>
      <c r="H15" s="643">
        <v>43055</v>
      </c>
      <c r="I15" s="664">
        <f t="shared" si="0"/>
        <v>4.4285714285714288</v>
      </c>
      <c r="J15" s="665">
        <v>1</v>
      </c>
      <c r="K15" s="248" t="s">
        <v>7630</v>
      </c>
      <c r="L15" s="997">
        <f>AVERAGE(J15:J17)</f>
        <v>0.66666666666666663</v>
      </c>
      <c r="M15" s="226" t="s">
        <v>7631</v>
      </c>
      <c r="N15" s="666" t="s">
        <v>7632</v>
      </c>
      <c r="O15" s="510" t="s">
        <v>7633</v>
      </c>
      <c r="P15" s="606" t="s">
        <v>7565</v>
      </c>
      <c r="Q15" s="667">
        <v>1</v>
      </c>
      <c r="R15" s="998">
        <f>AVERAGE(Q15:Q17)</f>
        <v>1</v>
      </c>
      <c r="S15" s="226" t="s">
        <v>7631</v>
      </c>
      <c r="T15" s="666" t="s">
        <v>7634</v>
      </c>
      <c r="U15" s="510" t="s">
        <v>7635</v>
      </c>
      <c r="V15" s="668" t="s">
        <v>7569</v>
      </c>
      <c r="W15" s="1005">
        <v>43216</v>
      </c>
      <c r="X15" s="1001" t="s">
        <v>7570</v>
      </c>
      <c r="Y15" s="1006" t="s">
        <v>8439</v>
      </c>
      <c r="Z15" s="1009">
        <v>43231</v>
      </c>
      <c r="AA15" s="1010">
        <v>20181020341991</v>
      </c>
      <c r="AB15" s="996" t="s">
        <v>7631</v>
      </c>
      <c r="AC15" s="996" t="s">
        <v>7636</v>
      </c>
      <c r="AD15" s="669">
        <v>1</v>
      </c>
      <c r="AE15" s="998">
        <f>AVERAGE(AD15:AD17)</f>
        <v>1</v>
      </c>
      <c r="AF15" s="226" t="s">
        <v>7573</v>
      </c>
      <c r="AG15" s="666" t="s">
        <v>7637</v>
      </c>
      <c r="AH15" s="510" t="s">
        <v>7638</v>
      </c>
      <c r="AI15" s="670" t="s">
        <v>7576</v>
      </c>
      <c r="AJ15" s="1005">
        <v>43305</v>
      </c>
      <c r="AK15" s="1001" t="s">
        <v>7577</v>
      </c>
      <c r="AL15" s="1011" t="s">
        <v>7639</v>
      </c>
      <c r="AM15" s="678">
        <v>1</v>
      </c>
      <c r="AN15" s="998">
        <f>AVERAGE(AM15:AM17)</f>
        <v>1</v>
      </c>
      <c r="AO15" s="226" t="s">
        <v>7640</v>
      </c>
      <c r="AP15" s="666" t="s">
        <v>7637</v>
      </c>
      <c r="AQ15" s="510" t="s">
        <v>7641</v>
      </c>
      <c r="AR15" s="672" t="s">
        <v>7579</v>
      </c>
      <c r="AS15" s="1005">
        <v>43305</v>
      </c>
      <c r="AT15" s="1001" t="s">
        <v>7577</v>
      </c>
      <c r="AU15" s="1011" t="s">
        <v>7639</v>
      </c>
      <c r="AV15" s="678">
        <v>1</v>
      </c>
      <c r="AW15" s="998">
        <f>AVERAGE(AV15:AV17)</f>
        <v>1</v>
      </c>
      <c r="AX15" s="246" t="s">
        <v>7640</v>
      </c>
      <c r="AY15" s="666" t="s">
        <v>7637</v>
      </c>
      <c r="AZ15" s="230" t="s">
        <v>7642</v>
      </c>
      <c r="BA15" s="606" t="s">
        <v>7582</v>
      </c>
      <c r="BB15" s="1005">
        <v>43305</v>
      </c>
      <c r="BC15" s="1001" t="s">
        <v>7577</v>
      </c>
      <c r="BD15" s="1011" t="s">
        <v>7639</v>
      </c>
      <c r="BE15" s="678">
        <v>1</v>
      </c>
      <c r="BF15" s="998">
        <f>AVERAGE(BE15:BE17)</f>
        <v>1</v>
      </c>
      <c r="BG15" s="226" t="s">
        <v>7640</v>
      </c>
      <c r="BH15" s="666" t="s">
        <v>7637</v>
      </c>
      <c r="BI15" s="510" t="s">
        <v>7642</v>
      </c>
      <c r="BJ15" s="679" t="s">
        <v>7583</v>
      </c>
      <c r="BK15" s="1005">
        <v>43305</v>
      </c>
      <c r="BL15" s="1001" t="s">
        <v>7577</v>
      </c>
      <c r="BM15" s="1011" t="s">
        <v>7639</v>
      </c>
      <c r="BN15" s="678">
        <v>1</v>
      </c>
      <c r="BO15" s="998">
        <f>AVERAGE(BN15:BN17)</f>
        <v>1</v>
      </c>
      <c r="BP15" s="246" t="s">
        <v>7640</v>
      </c>
      <c r="BQ15" s="666" t="s">
        <v>7637</v>
      </c>
      <c r="BR15" s="230" t="s">
        <v>7643</v>
      </c>
      <c r="BS15" s="679" t="s">
        <v>8331</v>
      </c>
      <c r="BT15" s="1005">
        <v>43305</v>
      </c>
      <c r="BU15" s="1001" t="s">
        <v>7577</v>
      </c>
      <c r="BV15" s="1011" t="s">
        <v>7639</v>
      </c>
      <c r="BW15" s="678">
        <v>1</v>
      </c>
      <c r="BX15" s="998">
        <f>AVERAGE(BW15:BW17)</f>
        <v>1</v>
      </c>
      <c r="BY15" s="246" t="s">
        <v>7640</v>
      </c>
      <c r="BZ15" s="666" t="s">
        <v>7637</v>
      </c>
      <c r="CA15" s="230" t="s">
        <v>7643</v>
      </c>
      <c r="CB15" s="679" t="s">
        <v>7585</v>
      </c>
      <c r="CC15" s="1005">
        <v>43305</v>
      </c>
      <c r="CD15" s="1001" t="s">
        <v>7577</v>
      </c>
      <c r="CE15" s="1011" t="s">
        <v>8440</v>
      </c>
      <c r="CF15" s="678">
        <v>1</v>
      </c>
      <c r="CG15" s="998">
        <f>AVERAGE(CF15:CF17)</f>
        <v>1</v>
      </c>
      <c r="CH15" s="246" t="s">
        <v>7640</v>
      </c>
      <c r="CI15" s="666" t="s">
        <v>7637</v>
      </c>
      <c r="CJ15" s="230" t="s">
        <v>7643</v>
      </c>
      <c r="CK15" s="679" t="s">
        <v>7586</v>
      </c>
      <c r="CL15" s="678">
        <v>1</v>
      </c>
      <c r="CM15" s="998">
        <f>AVERAGE(CL15:CL17)</f>
        <v>1</v>
      </c>
      <c r="CN15" s="226" t="s">
        <v>7640</v>
      </c>
      <c r="CO15" s="666" t="s">
        <v>7637</v>
      </c>
      <c r="CP15" s="230" t="s">
        <v>7643</v>
      </c>
      <c r="CQ15" s="606" t="s">
        <v>7587</v>
      </c>
      <c r="CR15" s="678">
        <v>1</v>
      </c>
      <c r="CS15" s="998">
        <f>AVERAGE(CR15:CR17)</f>
        <v>1</v>
      </c>
      <c r="CT15" s="226" t="s">
        <v>7640</v>
      </c>
      <c r="CU15" s="666" t="s">
        <v>7637</v>
      </c>
      <c r="CV15" s="230" t="s">
        <v>7643</v>
      </c>
      <c r="CW15" s="606" t="s">
        <v>7588</v>
      </c>
      <c r="CX15" s="678">
        <v>1</v>
      </c>
      <c r="CY15" s="998">
        <f>AVERAGE(CX15:CX17)</f>
        <v>1</v>
      </c>
      <c r="CZ15" s="226" t="s">
        <v>7640</v>
      </c>
      <c r="DA15" s="666" t="s">
        <v>7637</v>
      </c>
      <c r="DB15" s="38" t="s">
        <v>7643</v>
      </c>
      <c r="DC15" s="606" t="s">
        <v>7589</v>
      </c>
      <c r="DD15" s="678">
        <v>1</v>
      </c>
      <c r="DE15" s="998">
        <f>AVERAGE(DD15:DD17)</f>
        <v>1</v>
      </c>
      <c r="DF15" s="226" t="s">
        <v>7640</v>
      </c>
      <c r="DG15" s="666" t="s">
        <v>7637</v>
      </c>
      <c r="DH15" s="38" t="s">
        <v>7643</v>
      </c>
      <c r="DI15" s="606" t="s">
        <v>7590</v>
      </c>
      <c r="DJ15" s="1027">
        <v>44134</v>
      </c>
      <c r="DK15" s="1028"/>
      <c r="DL15" s="1006" t="s">
        <v>8441</v>
      </c>
      <c r="DM15" s="1035" t="s">
        <v>7644</v>
      </c>
      <c r="DN15" s="1036"/>
      <c r="DO15" s="1036"/>
      <c r="DP15" s="1036"/>
      <c r="DQ15" s="1036"/>
      <c r="DR15" s="1036"/>
      <c r="DS15" s="1032" t="s">
        <v>7644</v>
      </c>
      <c r="DT15" s="1032"/>
      <c r="DU15" s="1032"/>
      <c r="DV15" s="1032"/>
      <c r="DW15" s="1032"/>
      <c r="DX15" s="1033" t="s">
        <v>7591</v>
      </c>
      <c r="DY15" s="1009">
        <v>43216</v>
      </c>
      <c r="DZ15" s="1010" t="s">
        <v>7570</v>
      </c>
      <c r="EA15" s="996" t="s">
        <v>8439</v>
      </c>
      <c r="EB15" s="1032" t="s">
        <v>7644</v>
      </c>
      <c r="EC15" s="1032"/>
      <c r="ED15" s="1032"/>
      <c r="EE15" s="1032"/>
      <c r="EF15" s="1032"/>
      <c r="EG15" s="1033" t="s">
        <v>7591</v>
      </c>
      <c r="EH15" s="1009">
        <v>43216</v>
      </c>
      <c r="EI15" s="1010" t="s">
        <v>7570</v>
      </c>
      <c r="EJ15" s="996" t="s">
        <v>8439</v>
      </c>
      <c r="EK15" s="1032" t="s">
        <v>7644</v>
      </c>
      <c r="EL15" s="1032"/>
      <c r="EM15" s="1032"/>
      <c r="EN15" s="1032"/>
      <c r="EO15" s="1032"/>
      <c r="EP15" s="1033" t="s">
        <v>7591</v>
      </c>
      <c r="EQ15" s="1032" t="s">
        <v>7644</v>
      </c>
      <c r="ER15" s="1032"/>
      <c r="ES15" s="1032"/>
      <c r="ET15" s="1032"/>
      <c r="EU15" s="1032"/>
      <c r="EV15" s="1033" t="s">
        <v>7591</v>
      </c>
    </row>
    <row r="16" spans="1:152" s="14" customFormat="1" ht="50.1" customHeight="1" x14ac:dyDescent="0.25">
      <c r="A16" s="993"/>
      <c r="B16" s="994"/>
      <c r="C16" s="995"/>
      <c r="D16" s="1034"/>
      <c r="E16" s="673" t="s">
        <v>7592</v>
      </c>
      <c r="F16" s="226" t="s">
        <v>8442</v>
      </c>
      <c r="G16" s="352">
        <v>43055</v>
      </c>
      <c r="H16" s="643">
        <v>43100</v>
      </c>
      <c r="I16" s="664">
        <f t="shared" si="0"/>
        <v>6.4285714285714288</v>
      </c>
      <c r="J16" s="665">
        <v>1</v>
      </c>
      <c r="K16" s="674" t="s">
        <v>7645</v>
      </c>
      <c r="L16" s="997"/>
      <c r="M16" s="226" t="s">
        <v>7646</v>
      </c>
      <c r="N16" s="675" t="s">
        <v>7595</v>
      </c>
      <c r="O16" s="510" t="s">
        <v>7647</v>
      </c>
      <c r="P16" s="606" t="s">
        <v>7565</v>
      </c>
      <c r="Q16" s="667">
        <v>1</v>
      </c>
      <c r="R16" s="998"/>
      <c r="S16" s="226" t="s">
        <v>7646</v>
      </c>
      <c r="T16" s="675" t="s">
        <v>7595</v>
      </c>
      <c r="U16" s="510" t="s">
        <v>7648</v>
      </c>
      <c r="V16" s="668" t="s">
        <v>7569</v>
      </c>
      <c r="W16" s="999"/>
      <c r="X16" s="1001"/>
      <c r="Y16" s="1007"/>
      <c r="Z16" s="1009"/>
      <c r="AA16" s="1010"/>
      <c r="AB16" s="996" t="s">
        <v>7646</v>
      </c>
      <c r="AC16" s="996" t="s">
        <v>7649</v>
      </c>
      <c r="AD16" s="676">
        <v>1</v>
      </c>
      <c r="AE16" s="998"/>
      <c r="AF16" s="226" t="s">
        <v>7573</v>
      </c>
      <c r="AG16" s="675" t="s">
        <v>8443</v>
      </c>
      <c r="AH16" s="510" t="s">
        <v>7638</v>
      </c>
      <c r="AI16" s="670" t="s">
        <v>7576</v>
      </c>
      <c r="AJ16" s="999"/>
      <c r="AK16" s="1001"/>
      <c r="AL16" s="1011"/>
      <c r="AM16" s="678">
        <v>1</v>
      </c>
      <c r="AN16" s="998"/>
      <c r="AO16" s="226" t="s">
        <v>7640</v>
      </c>
      <c r="AP16" s="675" t="s">
        <v>8443</v>
      </c>
      <c r="AQ16" s="510" t="s">
        <v>7641</v>
      </c>
      <c r="AR16" s="672" t="s">
        <v>7579</v>
      </c>
      <c r="AS16" s="999"/>
      <c r="AT16" s="1001"/>
      <c r="AU16" s="1011"/>
      <c r="AV16" s="678">
        <v>1</v>
      </c>
      <c r="AW16" s="998"/>
      <c r="AX16" s="246" t="s">
        <v>7640</v>
      </c>
      <c r="AY16" s="680" t="s">
        <v>8443</v>
      </c>
      <c r="AZ16" s="230" t="s">
        <v>7642</v>
      </c>
      <c r="BA16" s="606" t="s">
        <v>7582</v>
      </c>
      <c r="BB16" s="999"/>
      <c r="BC16" s="1001"/>
      <c r="BD16" s="1011"/>
      <c r="BE16" s="678">
        <v>1</v>
      </c>
      <c r="BF16" s="998"/>
      <c r="BG16" s="226" t="s">
        <v>7640</v>
      </c>
      <c r="BH16" s="675" t="s">
        <v>8443</v>
      </c>
      <c r="BI16" s="510" t="s">
        <v>7642</v>
      </c>
      <c r="BJ16" s="679" t="s">
        <v>7583</v>
      </c>
      <c r="BK16" s="999"/>
      <c r="BL16" s="1001"/>
      <c r="BM16" s="1011"/>
      <c r="BN16" s="678">
        <v>1</v>
      </c>
      <c r="BO16" s="998"/>
      <c r="BP16" s="246" t="s">
        <v>7640</v>
      </c>
      <c r="BQ16" s="680" t="s">
        <v>8443</v>
      </c>
      <c r="BR16" s="230" t="s">
        <v>7643</v>
      </c>
      <c r="BS16" s="679" t="s">
        <v>8331</v>
      </c>
      <c r="BT16" s="999"/>
      <c r="BU16" s="1001"/>
      <c r="BV16" s="1011"/>
      <c r="BW16" s="678">
        <v>1</v>
      </c>
      <c r="BX16" s="998"/>
      <c r="BY16" s="246" t="s">
        <v>7640</v>
      </c>
      <c r="BZ16" s="680" t="s">
        <v>8443</v>
      </c>
      <c r="CA16" s="230" t="s">
        <v>7643</v>
      </c>
      <c r="CB16" s="679" t="s">
        <v>7585</v>
      </c>
      <c r="CC16" s="999"/>
      <c r="CD16" s="1001"/>
      <c r="CE16" s="1011"/>
      <c r="CF16" s="678">
        <v>1</v>
      </c>
      <c r="CG16" s="998"/>
      <c r="CH16" s="246" t="s">
        <v>7640</v>
      </c>
      <c r="CI16" s="680" t="s">
        <v>8443</v>
      </c>
      <c r="CJ16" s="230" t="s">
        <v>7643</v>
      </c>
      <c r="CK16" s="679" t="s">
        <v>7586</v>
      </c>
      <c r="CL16" s="678">
        <v>1</v>
      </c>
      <c r="CM16" s="998"/>
      <c r="CN16" s="226" t="s">
        <v>7640</v>
      </c>
      <c r="CO16" s="675" t="s">
        <v>8443</v>
      </c>
      <c r="CP16" s="230" t="s">
        <v>7643</v>
      </c>
      <c r="CQ16" s="606" t="s">
        <v>7587</v>
      </c>
      <c r="CR16" s="678">
        <v>1</v>
      </c>
      <c r="CS16" s="998"/>
      <c r="CT16" s="226" t="s">
        <v>7640</v>
      </c>
      <c r="CU16" s="675" t="s">
        <v>8443</v>
      </c>
      <c r="CV16" s="230" t="s">
        <v>7643</v>
      </c>
      <c r="CW16" s="606" t="s">
        <v>7588</v>
      </c>
      <c r="CX16" s="678">
        <v>1</v>
      </c>
      <c r="CY16" s="998"/>
      <c r="CZ16" s="226" t="s">
        <v>7640</v>
      </c>
      <c r="DA16" s="675" t="s">
        <v>8443</v>
      </c>
      <c r="DB16" s="38" t="s">
        <v>7643</v>
      </c>
      <c r="DC16" s="606" t="s">
        <v>7589</v>
      </c>
      <c r="DD16" s="678">
        <v>1</v>
      </c>
      <c r="DE16" s="998"/>
      <c r="DF16" s="226" t="s">
        <v>7640</v>
      </c>
      <c r="DG16" s="675" t="s">
        <v>8443</v>
      </c>
      <c r="DH16" s="38" t="s">
        <v>7643</v>
      </c>
      <c r="DI16" s="606" t="s">
        <v>7590</v>
      </c>
      <c r="DJ16" s="999"/>
      <c r="DK16" s="1001"/>
      <c r="DL16" s="1007"/>
      <c r="DM16" s="1037"/>
      <c r="DN16" s="1038"/>
      <c r="DO16" s="1038"/>
      <c r="DP16" s="1038"/>
      <c r="DQ16" s="1038"/>
      <c r="DR16" s="1038"/>
      <c r="DS16" s="1032"/>
      <c r="DT16" s="1032"/>
      <c r="DU16" s="1032"/>
      <c r="DV16" s="1032"/>
      <c r="DW16" s="1032"/>
      <c r="DX16" s="1033"/>
      <c r="DY16" s="1009"/>
      <c r="DZ16" s="1010"/>
      <c r="EA16" s="996"/>
      <c r="EB16" s="1032"/>
      <c r="EC16" s="1032"/>
      <c r="ED16" s="1032"/>
      <c r="EE16" s="1032"/>
      <c r="EF16" s="1032"/>
      <c r="EG16" s="1033"/>
      <c r="EH16" s="1009"/>
      <c r="EI16" s="1010"/>
      <c r="EJ16" s="996"/>
      <c r="EK16" s="1032"/>
      <c r="EL16" s="1032"/>
      <c r="EM16" s="1032"/>
      <c r="EN16" s="1032"/>
      <c r="EO16" s="1032"/>
      <c r="EP16" s="1033"/>
      <c r="EQ16" s="1032"/>
      <c r="ER16" s="1032"/>
      <c r="ES16" s="1032"/>
      <c r="ET16" s="1032"/>
      <c r="EU16" s="1032"/>
      <c r="EV16" s="1033"/>
    </row>
    <row r="17" spans="1:152" s="14" customFormat="1" ht="50.1" customHeight="1" x14ac:dyDescent="0.25">
      <c r="A17" s="993"/>
      <c r="B17" s="994"/>
      <c r="C17" s="995"/>
      <c r="D17" s="1034"/>
      <c r="E17" s="673" t="s">
        <v>7600</v>
      </c>
      <c r="F17" s="226" t="s">
        <v>7650</v>
      </c>
      <c r="G17" s="643">
        <v>43109</v>
      </c>
      <c r="H17" s="643">
        <v>43130</v>
      </c>
      <c r="I17" s="664">
        <f t="shared" si="0"/>
        <v>3</v>
      </c>
      <c r="J17" s="665">
        <v>0</v>
      </c>
      <c r="K17" s="674" t="s">
        <v>7651</v>
      </c>
      <c r="L17" s="997"/>
      <c r="M17" s="510" t="s">
        <v>7603</v>
      </c>
      <c r="N17" s="510"/>
      <c r="O17" s="510" t="s">
        <v>7604</v>
      </c>
      <c r="P17" s="606" t="s">
        <v>7565</v>
      </c>
      <c r="Q17" s="667">
        <v>1</v>
      </c>
      <c r="R17" s="998"/>
      <c r="S17" s="510" t="s">
        <v>7652</v>
      </c>
      <c r="T17" s="510" t="s">
        <v>7653</v>
      </c>
      <c r="U17" s="510" t="s">
        <v>7654</v>
      </c>
      <c r="V17" s="668" t="s">
        <v>7569</v>
      </c>
      <c r="W17" s="1000"/>
      <c r="X17" s="1002"/>
      <c r="Y17" s="1008"/>
      <c r="Z17" s="1009"/>
      <c r="AA17" s="1010"/>
      <c r="AB17" s="996" t="s">
        <v>7652</v>
      </c>
      <c r="AC17" s="996" t="s">
        <v>7655</v>
      </c>
      <c r="AD17" s="676">
        <v>1</v>
      </c>
      <c r="AE17" s="998"/>
      <c r="AF17" s="510" t="s">
        <v>7573</v>
      </c>
      <c r="AG17" s="510" t="s">
        <v>7656</v>
      </c>
      <c r="AH17" s="510" t="s">
        <v>7638</v>
      </c>
      <c r="AI17" s="670" t="s">
        <v>7576</v>
      </c>
      <c r="AJ17" s="1000"/>
      <c r="AK17" s="1002"/>
      <c r="AL17" s="1011"/>
      <c r="AM17" s="678">
        <v>1</v>
      </c>
      <c r="AN17" s="998"/>
      <c r="AO17" s="510" t="s">
        <v>7640</v>
      </c>
      <c r="AP17" s="510" t="s">
        <v>7656</v>
      </c>
      <c r="AQ17" s="510" t="s">
        <v>7641</v>
      </c>
      <c r="AR17" s="672" t="s">
        <v>7579</v>
      </c>
      <c r="AS17" s="1000"/>
      <c r="AT17" s="1002"/>
      <c r="AU17" s="1011"/>
      <c r="AV17" s="678">
        <v>1</v>
      </c>
      <c r="AW17" s="998"/>
      <c r="AX17" s="246" t="s">
        <v>7640</v>
      </c>
      <c r="AY17" s="510" t="s">
        <v>7656</v>
      </c>
      <c r="AZ17" s="230" t="s">
        <v>7642</v>
      </c>
      <c r="BA17" s="606" t="s">
        <v>7582</v>
      </c>
      <c r="BB17" s="1000"/>
      <c r="BC17" s="1002"/>
      <c r="BD17" s="1011"/>
      <c r="BE17" s="678">
        <v>1</v>
      </c>
      <c r="BF17" s="998"/>
      <c r="BG17" s="510" t="s">
        <v>7640</v>
      </c>
      <c r="BH17" s="510" t="s">
        <v>7656</v>
      </c>
      <c r="BI17" s="510" t="s">
        <v>7642</v>
      </c>
      <c r="BJ17" s="679" t="s">
        <v>7583</v>
      </c>
      <c r="BK17" s="1000"/>
      <c r="BL17" s="1002"/>
      <c r="BM17" s="1011"/>
      <c r="BN17" s="678">
        <v>1</v>
      </c>
      <c r="BO17" s="998"/>
      <c r="BP17" s="246" t="s">
        <v>7640</v>
      </c>
      <c r="BQ17" s="510" t="s">
        <v>7656</v>
      </c>
      <c r="BR17" s="230" t="s">
        <v>7643</v>
      </c>
      <c r="BS17" s="679" t="s">
        <v>8331</v>
      </c>
      <c r="BT17" s="1000"/>
      <c r="BU17" s="1002"/>
      <c r="BV17" s="1011"/>
      <c r="BW17" s="678">
        <v>1</v>
      </c>
      <c r="BX17" s="998"/>
      <c r="BY17" s="246" t="s">
        <v>7640</v>
      </c>
      <c r="BZ17" s="510" t="s">
        <v>7656</v>
      </c>
      <c r="CA17" s="230" t="s">
        <v>7643</v>
      </c>
      <c r="CB17" s="679" t="s">
        <v>7585</v>
      </c>
      <c r="CC17" s="1000"/>
      <c r="CD17" s="1002"/>
      <c r="CE17" s="1011"/>
      <c r="CF17" s="678">
        <v>1</v>
      </c>
      <c r="CG17" s="998"/>
      <c r="CH17" s="246" t="s">
        <v>7640</v>
      </c>
      <c r="CI17" s="510" t="s">
        <v>7656</v>
      </c>
      <c r="CJ17" s="230" t="s">
        <v>7643</v>
      </c>
      <c r="CK17" s="679" t="s">
        <v>7586</v>
      </c>
      <c r="CL17" s="678">
        <v>1</v>
      </c>
      <c r="CM17" s="998"/>
      <c r="CN17" s="226" t="s">
        <v>7640</v>
      </c>
      <c r="CO17" s="510" t="s">
        <v>7656</v>
      </c>
      <c r="CP17" s="230" t="s">
        <v>7643</v>
      </c>
      <c r="CQ17" s="606" t="s">
        <v>7587</v>
      </c>
      <c r="CR17" s="678">
        <v>1</v>
      </c>
      <c r="CS17" s="998"/>
      <c r="CT17" s="226" t="s">
        <v>7640</v>
      </c>
      <c r="CU17" s="510" t="s">
        <v>7656</v>
      </c>
      <c r="CV17" s="230" t="s">
        <v>7643</v>
      </c>
      <c r="CW17" s="606" t="s">
        <v>7588</v>
      </c>
      <c r="CX17" s="678">
        <v>1</v>
      </c>
      <c r="CY17" s="998"/>
      <c r="CZ17" s="226" t="s">
        <v>7640</v>
      </c>
      <c r="DA17" s="510" t="s">
        <v>7656</v>
      </c>
      <c r="DB17" s="38" t="s">
        <v>7643</v>
      </c>
      <c r="DC17" s="606" t="s">
        <v>7589</v>
      </c>
      <c r="DD17" s="678">
        <v>1</v>
      </c>
      <c r="DE17" s="998"/>
      <c r="DF17" s="226" t="s">
        <v>7640</v>
      </c>
      <c r="DG17" s="510" t="s">
        <v>7656</v>
      </c>
      <c r="DH17" s="38" t="s">
        <v>7643</v>
      </c>
      <c r="DI17" s="606" t="s">
        <v>7590</v>
      </c>
      <c r="DJ17" s="1000"/>
      <c r="DK17" s="1002"/>
      <c r="DL17" s="1008"/>
      <c r="DM17" s="1039"/>
      <c r="DN17" s="1040"/>
      <c r="DO17" s="1040"/>
      <c r="DP17" s="1040"/>
      <c r="DQ17" s="1040"/>
      <c r="DR17" s="1040"/>
      <c r="DS17" s="1032"/>
      <c r="DT17" s="1032"/>
      <c r="DU17" s="1032"/>
      <c r="DV17" s="1032"/>
      <c r="DW17" s="1032"/>
      <c r="DX17" s="1033"/>
      <c r="DY17" s="1009"/>
      <c r="DZ17" s="1010"/>
      <c r="EA17" s="996"/>
      <c r="EB17" s="1032"/>
      <c r="EC17" s="1032"/>
      <c r="ED17" s="1032"/>
      <c r="EE17" s="1032"/>
      <c r="EF17" s="1032"/>
      <c r="EG17" s="1033"/>
      <c r="EH17" s="1009"/>
      <c r="EI17" s="1010"/>
      <c r="EJ17" s="996"/>
      <c r="EK17" s="1032"/>
      <c r="EL17" s="1032"/>
      <c r="EM17" s="1032"/>
      <c r="EN17" s="1032"/>
      <c r="EO17" s="1032"/>
      <c r="EP17" s="1033"/>
      <c r="EQ17" s="1032"/>
      <c r="ER17" s="1032"/>
      <c r="ES17" s="1032"/>
      <c r="ET17" s="1032"/>
      <c r="EU17" s="1032"/>
      <c r="EV17" s="1033"/>
    </row>
    <row r="18" spans="1:152" s="14" customFormat="1" ht="104.1" customHeight="1" x14ac:dyDescent="0.25">
      <c r="A18" s="992">
        <v>3</v>
      </c>
      <c r="B18" s="994" t="s">
        <v>7657</v>
      </c>
      <c r="C18" s="995" t="s">
        <v>7658</v>
      </c>
      <c r="D18" s="1034" t="s">
        <v>7659</v>
      </c>
      <c r="E18" s="663" t="s">
        <v>7559</v>
      </c>
      <c r="F18" s="226" t="s">
        <v>7660</v>
      </c>
      <c r="G18" s="643">
        <v>42979</v>
      </c>
      <c r="H18" s="643">
        <v>43008</v>
      </c>
      <c r="I18" s="664">
        <f t="shared" si="0"/>
        <v>4.1428571428571432</v>
      </c>
      <c r="J18" s="665">
        <v>0</v>
      </c>
      <c r="K18" s="248" t="s">
        <v>7661</v>
      </c>
      <c r="L18" s="997">
        <f>AVERAGE(J18:J19)</f>
        <v>0</v>
      </c>
      <c r="M18" s="226" t="s">
        <v>7662</v>
      </c>
      <c r="N18" s="510"/>
      <c r="O18" s="510" t="s">
        <v>7663</v>
      </c>
      <c r="P18" s="606" t="s">
        <v>7565</v>
      </c>
      <c r="Q18" s="667">
        <v>1</v>
      </c>
      <c r="R18" s="1041">
        <f>AVERAGE(Q18:Q19)</f>
        <v>0.625</v>
      </c>
      <c r="S18" s="226" t="s">
        <v>7664</v>
      </c>
      <c r="T18" s="510" t="s">
        <v>7665</v>
      </c>
      <c r="U18" s="510" t="s">
        <v>7666</v>
      </c>
      <c r="V18" s="668" t="s">
        <v>7569</v>
      </c>
      <c r="W18" s="1027">
        <v>43216</v>
      </c>
      <c r="X18" s="1028" t="s">
        <v>7570</v>
      </c>
      <c r="Y18" s="1006" t="s">
        <v>7667</v>
      </c>
      <c r="Z18" s="1009">
        <v>43231</v>
      </c>
      <c r="AA18" s="1010">
        <v>20181020341991</v>
      </c>
      <c r="AB18" s="996" t="s">
        <v>7668</v>
      </c>
      <c r="AC18" s="996" t="s">
        <v>7669</v>
      </c>
      <c r="AD18" s="669">
        <v>1</v>
      </c>
      <c r="AE18" s="1041">
        <f>AVERAGE(AD18:AD19)</f>
        <v>0.625</v>
      </c>
      <c r="AF18" s="226" t="s">
        <v>7664</v>
      </c>
      <c r="AG18" s="510" t="s">
        <v>7670</v>
      </c>
      <c r="AH18" s="510" t="s">
        <v>7671</v>
      </c>
      <c r="AI18" s="670" t="s">
        <v>7576</v>
      </c>
      <c r="AJ18" s="1027">
        <v>43305</v>
      </c>
      <c r="AK18" s="1028" t="s">
        <v>7577</v>
      </c>
      <c r="AL18" s="1006" t="s">
        <v>7672</v>
      </c>
      <c r="AM18" s="681">
        <v>1</v>
      </c>
      <c r="AN18" s="1041">
        <f>AVERAGE(AM18:AM19)</f>
        <v>0.66664999999999996</v>
      </c>
      <c r="AO18" s="226" t="s">
        <v>7573</v>
      </c>
      <c r="AP18" s="510" t="s">
        <v>7665</v>
      </c>
      <c r="AQ18" s="510" t="s">
        <v>7671</v>
      </c>
      <c r="AR18" s="672" t="s">
        <v>7579</v>
      </c>
      <c r="AS18" s="1043">
        <v>43384</v>
      </c>
      <c r="AT18" s="1044" t="s">
        <v>7580</v>
      </c>
      <c r="AU18" s="994" t="s">
        <v>7673</v>
      </c>
      <c r="AV18" s="678">
        <v>1</v>
      </c>
      <c r="AW18" s="1042">
        <f>AVERAGE(AV18:AV19)</f>
        <v>0.72</v>
      </c>
      <c r="AX18" s="246" t="s">
        <v>7573</v>
      </c>
      <c r="AY18" s="510" t="s">
        <v>7665</v>
      </c>
      <c r="AZ18" s="38" t="s">
        <v>7674</v>
      </c>
      <c r="BA18" s="606" t="s">
        <v>7582</v>
      </c>
      <c r="BB18" s="1012">
        <v>43504</v>
      </c>
      <c r="BC18" s="1015">
        <v>20196200104682</v>
      </c>
      <c r="BD18" s="1004" t="s">
        <v>7675</v>
      </c>
      <c r="BE18" s="678">
        <v>1</v>
      </c>
      <c r="BF18" s="1042">
        <f>AVERAGE(BE18:BE19)</f>
        <v>0.77500000000000002</v>
      </c>
      <c r="BG18" s="226" t="s">
        <v>7573</v>
      </c>
      <c r="BH18" s="510" t="s">
        <v>7665</v>
      </c>
      <c r="BI18" s="510" t="s">
        <v>7676</v>
      </c>
      <c r="BJ18" s="606" t="s">
        <v>7583</v>
      </c>
      <c r="BK18" s="1012">
        <v>43571</v>
      </c>
      <c r="BL18" s="1015">
        <v>20196200371912</v>
      </c>
      <c r="BM18" s="996" t="s">
        <v>7677</v>
      </c>
      <c r="BN18" s="678">
        <v>1</v>
      </c>
      <c r="BO18" s="1042">
        <f>AVERAGE(BN18:BN19)</f>
        <v>0.83000000000000007</v>
      </c>
      <c r="BP18" s="246" t="s">
        <v>7573</v>
      </c>
      <c r="BQ18" s="510" t="s">
        <v>7665</v>
      </c>
      <c r="BR18" s="38" t="s">
        <v>7676</v>
      </c>
      <c r="BS18" s="606" t="s">
        <v>8331</v>
      </c>
      <c r="BT18" s="1027">
        <v>43668</v>
      </c>
      <c r="BU18" s="1028" t="s">
        <v>7678</v>
      </c>
      <c r="BV18" s="1029" t="s">
        <v>7679</v>
      </c>
      <c r="BW18" s="678">
        <v>1</v>
      </c>
      <c r="BX18" s="1042">
        <f>AVERAGE(BW18:BW19)</f>
        <v>0.83000000000000007</v>
      </c>
      <c r="BY18" s="246" t="s">
        <v>7573</v>
      </c>
      <c r="BZ18" s="510" t="s">
        <v>7665</v>
      </c>
      <c r="CA18" s="38" t="s">
        <v>7676</v>
      </c>
      <c r="CB18" s="606" t="s">
        <v>7585</v>
      </c>
      <c r="CC18" s="1027">
        <v>43763</v>
      </c>
      <c r="CD18" s="1028">
        <v>20196201140312</v>
      </c>
      <c r="CE18" s="1055" t="s">
        <v>7680</v>
      </c>
      <c r="CF18" s="678">
        <v>1</v>
      </c>
      <c r="CG18" s="1042">
        <f>AVERAGE(CF18:CF19)</f>
        <v>0.85</v>
      </c>
      <c r="CH18" s="246" t="s">
        <v>7573</v>
      </c>
      <c r="CI18" s="510" t="s">
        <v>7665</v>
      </c>
      <c r="CJ18" s="38" t="s">
        <v>7676</v>
      </c>
      <c r="CK18" s="606" t="s">
        <v>7586</v>
      </c>
      <c r="CL18" s="678">
        <v>1</v>
      </c>
      <c r="CM18" s="1042">
        <f>AVERAGE(CL18:CL19)</f>
        <v>0.90999999999999992</v>
      </c>
      <c r="CN18" s="226" t="s">
        <v>7573</v>
      </c>
      <c r="CO18" s="510" t="s">
        <v>7665</v>
      </c>
      <c r="CP18" s="38" t="s">
        <v>7676</v>
      </c>
      <c r="CQ18" s="606" t="s">
        <v>7587</v>
      </c>
      <c r="CR18" s="678">
        <v>1</v>
      </c>
      <c r="CS18" s="1042">
        <f>AVERAGE(CR18:CR19)</f>
        <v>0.92500000000000004</v>
      </c>
      <c r="CT18" s="226" t="s">
        <v>7573</v>
      </c>
      <c r="CU18" s="510" t="s">
        <v>7665</v>
      </c>
      <c r="CV18" s="38" t="s">
        <v>7676</v>
      </c>
      <c r="CW18" s="606" t="s">
        <v>7588</v>
      </c>
      <c r="CX18" s="678">
        <v>1</v>
      </c>
      <c r="CY18" s="1042">
        <f>AVERAGE(CX18:CX19)</f>
        <v>0.92500000000000004</v>
      </c>
      <c r="CZ18" s="226" t="s">
        <v>7573</v>
      </c>
      <c r="DA18" s="510" t="s">
        <v>7665</v>
      </c>
      <c r="DB18" s="38" t="s">
        <v>7676</v>
      </c>
      <c r="DC18" s="606" t="s">
        <v>7589</v>
      </c>
      <c r="DD18" s="678">
        <v>1</v>
      </c>
      <c r="DE18" s="1042">
        <f>AVERAGE(DD18:DD19)</f>
        <v>0.92500000000000004</v>
      </c>
      <c r="DF18" s="226" t="s">
        <v>7573</v>
      </c>
      <c r="DG18" s="510" t="s">
        <v>7665</v>
      </c>
      <c r="DH18" s="38" t="s">
        <v>7676</v>
      </c>
      <c r="DI18" s="606" t="s">
        <v>7590</v>
      </c>
      <c r="DJ18" s="1027">
        <v>44134</v>
      </c>
      <c r="DK18" s="1028"/>
      <c r="DL18" s="1055" t="s">
        <v>7681</v>
      </c>
      <c r="DM18" s="1057" t="s">
        <v>7559</v>
      </c>
      <c r="DN18" s="1059" t="s">
        <v>7682</v>
      </c>
      <c r="DO18" s="1049">
        <v>42979</v>
      </c>
      <c r="DP18" s="1049">
        <v>44865</v>
      </c>
      <c r="DQ18" s="1051">
        <f>(DP18-DO18)/7</f>
        <v>269.42857142857144</v>
      </c>
      <c r="DR18" s="1053" t="s">
        <v>7683</v>
      </c>
      <c r="DS18" s="1045">
        <v>7.0000000000000007E-2</v>
      </c>
      <c r="DT18" s="1045">
        <f>+DS18</f>
        <v>7.0000000000000007E-2</v>
      </c>
      <c r="DU18" s="994" t="s">
        <v>7684</v>
      </c>
      <c r="DV18" s="1046" t="s">
        <v>7685</v>
      </c>
      <c r="DW18" s="1047" t="s">
        <v>7686</v>
      </c>
      <c r="DX18" s="1048" t="s">
        <v>7687</v>
      </c>
      <c r="DY18" s="1009">
        <v>44367</v>
      </c>
      <c r="DZ18" s="1010">
        <v>20216200666152</v>
      </c>
      <c r="EA18" s="996" t="s">
        <v>7688</v>
      </c>
      <c r="EB18" s="1045">
        <v>7.4999999999999997E-2</v>
      </c>
      <c r="EC18" s="1045">
        <f>+EB18</f>
        <v>7.4999999999999997E-2</v>
      </c>
      <c r="ED18" s="994" t="s">
        <v>7689</v>
      </c>
      <c r="EE18" s="1046" t="s">
        <v>7690</v>
      </c>
      <c r="EF18" s="1047" t="s">
        <v>7691</v>
      </c>
      <c r="EG18" s="1048" t="s">
        <v>7692</v>
      </c>
      <c r="EH18" s="1009">
        <v>44553</v>
      </c>
      <c r="EI18" s="1010">
        <v>20216201595212</v>
      </c>
      <c r="EJ18" s="996" t="s">
        <v>7693</v>
      </c>
      <c r="EK18" s="1045">
        <v>0.25</v>
      </c>
      <c r="EL18" s="1045">
        <f>+EK18</f>
        <v>0.25</v>
      </c>
      <c r="EM18" s="994" t="s">
        <v>7694</v>
      </c>
      <c r="EN18" s="1046" t="s">
        <v>7695</v>
      </c>
      <c r="EO18" s="1047" t="s">
        <v>8313</v>
      </c>
      <c r="EP18" s="1048" t="s">
        <v>7696</v>
      </c>
      <c r="EQ18" s="1045">
        <v>0.5</v>
      </c>
      <c r="ER18" s="1045">
        <f>+EQ18</f>
        <v>0.5</v>
      </c>
      <c r="ES18" s="994" t="s">
        <v>8267</v>
      </c>
      <c r="ET18" s="1046" t="s">
        <v>8309</v>
      </c>
      <c r="EU18" s="1047" t="s">
        <v>8328</v>
      </c>
      <c r="EV18" s="1048" t="s">
        <v>7990</v>
      </c>
    </row>
    <row r="19" spans="1:152" s="14" customFormat="1" ht="104.1" customHeight="1" x14ac:dyDescent="0.25">
      <c r="A19" s="993"/>
      <c r="B19" s="994"/>
      <c r="C19" s="995"/>
      <c r="D19" s="1034"/>
      <c r="E19" s="673" t="s">
        <v>7592</v>
      </c>
      <c r="F19" s="226" t="s">
        <v>7697</v>
      </c>
      <c r="G19" s="643">
        <v>43028</v>
      </c>
      <c r="H19" s="643">
        <v>43819</v>
      </c>
      <c r="I19" s="664">
        <f t="shared" si="0"/>
        <v>113</v>
      </c>
      <c r="J19" s="665">
        <v>0</v>
      </c>
      <c r="K19" s="674" t="s">
        <v>7698</v>
      </c>
      <c r="L19" s="997"/>
      <c r="M19" s="226" t="s">
        <v>7699</v>
      </c>
      <c r="N19" s="510"/>
      <c r="O19" s="510" t="s">
        <v>7700</v>
      </c>
      <c r="P19" s="606" t="s">
        <v>7565</v>
      </c>
      <c r="Q19" s="667">
        <v>0.25</v>
      </c>
      <c r="R19" s="1041"/>
      <c r="S19" s="226" t="s">
        <v>7701</v>
      </c>
      <c r="T19" s="510" t="s">
        <v>7702</v>
      </c>
      <c r="U19" s="510" t="s">
        <v>7703</v>
      </c>
      <c r="V19" s="668" t="s">
        <v>7569</v>
      </c>
      <c r="W19" s="1000"/>
      <c r="X19" s="1002"/>
      <c r="Y19" s="1008"/>
      <c r="Z19" s="1009"/>
      <c r="AA19" s="1010"/>
      <c r="AB19" s="996"/>
      <c r="AC19" s="996"/>
      <c r="AD19" s="682">
        <v>0.25</v>
      </c>
      <c r="AE19" s="1041"/>
      <c r="AF19" s="226" t="s">
        <v>7704</v>
      </c>
      <c r="AG19" s="510" t="s">
        <v>7705</v>
      </c>
      <c r="AH19" s="510" t="s">
        <v>7706</v>
      </c>
      <c r="AI19" s="670" t="s">
        <v>7576</v>
      </c>
      <c r="AJ19" s="1000"/>
      <c r="AK19" s="1002"/>
      <c r="AL19" s="1008"/>
      <c r="AM19" s="683">
        <f>(0.1111)*3</f>
        <v>0.33330000000000004</v>
      </c>
      <c r="AN19" s="1041"/>
      <c r="AO19" s="226" t="s">
        <v>8330</v>
      </c>
      <c r="AP19" s="510" t="s">
        <v>7707</v>
      </c>
      <c r="AQ19" s="510" t="s">
        <v>7708</v>
      </c>
      <c r="AR19" s="672" t="s">
        <v>7579</v>
      </c>
      <c r="AS19" s="1021"/>
      <c r="AT19" s="1021"/>
      <c r="AU19" s="994"/>
      <c r="AV19" s="684">
        <v>0.44</v>
      </c>
      <c r="AW19" s="1042"/>
      <c r="AX19" s="510" t="s">
        <v>7709</v>
      </c>
      <c r="AY19" s="510" t="s">
        <v>7710</v>
      </c>
      <c r="AZ19" s="510" t="s">
        <v>7711</v>
      </c>
      <c r="BA19" s="606" t="s">
        <v>7582</v>
      </c>
      <c r="BB19" s="1014"/>
      <c r="BC19" s="1017"/>
      <c r="BD19" s="1004"/>
      <c r="BE19" s="684">
        <v>0.55000000000000004</v>
      </c>
      <c r="BF19" s="1042"/>
      <c r="BG19" s="226" t="s">
        <v>7712</v>
      </c>
      <c r="BH19" s="510" t="s">
        <v>7713</v>
      </c>
      <c r="BI19" s="510" t="s">
        <v>7714</v>
      </c>
      <c r="BJ19" s="679" t="s">
        <v>7583</v>
      </c>
      <c r="BK19" s="1014"/>
      <c r="BL19" s="1017"/>
      <c r="BM19" s="996"/>
      <c r="BN19" s="684">
        <v>0.66</v>
      </c>
      <c r="BO19" s="1042"/>
      <c r="BP19" s="38" t="s">
        <v>7715</v>
      </c>
      <c r="BQ19" s="511" t="s">
        <v>7716</v>
      </c>
      <c r="BR19" s="38" t="s">
        <v>7717</v>
      </c>
      <c r="BS19" s="606" t="s">
        <v>8331</v>
      </c>
      <c r="BT19" s="1000"/>
      <c r="BU19" s="1002"/>
      <c r="BV19" s="1031"/>
      <c r="BW19" s="684">
        <v>0.66</v>
      </c>
      <c r="BX19" s="1042"/>
      <c r="BY19" s="510" t="s">
        <v>7718</v>
      </c>
      <c r="BZ19" s="510" t="s">
        <v>7719</v>
      </c>
      <c r="CA19" s="510" t="s">
        <v>7720</v>
      </c>
      <c r="CB19" s="606" t="s">
        <v>7585</v>
      </c>
      <c r="CC19" s="1000"/>
      <c r="CD19" s="1002"/>
      <c r="CE19" s="1056"/>
      <c r="CF19" s="684">
        <v>0.7</v>
      </c>
      <c r="CG19" s="1042"/>
      <c r="CH19" s="509" t="s">
        <v>7721</v>
      </c>
      <c r="CI19" s="509" t="s">
        <v>7722</v>
      </c>
      <c r="CJ19" s="510" t="s">
        <v>7723</v>
      </c>
      <c r="CK19" s="606" t="s">
        <v>7586</v>
      </c>
      <c r="CL19" s="684">
        <v>0.82</v>
      </c>
      <c r="CM19" s="1042"/>
      <c r="CN19" s="510" t="s">
        <v>8332</v>
      </c>
      <c r="CO19" s="510" t="s">
        <v>7724</v>
      </c>
      <c r="CP19" s="510" t="s">
        <v>7725</v>
      </c>
      <c r="CQ19" s="606" t="s">
        <v>7587</v>
      </c>
      <c r="CR19" s="684">
        <v>0.85</v>
      </c>
      <c r="CS19" s="1042"/>
      <c r="CT19" s="510" t="s">
        <v>7726</v>
      </c>
      <c r="CU19" s="510" t="s">
        <v>7727</v>
      </c>
      <c r="CV19" s="510" t="s">
        <v>7728</v>
      </c>
      <c r="CW19" s="606" t="s">
        <v>7588</v>
      </c>
      <c r="CX19" s="684">
        <v>0.85</v>
      </c>
      <c r="CY19" s="1042"/>
      <c r="CZ19" s="510" t="s">
        <v>8333</v>
      </c>
      <c r="DA19" s="510" t="s">
        <v>7729</v>
      </c>
      <c r="DB19" s="38" t="s">
        <v>7730</v>
      </c>
      <c r="DC19" s="606" t="s">
        <v>7589</v>
      </c>
      <c r="DD19" s="684">
        <v>0.85</v>
      </c>
      <c r="DE19" s="1042"/>
      <c r="DF19" s="510" t="s">
        <v>7731</v>
      </c>
      <c r="DG19" s="510" t="s">
        <v>7732</v>
      </c>
      <c r="DH19" s="38"/>
      <c r="DI19" s="606" t="s">
        <v>7590</v>
      </c>
      <c r="DJ19" s="1000"/>
      <c r="DK19" s="1002"/>
      <c r="DL19" s="1056"/>
      <c r="DM19" s="1058"/>
      <c r="DN19" s="1060"/>
      <c r="DO19" s="1050"/>
      <c r="DP19" s="1050"/>
      <c r="DQ19" s="1052"/>
      <c r="DR19" s="1054"/>
      <c r="DS19" s="1045"/>
      <c r="DT19" s="1045"/>
      <c r="DU19" s="994"/>
      <c r="DV19" s="1046"/>
      <c r="DW19" s="1047"/>
      <c r="DX19" s="1048"/>
      <c r="DY19" s="1009"/>
      <c r="DZ19" s="1010"/>
      <c r="EA19" s="996"/>
      <c r="EB19" s="1045"/>
      <c r="EC19" s="1045"/>
      <c r="ED19" s="994"/>
      <c r="EE19" s="1046"/>
      <c r="EF19" s="1047"/>
      <c r="EG19" s="1048"/>
      <c r="EH19" s="1009"/>
      <c r="EI19" s="1010"/>
      <c r="EJ19" s="996"/>
      <c r="EK19" s="1045"/>
      <c r="EL19" s="1045"/>
      <c r="EM19" s="994"/>
      <c r="EN19" s="1046"/>
      <c r="EO19" s="1047"/>
      <c r="EP19" s="1048"/>
      <c r="EQ19" s="1045"/>
      <c r="ER19" s="1045"/>
      <c r="ES19" s="994"/>
      <c r="ET19" s="1046"/>
      <c r="EU19" s="1047"/>
      <c r="EV19" s="1048"/>
    </row>
    <row r="20" spans="1:152" s="14" customFormat="1" ht="50.1" customHeight="1" x14ac:dyDescent="0.25">
      <c r="A20" s="992">
        <v>4</v>
      </c>
      <c r="B20" s="994" t="s">
        <v>7733</v>
      </c>
      <c r="C20" s="995" t="s">
        <v>7734</v>
      </c>
      <c r="D20" s="1034" t="s">
        <v>7735</v>
      </c>
      <c r="E20" s="663" t="s">
        <v>7559</v>
      </c>
      <c r="F20" s="226" t="s">
        <v>7736</v>
      </c>
      <c r="G20" s="643">
        <v>43101</v>
      </c>
      <c r="H20" s="643">
        <v>43220</v>
      </c>
      <c r="I20" s="664">
        <f t="shared" si="0"/>
        <v>17</v>
      </c>
      <c r="J20" s="665">
        <v>0</v>
      </c>
      <c r="K20" s="248" t="s">
        <v>7737</v>
      </c>
      <c r="L20" s="685">
        <f>AVERAGE(J20:J20)</f>
        <v>0</v>
      </c>
      <c r="M20" s="510" t="s">
        <v>7603</v>
      </c>
      <c r="N20" s="510"/>
      <c r="O20" s="510" t="s">
        <v>7604</v>
      </c>
      <c r="P20" s="606" t="s">
        <v>7565</v>
      </c>
      <c r="Q20" s="667">
        <v>1</v>
      </c>
      <c r="R20" s="1041">
        <f>AVERAGE(Q20:Q21)</f>
        <v>0.5</v>
      </c>
      <c r="S20" s="510" t="s">
        <v>7738</v>
      </c>
      <c r="T20" s="510" t="s">
        <v>7739</v>
      </c>
      <c r="U20" s="510" t="s">
        <v>7740</v>
      </c>
      <c r="V20" s="668" t="s">
        <v>7569</v>
      </c>
      <c r="W20" s="1027">
        <v>43216</v>
      </c>
      <c r="X20" s="1028" t="s">
        <v>7570</v>
      </c>
      <c r="Y20" s="1006" t="s">
        <v>8334</v>
      </c>
      <c r="Z20" s="1009">
        <v>43231</v>
      </c>
      <c r="AA20" s="1010">
        <v>20181020341991</v>
      </c>
      <c r="AB20" s="996" t="s">
        <v>7738</v>
      </c>
      <c r="AC20" s="996" t="s">
        <v>7739</v>
      </c>
      <c r="AD20" s="686">
        <v>1</v>
      </c>
      <c r="AE20" s="1041">
        <f>AVERAGE(AD20:AD21)</f>
        <v>0.75</v>
      </c>
      <c r="AF20" s="510" t="s">
        <v>7741</v>
      </c>
      <c r="AG20" s="510" t="s">
        <v>7739</v>
      </c>
      <c r="AH20" s="510" t="s">
        <v>7740</v>
      </c>
      <c r="AI20" s="670" t="s">
        <v>7576</v>
      </c>
      <c r="AJ20" s="1027">
        <v>43305</v>
      </c>
      <c r="AK20" s="1028" t="s">
        <v>7577</v>
      </c>
      <c r="AL20" s="1004" t="s">
        <v>8335</v>
      </c>
      <c r="AM20" s="681">
        <v>1</v>
      </c>
      <c r="AN20" s="1041">
        <f>AVERAGE(AM20:AM21)</f>
        <v>0.85</v>
      </c>
      <c r="AO20" s="510" t="s">
        <v>7573</v>
      </c>
      <c r="AP20" s="510" t="s">
        <v>7742</v>
      </c>
      <c r="AQ20" s="510" t="s">
        <v>7743</v>
      </c>
      <c r="AR20" s="672" t="s">
        <v>7579</v>
      </c>
      <c r="AS20" s="1043">
        <v>43384</v>
      </c>
      <c r="AT20" s="1044" t="s">
        <v>7580</v>
      </c>
      <c r="AU20" s="994" t="s">
        <v>7744</v>
      </c>
      <c r="AV20" s="678">
        <v>1</v>
      </c>
      <c r="AW20" s="1042">
        <f>AVERAGE(AV20:AV21)</f>
        <v>1</v>
      </c>
      <c r="AX20" s="246" t="s">
        <v>7573</v>
      </c>
      <c r="AY20" s="246" t="s">
        <v>7742</v>
      </c>
      <c r="AZ20" s="510" t="s">
        <v>7745</v>
      </c>
      <c r="BA20" s="606" t="s">
        <v>7582</v>
      </c>
      <c r="BB20" s="1012">
        <v>43504</v>
      </c>
      <c r="BC20" s="1015">
        <v>20196200104682</v>
      </c>
      <c r="BD20" s="1004" t="s">
        <v>7746</v>
      </c>
      <c r="BE20" s="678">
        <v>1</v>
      </c>
      <c r="BF20" s="1042">
        <f>AVERAGE(BE20:BE21)</f>
        <v>1</v>
      </c>
      <c r="BG20" s="510" t="s">
        <v>7573</v>
      </c>
      <c r="BH20" s="510" t="s">
        <v>7742</v>
      </c>
      <c r="BI20" s="510" t="s">
        <v>8336</v>
      </c>
      <c r="BJ20" s="679" t="s">
        <v>7583</v>
      </c>
      <c r="BK20" s="1012">
        <v>43571</v>
      </c>
      <c r="BL20" s="1015">
        <v>20196200371912</v>
      </c>
      <c r="BM20" s="996" t="s">
        <v>8337</v>
      </c>
      <c r="BN20" s="678">
        <v>1</v>
      </c>
      <c r="BO20" s="1042">
        <f>AVERAGE(BN20:BN21)</f>
        <v>1</v>
      </c>
      <c r="BP20" s="38" t="s">
        <v>7747</v>
      </c>
      <c r="BQ20" s="246" t="s">
        <v>7742</v>
      </c>
      <c r="BR20" s="38" t="s">
        <v>7748</v>
      </c>
      <c r="BS20" s="606" t="s">
        <v>8331</v>
      </c>
      <c r="BT20" s="1027">
        <v>43668</v>
      </c>
      <c r="BU20" s="1028" t="s">
        <v>7749</v>
      </c>
      <c r="BV20" s="1006" t="s">
        <v>7750</v>
      </c>
      <c r="BW20" s="678">
        <v>1</v>
      </c>
      <c r="BX20" s="1042">
        <f>AVERAGE(BW20:BW21)</f>
        <v>1</v>
      </c>
      <c r="BY20" s="277" t="s">
        <v>7751</v>
      </c>
      <c r="BZ20" s="246" t="s">
        <v>7742</v>
      </c>
      <c r="CA20" s="510" t="s">
        <v>7752</v>
      </c>
      <c r="CB20" s="679" t="s">
        <v>7585</v>
      </c>
      <c r="CC20" s="1027">
        <v>43668</v>
      </c>
      <c r="CD20" s="1028">
        <v>20196200766742</v>
      </c>
      <c r="CE20" s="1006" t="s">
        <v>8338</v>
      </c>
      <c r="CF20" s="678">
        <v>1</v>
      </c>
      <c r="CG20" s="1042">
        <f>AVERAGE(CF20:CF21)</f>
        <v>1</v>
      </c>
      <c r="CH20" s="277" t="s">
        <v>7751</v>
      </c>
      <c r="CI20" s="246" t="s">
        <v>7742</v>
      </c>
      <c r="CJ20" s="510" t="s">
        <v>7752</v>
      </c>
      <c r="CK20" s="679" t="s">
        <v>7586</v>
      </c>
      <c r="CL20" s="678">
        <v>1</v>
      </c>
      <c r="CM20" s="1042">
        <f>AVERAGE(CL20:CL21)</f>
        <v>1</v>
      </c>
      <c r="CN20" s="277" t="s">
        <v>7751</v>
      </c>
      <c r="CO20" s="226" t="s">
        <v>7742</v>
      </c>
      <c r="CP20" s="510" t="s">
        <v>7752</v>
      </c>
      <c r="CQ20" s="606" t="s">
        <v>7587</v>
      </c>
      <c r="CR20" s="678">
        <v>1</v>
      </c>
      <c r="CS20" s="1042">
        <f>AVERAGE(CR20:CR21)</f>
        <v>1</v>
      </c>
      <c r="CT20" s="277" t="s">
        <v>7751</v>
      </c>
      <c r="CU20" s="226" t="s">
        <v>7742</v>
      </c>
      <c r="CV20" s="510" t="s">
        <v>7752</v>
      </c>
      <c r="CW20" s="606" t="s">
        <v>7588</v>
      </c>
      <c r="CX20" s="678">
        <v>1</v>
      </c>
      <c r="CY20" s="1042">
        <f>AVERAGE(CX20:CX21)</f>
        <v>1</v>
      </c>
      <c r="CZ20" s="510" t="s">
        <v>7751</v>
      </c>
      <c r="DA20" s="226" t="s">
        <v>7742</v>
      </c>
      <c r="DB20" s="510" t="s">
        <v>7752</v>
      </c>
      <c r="DC20" s="606" t="s">
        <v>7589</v>
      </c>
      <c r="DD20" s="678">
        <v>1</v>
      </c>
      <c r="DE20" s="1042">
        <f>AVERAGE(DD20:DD21)</f>
        <v>1</v>
      </c>
      <c r="DF20" s="510" t="s">
        <v>7751</v>
      </c>
      <c r="DG20" s="226" t="s">
        <v>7742</v>
      </c>
      <c r="DH20" s="510" t="s">
        <v>7752</v>
      </c>
      <c r="DI20" s="606" t="s">
        <v>7590</v>
      </c>
      <c r="DJ20" s="1027">
        <v>44134</v>
      </c>
      <c r="DK20" s="1028"/>
      <c r="DL20" s="1006" t="s">
        <v>8339</v>
      </c>
      <c r="DM20" s="1035" t="s">
        <v>7644</v>
      </c>
      <c r="DN20" s="1036"/>
      <c r="DO20" s="1036"/>
      <c r="DP20" s="1036"/>
      <c r="DQ20" s="1036"/>
      <c r="DR20" s="1036"/>
      <c r="DS20" s="1082" t="s">
        <v>7644</v>
      </c>
      <c r="DT20" s="1082"/>
      <c r="DU20" s="1082"/>
      <c r="DV20" s="1082"/>
      <c r="DW20" s="1082"/>
      <c r="DX20" s="992" t="s">
        <v>7753</v>
      </c>
      <c r="DY20" s="1061" t="s">
        <v>7644</v>
      </c>
      <c r="DZ20" s="1062"/>
      <c r="EA20" s="1063"/>
      <c r="EB20" s="1067" t="s">
        <v>7644</v>
      </c>
      <c r="EC20" s="1068"/>
      <c r="ED20" s="1068"/>
      <c r="EE20" s="1068"/>
      <c r="EF20" s="1069"/>
      <c r="EG20" s="992" t="s">
        <v>7753</v>
      </c>
      <c r="EH20" s="1061" t="s">
        <v>7644</v>
      </c>
      <c r="EI20" s="1062"/>
      <c r="EJ20" s="1063"/>
      <c r="EK20" s="1067" t="s">
        <v>7644</v>
      </c>
      <c r="EL20" s="1068"/>
      <c r="EM20" s="1068"/>
      <c r="EN20" s="1069"/>
      <c r="EO20" s="1047" t="s">
        <v>7754</v>
      </c>
      <c r="EP20" s="992" t="s">
        <v>7753</v>
      </c>
      <c r="EQ20" s="1067" t="s">
        <v>7644</v>
      </c>
      <c r="ER20" s="1068"/>
      <c r="ES20" s="1068"/>
      <c r="ET20" s="1068"/>
      <c r="EU20" s="1069"/>
      <c r="EV20" s="992" t="s">
        <v>7753</v>
      </c>
    </row>
    <row r="21" spans="1:152" s="14" customFormat="1" ht="50.1" customHeight="1" x14ac:dyDescent="0.25">
      <c r="A21" s="992"/>
      <c r="B21" s="994"/>
      <c r="C21" s="995"/>
      <c r="D21" s="1034"/>
      <c r="E21" s="673" t="s">
        <v>7592</v>
      </c>
      <c r="F21" s="226" t="s">
        <v>7755</v>
      </c>
      <c r="G21" s="643">
        <v>43220</v>
      </c>
      <c r="H21" s="643">
        <v>43465</v>
      </c>
      <c r="I21" s="664">
        <f t="shared" si="0"/>
        <v>35</v>
      </c>
      <c r="J21" s="665">
        <v>0</v>
      </c>
      <c r="K21" s="248" t="s">
        <v>405</v>
      </c>
      <c r="L21" s="685"/>
      <c r="M21" s="510" t="s">
        <v>7603</v>
      </c>
      <c r="N21" s="510"/>
      <c r="O21" s="510" t="s">
        <v>7604</v>
      </c>
      <c r="P21" s="606" t="s">
        <v>7565</v>
      </c>
      <c r="Q21" s="667">
        <v>0</v>
      </c>
      <c r="R21" s="1041"/>
      <c r="S21" s="510" t="s">
        <v>7603</v>
      </c>
      <c r="T21" s="510"/>
      <c r="U21" s="510" t="s">
        <v>7604</v>
      </c>
      <c r="V21" s="668" t="s">
        <v>7569</v>
      </c>
      <c r="W21" s="1000"/>
      <c r="X21" s="1002"/>
      <c r="Y21" s="1008"/>
      <c r="Z21" s="1009"/>
      <c r="AA21" s="1010"/>
      <c r="AB21" s="996" t="s">
        <v>7756</v>
      </c>
      <c r="AC21" s="996" t="s">
        <v>7757</v>
      </c>
      <c r="AD21" s="682">
        <v>0.5</v>
      </c>
      <c r="AE21" s="1041"/>
      <c r="AF21" s="510" t="s">
        <v>8340</v>
      </c>
      <c r="AG21" s="510" t="s">
        <v>7758</v>
      </c>
      <c r="AH21" s="510" t="s">
        <v>7759</v>
      </c>
      <c r="AI21" s="670" t="s">
        <v>7576</v>
      </c>
      <c r="AJ21" s="1000"/>
      <c r="AK21" s="1002"/>
      <c r="AL21" s="1004"/>
      <c r="AM21" s="681">
        <v>0.7</v>
      </c>
      <c r="AN21" s="1041"/>
      <c r="AO21" s="510" t="s">
        <v>7760</v>
      </c>
      <c r="AP21" s="510" t="s">
        <v>7761</v>
      </c>
      <c r="AQ21" s="510" t="s">
        <v>7762</v>
      </c>
      <c r="AR21" s="672" t="s">
        <v>7579</v>
      </c>
      <c r="AS21" s="1021"/>
      <c r="AT21" s="1021"/>
      <c r="AU21" s="994"/>
      <c r="AV21" s="678">
        <v>1</v>
      </c>
      <c r="AW21" s="1042"/>
      <c r="AX21" s="30" t="s">
        <v>7763</v>
      </c>
      <c r="AY21" s="30" t="s">
        <v>7764</v>
      </c>
      <c r="AZ21" s="510" t="s">
        <v>7765</v>
      </c>
      <c r="BA21" s="606" t="s">
        <v>7582</v>
      </c>
      <c r="BB21" s="1014"/>
      <c r="BC21" s="1017"/>
      <c r="BD21" s="1004"/>
      <c r="BE21" s="678">
        <v>1</v>
      </c>
      <c r="BF21" s="1042"/>
      <c r="BG21" s="510" t="s">
        <v>8341</v>
      </c>
      <c r="BH21" s="510" t="s">
        <v>8342</v>
      </c>
      <c r="BI21" s="510" t="s">
        <v>7766</v>
      </c>
      <c r="BJ21" s="679" t="s">
        <v>7583</v>
      </c>
      <c r="BK21" s="1014"/>
      <c r="BL21" s="1017"/>
      <c r="BM21" s="996"/>
      <c r="BN21" s="678">
        <v>1</v>
      </c>
      <c r="BO21" s="1042"/>
      <c r="BP21" s="510" t="s">
        <v>7767</v>
      </c>
      <c r="BQ21" s="38" t="s">
        <v>8343</v>
      </c>
      <c r="BR21" s="246" t="s">
        <v>7768</v>
      </c>
      <c r="BS21" s="606" t="s">
        <v>8331</v>
      </c>
      <c r="BT21" s="1000"/>
      <c r="BU21" s="1002"/>
      <c r="BV21" s="1008"/>
      <c r="BW21" s="678">
        <v>1</v>
      </c>
      <c r="BX21" s="1042"/>
      <c r="BY21" s="277" t="s">
        <v>7751</v>
      </c>
      <c r="BZ21" s="38" t="s">
        <v>8343</v>
      </c>
      <c r="CA21" s="510" t="s">
        <v>7752</v>
      </c>
      <c r="CB21" s="679" t="s">
        <v>7585</v>
      </c>
      <c r="CC21" s="1000"/>
      <c r="CD21" s="1002"/>
      <c r="CE21" s="1008"/>
      <c r="CF21" s="678">
        <v>1</v>
      </c>
      <c r="CG21" s="1042"/>
      <c r="CH21" s="277" t="s">
        <v>7751</v>
      </c>
      <c r="CI21" s="38" t="s">
        <v>8343</v>
      </c>
      <c r="CJ21" s="510" t="s">
        <v>7752</v>
      </c>
      <c r="CK21" s="679" t="s">
        <v>7586</v>
      </c>
      <c r="CL21" s="678">
        <v>1</v>
      </c>
      <c r="CM21" s="1042"/>
      <c r="CN21" s="277" t="s">
        <v>7751</v>
      </c>
      <c r="CO21" s="510" t="s">
        <v>8343</v>
      </c>
      <c r="CP21" s="510" t="s">
        <v>7752</v>
      </c>
      <c r="CQ21" s="606" t="s">
        <v>7587</v>
      </c>
      <c r="CR21" s="678">
        <v>1</v>
      </c>
      <c r="CS21" s="1042"/>
      <c r="CT21" s="277" t="s">
        <v>7751</v>
      </c>
      <c r="CU21" s="510" t="s">
        <v>8343</v>
      </c>
      <c r="CV21" s="510" t="s">
        <v>7752</v>
      </c>
      <c r="CW21" s="606" t="s">
        <v>7588</v>
      </c>
      <c r="CX21" s="678">
        <v>1</v>
      </c>
      <c r="CY21" s="1042"/>
      <c r="CZ21" s="510" t="s">
        <v>7751</v>
      </c>
      <c r="DA21" s="510" t="s">
        <v>8343</v>
      </c>
      <c r="DB21" s="510" t="s">
        <v>7752</v>
      </c>
      <c r="DC21" s="606" t="s">
        <v>7589</v>
      </c>
      <c r="DD21" s="678">
        <v>1</v>
      </c>
      <c r="DE21" s="1042"/>
      <c r="DF21" s="510" t="s">
        <v>7751</v>
      </c>
      <c r="DG21" s="510" t="s">
        <v>8343</v>
      </c>
      <c r="DH21" s="510" t="s">
        <v>7752</v>
      </c>
      <c r="DI21" s="606" t="s">
        <v>7590</v>
      </c>
      <c r="DJ21" s="1000"/>
      <c r="DK21" s="1002"/>
      <c r="DL21" s="1008"/>
      <c r="DM21" s="1039"/>
      <c r="DN21" s="1040"/>
      <c r="DO21" s="1040"/>
      <c r="DP21" s="1040"/>
      <c r="DQ21" s="1040"/>
      <c r="DR21" s="1040"/>
      <c r="DS21" s="1082"/>
      <c r="DT21" s="1082"/>
      <c r="DU21" s="1082"/>
      <c r="DV21" s="1082"/>
      <c r="DW21" s="1082"/>
      <c r="DX21" s="992"/>
      <c r="DY21" s="1064"/>
      <c r="DZ21" s="1065"/>
      <c r="EA21" s="1066"/>
      <c r="EB21" s="1070"/>
      <c r="EC21" s="1071"/>
      <c r="ED21" s="1071"/>
      <c r="EE21" s="1071"/>
      <c r="EF21" s="1072"/>
      <c r="EG21" s="992"/>
      <c r="EH21" s="1064"/>
      <c r="EI21" s="1065"/>
      <c r="EJ21" s="1066"/>
      <c r="EK21" s="1070"/>
      <c r="EL21" s="1071"/>
      <c r="EM21" s="1071"/>
      <c r="EN21" s="1072"/>
      <c r="EO21" s="1047"/>
      <c r="EP21" s="992"/>
      <c r="EQ21" s="1070"/>
      <c r="ER21" s="1071"/>
      <c r="ES21" s="1071"/>
      <c r="ET21" s="1071"/>
      <c r="EU21" s="1072"/>
      <c r="EV21" s="992"/>
    </row>
    <row r="22" spans="1:152" s="14" customFormat="1" ht="104.1" customHeight="1" x14ac:dyDescent="0.25">
      <c r="A22" s="364">
        <v>5</v>
      </c>
      <c r="B22" s="226" t="s">
        <v>8344</v>
      </c>
      <c r="C22" s="687" t="s">
        <v>7769</v>
      </c>
      <c r="D22" s="246" t="s">
        <v>7770</v>
      </c>
      <c r="E22" s="663" t="s">
        <v>7559</v>
      </c>
      <c r="F22" s="226" t="s">
        <v>8345</v>
      </c>
      <c r="G22" s="352">
        <v>42979</v>
      </c>
      <c r="H22" s="352">
        <v>43830</v>
      </c>
      <c r="I22" s="664">
        <f>(H22-G22)/7</f>
        <v>121.57142857142857</v>
      </c>
      <c r="J22" s="665">
        <v>0</v>
      </c>
      <c r="K22" s="248" t="s">
        <v>7771</v>
      </c>
      <c r="L22" s="685">
        <f>AVERAGE(J22:J22)</f>
        <v>0</v>
      </c>
      <c r="M22" s="510" t="s">
        <v>7603</v>
      </c>
      <c r="N22" s="510"/>
      <c r="O22" s="510" t="s">
        <v>7604</v>
      </c>
      <c r="P22" s="606" t="s">
        <v>7565</v>
      </c>
      <c r="Q22" s="667">
        <v>0</v>
      </c>
      <c r="R22" s="688">
        <f>AVERAGE(Q22)</f>
        <v>0</v>
      </c>
      <c r="S22" s="510" t="s">
        <v>7772</v>
      </c>
      <c r="T22" s="510"/>
      <c r="U22" s="510" t="s">
        <v>7773</v>
      </c>
      <c r="V22" s="668" t="s">
        <v>7569</v>
      </c>
      <c r="W22" s="56">
        <v>43216</v>
      </c>
      <c r="X22" s="689" t="s">
        <v>7570</v>
      </c>
      <c r="Y22" s="510" t="s">
        <v>7774</v>
      </c>
      <c r="Z22" s="56">
        <v>43231</v>
      </c>
      <c r="AA22" s="689">
        <v>20181020341991</v>
      </c>
      <c r="AB22" s="510" t="s">
        <v>7772</v>
      </c>
      <c r="AC22" s="510" t="s">
        <v>7775</v>
      </c>
      <c r="AD22" s="690">
        <v>0</v>
      </c>
      <c r="AE22" s="688">
        <f>AVERAGE(AD22)</f>
        <v>0</v>
      </c>
      <c r="AF22" s="510" t="s">
        <v>7776</v>
      </c>
      <c r="AG22" s="510" t="s">
        <v>7777</v>
      </c>
      <c r="AH22" s="510" t="s">
        <v>7778</v>
      </c>
      <c r="AI22" s="670" t="s">
        <v>7576</v>
      </c>
      <c r="AJ22" s="691">
        <v>43305</v>
      </c>
      <c r="AK22" s="692" t="s">
        <v>7577</v>
      </c>
      <c r="AL22" s="693" t="s">
        <v>7774</v>
      </c>
      <c r="AM22" s="694">
        <v>1</v>
      </c>
      <c r="AN22" s="688">
        <f>AVERAGE(AM22)</f>
        <v>1</v>
      </c>
      <c r="AO22" s="510" t="s">
        <v>8346</v>
      </c>
      <c r="AP22" s="510" t="s">
        <v>7779</v>
      </c>
      <c r="AQ22" s="510" t="s">
        <v>7780</v>
      </c>
      <c r="AR22" s="672" t="s">
        <v>7579</v>
      </c>
      <c r="AS22" s="695">
        <v>43384</v>
      </c>
      <c r="AT22" s="248" t="s">
        <v>7580</v>
      </c>
      <c r="AU22" s="226" t="s">
        <v>8347</v>
      </c>
      <c r="AV22" s="678">
        <v>1</v>
      </c>
      <c r="AW22" s="696">
        <f>AVERAGE(AV22)</f>
        <v>1</v>
      </c>
      <c r="AX22" s="30" t="s">
        <v>7781</v>
      </c>
      <c r="AY22" s="30"/>
      <c r="AZ22" s="510" t="s">
        <v>7782</v>
      </c>
      <c r="BA22" s="668" t="s">
        <v>7582</v>
      </c>
      <c r="BB22" s="512">
        <v>43504</v>
      </c>
      <c r="BC22" s="697">
        <v>20196200104682</v>
      </c>
      <c r="BD22" s="693" t="s">
        <v>8348</v>
      </c>
      <c r="BE22" s="698">
        <v>0.39700000000000002</v>
      </c>
      <c r="BF22" s="696">
        <f>AVERAGE(BE22)</f>
        <v>0.39700000000000002</v>
      </c>
      <c r="BG22" s="510" t="s">
        <v>7783</v>
      </c>
      <c r="BH22" s="510" t="s">
        <v>7784</v>
      </c>
      <c r="BI22" s="510" t="s">
        <v>7785</v>
      </c>
      <c r="BJ22" s="606" t="s">
        <v>7583</v>
      </c>
      <c r="BK22" s="512">
        <v>43571</v>
      </c>
      <c r="BL22" s="697">
        <v>20196200371912</v>
      </c>
      <c r="BM22" s="510" t="s">
        <v>7786</v>
      </c>
      <c r="BN22" s="698">
        <v>0.39700000000000002</v>
      </c>
      <c r="BO22" s="696">
        <f>AVERAGE(BN22)</f>
        <v>0.39700000000000002</v>
      </c>
      <c r="BP22" s="510" t="s">
        <v>8349</v>
      </c>
      <c r="BQ22" s="38" t="s">
        <v>7787</v>
      </c>
      <c r="BR22" s="246" t="s">
        <v>7788</v>
      </c>
      <c r="BS22" s="606" t="s">
        <v>8331</v>
      </c>
      <c r="BT22" s="56">
        <v>43668</v>
      </c>
      <c r="BU22" s="689" t="s">
        <v>7789</v>
      </c>
      <c r="BV22" s="510" t="s">
        <v>7790</v>
      </c>
      <c r="BW22" s="698">
        <v>0.39700000000000002</v>
      </c>
      <c r="BX22" s="696">
        <f>AVERAGE(BW22)</f>
        <v>0.39700000000000002</v>
      </c>
      <c r="BY22" s="510" t="s">
        <v>8350</v>
      </c>
      <c r="BZ22" s="38" t="s">
        <v>7791</v>
      </c>
      <c r="CA22" s="226" t="s">
        <v>7792</v>
      </c>
      <c r="CB22" s="606" t="s">
        <v>7585</v>
      </c>
      <c r="CC22" s="56">
        <v>43763</v>
      </c>
      <c r="CD22" s="689">
        <v>20196201140312</v>
      </c>
      <c r="CE22" s="510" t="s">
        <v>8351</v>
      </c>
      <c r="CF22" s="698">
        <v>0.39700000000000002</v>
      </c>
      <c r="CG22" s="696">
        <f>AVERAGE(CF22)</f>
        <v>0.39700000000000002</v>
      </c>
      <c r="CH22" s="510" t="s">
        <v>7793</v>
      </c>
      <c r="CI22" s="510" t="s">
        <v>7794</v>
      </c>
      <c r="CJ22" s="226" t="s">
        <v>7795</v>
      </c>
      <c r="CK22" s="606" t="s">
        <v>7586</v>
      </c>
      <c r="CL22" s="698">
        <v>0.39700000000000002</v>
      </c>
      <c r="CM22" s="696">
        <f>AVERAGE(CL22)</f>
        <v>0.39700000000000002</v>
      </c>
      <c r="CN22" s="510" t="s">
        <v>8352</v>
      </c>
      <c r="CO22" s="510" t="s">
        <v>7796</v>
      </c>
      <c r="CP22" s="226" t="s">
        <v>7797</v>
      </c>
      <c r="CQ22" s="606" t="s">
        <v>7587</v>
      </c>
      <c r="CR22" s="698">
        <v>0.41</v>
      </c>
      <c r="CS22" s="696">
        <f>AVERAGE(CR22)</f>
        <v>0.41</v>
      </c>
      <c r="CT22" s="510" t="s">
        <v>8353</v>
      </c>
      <c r="CU22" s="510" t="s">
        <v>7798</v>
      </c>
      <c r="CV22" s="226" t="s">
        <v>7799</v>
      </c>
      <c r="CW22" s="606" t="s">
        <v>7588</v>
      </c>
      <c r="CX22" s="698">
        <v>0.41</v>
      </c>
      <c r="CY22" s="696">
        <f>AVERAGE(CX22)</f>
        <v>0.41</v>
      </c>
      <c r="CZ22" s="699" t="s">
        <v>7800</v>
      </c>
      <c r="DA22" s="510" t="s">
        <v>7801</v>
      </c>
      <c r="DB22" s="226" t="s">
        <v>7802</v>
      </c>
      <c r="DC22" s="606" t="s">
        <v>7589</v>
      </c>
      <c r="DD22" s="698">
        <v>1</v>
      </c>
      <c r="DE22" s="696">
        <f>AVERAGE(DD22)</f>
        <v>1</v>
      </c>
      <c r="DF22" s="699" t="s">
        <v>8354</v>
      </c>
      <c r="DG22" s="510" t="s">
        <v>7803</v>
      </c>
      <c r="DH22" s="226"/>
      <c r="DI22" s="606" t="s">
        <v>7590</v>
      </c>
      <c r="DJ22" s="56">
        <v>44134</v>
      </c>
      <c r="DK22" s="689"/>
      <c r="DL22" s="510" t="s">
        <v>7804</v>
      </c>
      <c r="DM22" s="663" t="s">
        <v>7559</v>
      </c>
      <c r="DN22" s="226" t="s">
        <v>7805</v>
      </c>
      <c r="DO22" s="352">
        <v>42979</v>
      </c>
      <c r="DP22" s="352">
        <v>44500</v>
      </c>
      <c r="DQ22" s="402">
        <f t="shared" ref="DQ22:DQ25" si="1">(DP22-DO22)/7</f>
        <v>217.28571428571428</v>
      </c>
      <c r="DR22" s="700" t="s">
        <v>7806</v>
      </c>
      <c r="DS22" s="701">
        <v>1</v>
      </c>
      <c r="DT22" s="701">
        <f>+DS22</f>
        <v>1</v>
      </c>
      <c r="DU22" s="699" t="s">
        <v>8354</v>
      </c>
      <c r="DV22" s="9" t="s">
        <v>7803</v>
      </c>
      <c r="DW22" s="510" t="s">
        <v>7807</v>
      </c>
      <c r="DX22" s="606" t="s">
        <v>7687</v>
      </c>
      <c r="DY22" s="56">
        <v>44367</v>
      </c>
      <c r="DZ22" s="689">
        <v>20216200666152</v>
      </c>
      <c r="EA22" s="510" t="s">
        <v>7808</v>
      </c>
      <c r="EB22" s="701">
        <v>1</v>
      </c>
      <c r="EC22" s="701">
        <f>+EB22</f>
        <v>1</v>
      </c>
      <c r="ED22" s="702" t="s">
        <v>8355</v>
      </c>
      <c r="EE22" s="510" t="s">
        <v>7809</v>
      </c>
      <c r="EF22" s="703" t="s">
        <v>7810</v>
      </c>
      <c r="EG22" s="704" t="s">
        <v>7692</v>
      </c>
      <c r="EH22" s="56">
        <v>44553</v>
      </c>
      <c r="EI22" s="689">
        <v>20216201595212</v>
      </c>
      <c r="EJ22" s="510" t="s">
        <v>7811</v>
      </c>
      <c r="EK22" s="701">
        <v>1</v>
      </c>
      <c r="EL22" s="701">
        <f>+EK22</f>
        <v>1</v>
      </c>
      <c r="EM22" s="511" t="s">
        <v>7812</v>
      </c>
      <c r="EN22" s="510" t="s">
        <v>8356</v>
      </c>
      <c r="EO22" s="261" t="s">
        <v>7813</v>
      </c>
      <c r="EP22" s="606" t="s">
        <v>7696</v>
      </c>
      <c r="EQ22" s="701">
        <v>1</v>
      </c>
      <c r="ER22" s="701">
        <f>+EQ22</f>
        <v>1</v>
      </c>
      <c r="ES22" s="511"/>
      <c r="ET22" s="510"/>
      <c r="EU22" s="261" t="s">
        <v>8329</v>
      </c>
      <c r="EV22" s="606" t="s">
        <v>7990</v>
      </c>
    </row>
    <row r="23" spans="1:152" s="14" customFormat="1" ht="104.1" customHeight="1" x14ac:dyDescent="0.25">
      <c r="A23" s="1073">
        <v>6</v>
      </c>
      <c r="B23" s="1075" t="s">
        <v>7814</v>
      </c>
      <c r="C23" s="1078" t="s">
        <v>7815</v>
      </c>
      <c r="D23" s="1080" t="s">
        <v>8357</v>
      </c>
      <c r="E23" s="663" t="s">
        <v>7559</v>
      </c>
      <c r="F23" s="226" t="s">
        <v>7816</v>
      </c>
      <c r="G23" s="352">
        <v>42979</v>
      </c>
      <c r="H23" s="352">
        <v>43038</v>
      </c>
      <c r="I23" s="402">
        <f>(H23-G23)/7</f>
        <v>8.4285714285714288</v>
      </c>
      <c r="J23" s="665">
        <v>0.85</v>
      </c>
      <c r="K23" s="705" t="s">
        <v>602</v>
      </c>
      <c r="L23" s="706">
        <f>AVERAGE(J23:J24)</f>
        <v>0.42499999999999999</v>
      </c>
      <c r="M23" s="226" t="s">
        <v>7817</v>
      </c>
      <c r="N23" s="510" t="s">
        <v>7818</v>
      </c>
      <c r="O23" s="510" t="s">
        <v>7819</v>
      </c>
      <c r="P23" s="606" t="s">
        <v>7565</v>
      </c>
      <c r="Q23" s="667">
        <v>1</v>
      </c>
      <c r="R23" s="1041">
        <f>AVERAGE(Q23:Q24)</f>
        <v>0.75</v>
      </c>
      <c r="S23" s="226" t="s">
        <v>7820</v>
      </c>
      <c r="T23" s="510" t="s">
        <v>7818</v>
      </c>
      <c r="U23" s="510" t="s">
        <v>7821</v>
      </c>
      <c r="V23" s="668" t="s">
        <v>7569</v>
      </c>
      <c r="W23" s="1009">
        <v>43216</v>
      </c>
      <c r="X23" s="1028" t="s">
        <v>7570</v>
      </c>
      <c r="Y23" s="1006" t="s">
        <v>8358</v>
      </c>
      <c r="Z23" s="1009">
        <v>43231</v>
      </c>
      <c r="AA23" s="1010">
        <v>20181020341991</v>
      </c>
      <c r="AB23" s="996" t="s">
        <v>8358</v>
      </c>
      <c r="AC23" s="996" t="s">
        <v>8359</v>
      </c>
      <c r="AD23" s="686">
        <v>1</v>
      </c>
      <c r="AE23" s="1041">
        <f>AVERAGE(AD23:AD24)</f>
        <v>0.75</v>
      </c>
      <c r="AF23" s="226" t="s">
        <v>7822</v>
      </c>
      <c r="AG23" s="510" t="s">
        <v>7823</v>
      </c>
      <c r="AH23" s="510" t="s">
        <v>8360</v>
      </c>
      <c r="AI23" s="670" t="s">
        <v>7576</v>
      </c>
      <c r="AJ23" s="1027">
        <v>43305</v>
      </c>
      <c r="AK23" s="1028" t="s">
        <v>7577</v>
      </c>
      <c r="AL23" s="996" t="s">
        <v>8361</v>
      </c>
      <c r="AM23" s="707">
        <v>1</v>
      </c>
      <c r="AN23" s="1041">
        <f>AVERAGE(AM23:AM24)</f>
        <v>0.875</v>
      </c>
      <c r="AO23" s="226" t="s">
        <v>7824</v>
      </c>
      <c r="AP23" s="510" t="s">
        <v>7825</v>
      </c>
      <c r="AQ23" s="510" t="s">
        <v>7830</v>
      </c>
      <c r="AR23" s="672" t="s">
        <v>7579</v>
      </c>
      <c r="AS23" s="1043">
        <v>43384</v>
      </c>
      <c r="AT23" s="1044" t="s">
        <v>7580</v>
      </c>
      <c r="AU23" s="994" t="s">
        <v>7826</v>
      </c>
      <c r="AV23" s="708">
        <v>1</v>
      </c>
      <c r="AW23" s="1042">
        <f>AVERAGE(AV23:AV24)</f>
        <v>1</v>
      </c>
      <c r="AX23" s="510" t="s">
        <v>7824</v>
      </c>
      <c r="AY23" s="510" t="s">
        <v>7825</v>
      </c>
      <c r="AZ23" s="510" t="s">
        <v>7830</v>
      </c>
      <c r="BA23" s="668" t="s">
        <v>7582</v>
      </c>
      <c r="BB23" s="1012">
        <v>43504</v>
      </c>
      <c r="BC23" s="1015">
        <v>20196200104682</v>
      </c>
      <c r="BD23" s="1004" t="s">
        <v>7827</v>
      </c>
      <c r="BE23" s="708">
        <v>1</v>
      </c>
      <c r="BF23" s="1042">
        <f>AVERAGE(BE23:BE24)</f>
        <v>1</v>
      </c>
      <c r="BG23" s="226" t="s">
        <v>7824</v>
      </c>
      <c r="BH23" s="510" t="s">
        <v>7825</v>
      </c>
      <c r="BI23" s="510" t="s">
        <v>7830</v>
      </c>
      <c r="BJ23" s="606" t="s">
        <v>7583</v>
      </c>
      <c r="BK23" s="1012">
        <v>43571</v>
      </c>
      <c r="BL23" s="1015">
        <v>20196200371912</v>
      </c>
      <c r="BM23" s="996" t="s">
        <v>8362</v>
      </c>
      <c r="BN23" s="708">
        <v>1</v>
      </c>
      <c r="BO23" s="1042">
        <f>AVERAGE(BN23:BN24)</f>
        <v>0.83000000000000007</v>
      </c>
      <c r="BP23" s="510" t="s">
        <v>7824</v>
      </c>
      <c r="BQ23" s="510" t="s">
        <v>7825</v>
      </c>
      <c r="BR23" s="510" t="s">
        <v>7830</v>
      </c>
      <c r="BS23" s="606" t="s">
        <v>8331</v>
      </c>
      <c r="BT23" s="1027">
        <v>43668</v>
      </c>
      <c r="BU23" s="1103" t="s">
        <v>7828</v>
      </c>
      <c r="BV23" s="1006" t="s">
        <v>7829</v>
      </c>
      <c r="BW23" s="708">
        <v>1</v>
      </c>
      <c r="BX23" s="1042">
        <f>AVERAGE(BW23:BW24)</f>
        <v>0.83000000000000007</v>
      </c>
      <c r="BY23" s="510" t="s">
        <v>7824</v>
      </c>
      <c r="BZ23" s="510" t="s">
        <v>7825</v>
      </c>
      <c r="CA23" s="510" t="s">
        <v>7830</v>
      </c>
      <c r="CB23" s="606" t="s">
        <v>7585</v>
      </c>
      <c r="CC23" s="1027">
        <v>43763</v>
      </c>
      <c r="CD23" s="1028">
        <v>20196201140312</v>
      </c>
      <c r="CE23" s="1006" t="s">
        <v>8363</v>
      </c>
      <c r="CF23" s="708">
        <v>1</v>
      </c>
      <c r="CG23" s="1042">
        <f>AVERAGE(CF23:CF24)</f>
        <v>0.83000000000000007</v>
      </c>
      <c r="CH23" s="510" t="s">
        <v>7824</v>
      </c>
      <c r="CI23" s="510" t="s">
        <v>7825</v>
      </c>
      <c r="CJ23" s="510" t="s">
        <v>7830</v>
      </c>
      <c r="CK23" s="606" t="s">
        <v>7586</v>
      </c>
      <c r="CL23" s="708">
        <v>1</v>
      </c>
      <c r="CM23" s="1042">
        <f>AVERAGE(CL23:CL24)</f>
        <v>0.90999999999999992</v>
      </c>
      <c r="CN23" s="510" t="s">
        <v>7824</v>
      </c>
      <c r="CO23" s="510" t="s">
        <v>7825</v>
      </c>
      <c r="CP23" s="510" t="s">
        <v>7830</v>
      </c>
      <c r="CQ23" s="606" t="s">
        <v>7587</v>
      </c>
      <c r="CR23" s="708">
        <v>1</v>
      </c>
      <c r="CS23" s="1042">
        <f>AVERAGE(CR23:CR24)</f>
        <v>0.90999999999999992</v>
      </c>
      <c r="CT23" s="510" t="s">
        <v>7824</v>
      </c>
      <c r="CU23" s="510" t="s">
        <v>7825</v>
      </c>
      <c r="CV23" s="510" t="s">
        <v>7830</v>
      </c>
      <c r="CW23" s="606" t="s">
        <v>7588</v>
      </c>
      <c r="CX23" s="708">
        <v>1</v>
      </c>
      <c r="CY23" s="1042">
        <f>AVERAGE(CX23:CX24)</f>
        <v>0.90999999999999992</v>
      </c>
      <c r="CZ23" s="510" t="s">
        <v>7824</v>
      </c>
      <c r="DA23" s="510" t="s">
        <v>7825</v>
      </c>
      <c r="DB23" s="510" t="s">
        <v>7830</v>
      </c>
      <c r="DC23" s="606" t="s">
        <v>7589</v>
      </c>
      <c r="DD23" s="708">
        <v>1</v>
      </c>
      <c r="DE23" s="1099">
        <f>AVERAGE(DD23:DD24)</f>
        <v>0.90999999999999992</v>
      </c>
      <c r="DF23" s="510" t="s">
        <v>7824</v>
      </c>
      <c r="DG23" s="510" t="s">
        <v>7825</v>
      </c>
      <c r="DH23" s="510" t="s">
        <v>7830</v>
      </c>
      <c r="DI23" s="606" t="s">
        <v>7590</v>
      </c>
      <c r="DJ23" s="1027">
        <v>44134</v>
      </c>
      <c r="DK23" s="1027"/>
      <c r="DL23" s="1095" t="s">
        <v>8364</v>
      </c>
      <c r="DM23" s="663" t="s">
        <v>7559</v>
      </c>
      <c r="DN23" s="226" t="s">
        <v>7831</v>
      </c>
      <c r="DO23" s="352">
        <v>42979</v>
      </c>
      <c r="DP23" s="352">
        <v>44500</v>
      </c>
      <c r="DQ23" s="402">
        <f t="shared" si="1"/>
        <v>217.28571428571428</v>
      </c>
      <c r="DR23" s="709" t="s">
        <v>782</v>
      </c>
      <c r="DS23" s="701">
        <v>0.09</v>
      </c>
      <c r="DT23" s="701">
        <f>+DS23</f>
        <v>0.09</v>
      </c>
      <c r="DU23" s="226" t="s">
        <v>8365</v>
      </c>
      <c r="DV23" s="284" t="s">
        <v>7832</v>
      </c>
      <c r="DW23" s="226" t="s">
        <v>7833</v>
      </c>
      <c r="DX23" s="606" t="s">
        <v>7687</v>
      </c>
      <c r="DY23" s="1098">
        <v>44367</v>
      </c>
      <c r="DZ23" s="1010">
        <v>20216200666152</v>
      </c>
      <c r="EA23" s="1083" t="s">
        <v>7834</v>
      </c>
      <c r="EB23" s="701">
        <v>0.09</v>
      </c>
      <c r="EC23" s="1045">
        <f>+EB23+EB24+EB25+EB26</f>
        <v>0.36</v>
      </c>
      <c r="ED23" s="510" t="s">
        <v>7835</v>
      </c>
      <c r="EE23" s="510" t="s">
        <v>7836</v>
      </c>
      <c r="EF23" s="703" t="s">
        <v>7837</v>
      </c>
      <c r="EG23" s="704" t="s">
        <v>7692</v>
      </c>
      <c r="EH23" s="1098">
        <v>44553</v>
      </c>
      <c r="EI23" s="1010">
        <v>20216201595212</v>
      </c>
      <c r="EJ23" s="1083" t="s">
        <v>7838</v>
      </c>
      <c r="EK23" s="701">
        <v>0.09</v>
      </c>
      <c r="EL23" s="1045">
        <f>AVERAGE(EK23:EK26)</f>
        <v>0.32250000000000001</v>
      </c>
      <c r="EM23" s="510" t="s">
        <v>7835</v>
      </c>
      <c r="EN23" s="510" t="s">
        <v>7836</v>
      </c>
      <c r="EO23" s="703" t="s">
        <v>7839</v>
      </c>
      <c r="EP23" s="606" t="s">
        <v>7696</v>
      </c>
      <c r="EQ23" s="701">
        <v>0.09</v>
      </c>
      <c r="ER23" s="1045">
        <f>AVERAGE(EQ23:EQ26)</f>
        <v>0.38500000000000001</v>
      </c>
      <c r="ES23" s="781" t="s">
        <v>8366</v>
      </c>
      <c r="ET23" s="806" t="s">
        <v>8310</v>
      </c>
      <c r="EU23" s="703" t="s">
        <v>8446</v>
      </c>
      <c r="EV23" s="606" t="s">
        <v>7990</v>
      </c>
    </row>
    <row r="24" spans="1:152" s="14" customFormat="1" ht="104.1" customHeight="1" x14ac:dyDescent="0.25">
      <c r="A24" s="1074"/>
      <c r="B24" s="1076"/>
      <c r="C24" s="1079"/>
      <c r="D24" s="1081"/>
      <c r="E24" s="1084" t="s">
        <v>7592</v>
      </c>
      <c r="F24" s="1075" t="s">
        <v>7840</v>
      </c>
      <c r="G24" s="710">
        <v>43028</v>
      </c>
      <c r="H24" s="544">
        <v>43364</v>
      </c>
      <c r="I24" s="711">
        <f>(H24-G24)/7</f>
        <v>48</v>
      </c>
      <c r="J24" s="1086">
        <v>0</v>
      </c>
      <c r="K24" s="712" t="s">
        <v>7841</v>
      </c>
      <c r="L24" s="706"/>
      <c r="M24" s="508" t="s">
        <v>7842</v>
      </c>
      <c r="N24" s="510"/>
      <c r="O24" s="510" t="s">
        <v>7603</v>
      </c>
      <c r="P24" s="606" t="s">
        <v>7565</v>
      </c>
      <c r="Q24" s="667">
        <v>0.5</v>
      </c>
      <c r="R24" s="1041"/>
      <c r="S24" s="226" t="s">
        <v>7843</v>
      </c>
      <c r="T24" s="510" t="s">
        <v>7844</v>
      </c>
      <c r="U24" s="510" t="s">
        <v>7845</v>
      </c>
      <c r="V24" s="668" t="s">
        <v>7569</v>
      </c>
      <c r="W24" s="1009"/>
      <c r="X24" s="1002"/>
      <c r="Y24" s="1008"/>
      <c r="Z24" s="1009"/>
      <c r="AA24" s="1010"/>
      <c r="AB24" s="996" t="s">
        <v>7843</v>
      </c>
      <c r="AC24" s="996" t="s">
        <v>7844</v>
      </c>
      <c r="AD24" s="682">
        <v>0.5</v>
      </c>
      <c r="AE24" s="1041"/>
      <c r="AF24" s="226" t="s">
        <v>7846</v>
      </c>
      <c r="AG24" s="510" t="s">
        <v>7847</v>
      </c>
      <c r="AH24" s="510" t="s">
        <v>7845</v>
      </c>
      <c r="AI24" s="670" t="s">
        <v>7576</v>
      </c>
      <c r="AJ24" s="1000"/>
      <c r="AK24" s="1002"/>
      <c r="AL24" s="996"/>
      <c r="AM24" s="713">
        <v>0.75</v>
      </c>
      <c r="AN24" s="1041"/>
      <c r="AO24" s="226" t="s">
        <v>8367</v>
      </c>
      <c r="AP24" s="510" t="s">
        <v>7848</v>
      </c>
      <c r="AQ24" s="510" t="s">
        <v>7849</v>
      </c>
      <c r="AR24" s="672" t="s">
        <v>7579</v>
      </c>
      <c r="AS24" s="1021"/>
      <c r="AT24" s="1021"/>
      <c r="AU24" s="994"/>
      <c r="AV24" s="708">
        <v>1</v>
      </c>
      <c r="AW24" s="1042"/>
      <c r="AX24" s="30" t="s">
        <v>7850</v>
      </c>
      <c r="AY24" s="30" t="s">
        <v>7851</v>
      </c>
      <c r="AZ24" s="510" t="s">
        <v>7852</v>
      </c>
      <c r="BA24" s="668" t="s">
        <v>7582</v>
      </c>
      <c r="BB24" s="1014"/>
      <c r="BC24" s="1017"/>
      <c r="BD24" s="1004"/>
      <c r="BE24" s="708">
        <v>1</v>
      </c>
      <c r="BF24" s="1042"/>
      <c r="BG24" s="226" t="s">
        <v>7853</v>
      </c>
      <c r="BH24" s="510" t="s">
        <v>7713</v>
      </c>
      <c r="BI24" s="510" t="s">
        <v>7854</v>
      </c>
      <c r="BJ24" s="606" t="s">
        <v>7583</v>
      </c>
      <c r="BK24" s="1014"/>
      <c r="BL24" s="1017"/>
      <c r="BM24" s="996"/>
      <c r="BN24" s="684">
        <v>0.66</v>
      </c>
      <c r="BO24" s="1042"/>
      <c r="BP24" s="510" t="s">
        <v>7715</v>
      </c>
      <c r="BQ24" s="38" t="s">
        <v>7716</v>
      </c>
      <c r="BR24" s="38" t="s">
        <v>7717</v>
      </c>
      <c r="BS24" s="606" t="s">
        <v>8331</v>
      </c>
      <c r="BT24" s="1102"/>
      <c r="BU24" s="1102"/>
      <c r="BV24" s="1008"/>
      <c r="BW24" s="684">
        <v>0.66</v>
      </c>
      <c r="BX24" s="1042"/>
      <c r="BY24" s="510" t="s">
        <v>8368</v>
      </c>
      <c r="BZ24" s="38" t="s">
        <v>7855</v>
      </c>
      <c r="CA24" s="30" t="s">
        <v>7856</v>
      </c>
      <c r="CB24" s="606" t="s">
        <v>7585</v>
      </c>
      <c r="CC24" s="1102"/>
      <c r="CD24" s="1002"/>
      <c r="CE24" s="1008"/>
      <c r="CF24" s="684">
        <v>0.66</v>
      </c>
      <c r="CG24" s="1042"/>
      <c r="CH24" s="509" t="s">
        <v>8369</v>
      </c>
      <c r="CI24" s="509" t="s">
        <v>7857</v>
      </c>
      <c r="CJ24" s="509" t="s">
        <v>7858</v>
      </c>
      <c r="CK24" s="606" t="s">
        <v>7586</v>
      </c>
      <c r="CL24" s="684">
        <v>0.82</v>
      </c>
      <c r="CM24" s="1042"/>
      <c r="CN24" s="510" t="s">
        <v>8370</v>
      </c>
      <c r="CO24" s="510" t="s">
        <v>7859</v>
      </c>
      <c r="CP24" s="510" t="s">
        <v>7725</v>
      </c>
      <c r="CQ24" s="606" t="s">
        <v>7587</v>
      </c>
      <c r="CR24" s="684">
        <v>0.82</v>
      </c>
      <c r="CS24" s="1042"/>
      <c r="CT24" s="510" t="s">
        <v>7860</v>
      </c>
      <c r="CU24" s="510" t="s">
        <v>1460</v>
      </c>
      <c r="CV24" s="510" t="s">
        <v>7861</v>
      </c>
      <c r="CW24" s="606" t="s">
        <v>7588</v>
      </c>
      <c r="CX24" s="684">
        <v>0.82</v>
      </c>
      <c r="CY24" s="1042"/>
      <c r="CZ24" s="510" t="s">
        <v>8333</v>
      </c>
      <c r="DA24" s="714" t="s">
        <v>7801</v>
      </c>
      <c r="DB24" s="38" t="s">
        <v>8371</v>
      </c>
      <c r="DC24" s="1089" t="s">
        <v>7589</v>
      </c>
      <c r="DD24" s="1092">
        <v>0.82</v>
      </c>
      <c r="DE24" s="1100"/>
      <c r="DF24" s="1083" t="s">
        <v>7862</v>
      </c>
      <c r="DG24" s="1083" t="s">
        <v>7863</v>
      </c>
      <c r="DH24" s="1104"/>
      <c r="DI24" s="1089" t="s">
        <v>7590</v>
      </c>
      <c r="DJ24" s="999"/>
      <c r="DK24" s="999"/>
      <c r="DL24" s="1096"/>
      <c r="DM24" s="663" t="s">
        <v>7592</v>
      </c>
      <c r="DN24" s="226" t="s">
        <v>7864</v>
      </c>
      <c r="DO24" s="352">
        <v>42979</v>
      </c>
      <c r="DP24" s="352">
        <v>44500</v>
      </c>
      <c r="DQ24" s="402">
        <f t="shared" si="1"/>
        <v>217.28571428571428</v>
      </c>
      <c r="DR24" s="709" t="s">
        <v>7865</v>
      </c>
      <c r="DS24" s="701">
        <v>0.09</v>
      </c>
      <c r="DT24" s="1045">
        <f>+DS24+DS25+DS26</f>
        <v>0.27</v>
      </c>
      <c r="DU24" s="226" t="s">
        <v>8372</v>
      </c>
      <c r="DV24" s="510" t="s">
        <v>8373</v>
      </c>
      <c r="DW24" s="510" t="s">
        <v>7866</v>
      </c>
      <c r="DX24" s="606" t="s">
        <v>7687</v>
      </c>
      <c r="DY24" s="1098"/>
      <c r="DZ24" s="1010"/>
      <c r="EA24" s="1083"/>
      <c r="EB24" s="701">
        <v>0.09</v>
      </c>
      <c r="EC24" s="1045"/>
      <c r="ED24" s="226" t="s">
        <v>8374</v>
      </c>
      <c r="EE24" s="510" t="s">
        <v>7867</v>
      </c>
      <c r="EF24" s="703" t="s">
        <v>7868</v>
      </c>
      <c r="EG24" s="704" t="s">
        <v>7692</v>
      </c>
      <c r="EH24" s="1098"/>
      <c r="EI24" s="1010"/>
      <c r="EJ24" s="1083"/>
      <c r="EK24" s="701">
        <v>0.25</v>
      </c>
      <c r="EL24" s="1045"/>
      <c r="EM24" s="226" t="s">
        <v>8374</v>
      </c>
      <c r="EN24" s="510" t="s">
        <v>7867</v>
      </c>
      <c r="EO24" s="703" t="s">
        <v>8314</v>
      </c>
      <c r="EP24" s="606" t="s">
        <v>7696</v>
      </c>
      <c r="EQ24" s="701">
        <v>0.5</v>
      </c>
      <c r="ER24" s="1045"/>
      <c r="ES24" s="781" t="s">
        <v>8268</v>
      </c>
      <c r="ET24" s="806" t="s">
        <v>8311</v>
      </c>
      <c r="EU24" s="703" t="s">
        <v>8445</v>
      </c>
      <c r="EV24" s="606" t="s">
        <v>7990</v>
      </c>
    </row>
    <row r="25" spans="1:152" s="14" customFormat="1" ht="104.1" customHeight="1" x14ac:dyDescent="0.25">
      <c r="A25" s="1074"/>
      <c r="B25" s="1076"/>
      <c r="C25" s="1079"/>
      <c r="D25" s="1081"/>
      <c r="E25" s="1085"/>
      <c r="F25" s="1076"/>
      <c r="G25" s="715"/>
      <c r="H25" s="552"/>
      <c r="I25" s="716"/>
      <c r="J25" s="1087"/>
      <c r="K25" s="717"/>
      <c r="L25" s="706"/>
      <c r="M25" s="560"/>
      <c r="N25" s="510"/>
      <c r="O25" s="510"/>
      <c r="P25" s="606"/>
      <c r="Q25" s="718"/>
      <c r="R25" s="688"/>
      <c r="S25" s="226"/>
      <c r="T25" s="510"/>
      <c r="U25" s="510"/>
      <c r="V25" s="668"/>
      <c r="W25" s="56"/>
      <c r="X25" s="692"/>
      <c r="Y25" s="60"/>
      <c r="Z25" s="56"/>
      <c r="AA25" s="689"/>
      <c r="AB25" s="510"/>
      <c r="AC25" s="510"/>
      <c r="AD25" s="719"/>
      <c r="AE25" s="688"/>
      <c r="AF25" s="226"/>
      <c r="AG25" s="510"/>
      <c r="AH25" s="510"/>
      <c r="AI25" s="670"/>
      <c r="AJ25" s="691"/>
      <c r="AK25" s="692"/>
      <c r="AL25" s="510"/>
      <c r="AM25" s="713"/>
      <c r="AN25" s="688"/>
      <c r="AO25" s="226"/>
      <c r="AP25" s="510"/>
      <c r="AQ25" s="510"/>
      <c r="AR25" s="672"/>
      <c r="AS25" s="720"/>
      <c r="AT25" s="720"/>
      <c r="AU25" s="226"/>
      <c r="AV25" s="708"/>
      <c r="AW25" s="696"/>
      <c r="AX25" s="30"/>
      <c r="AY25" s="30"/>
      <c r="AZ25" s="510"/>
      <c r="BA25" s="668"/>
      <c r="BB25" s="721"/>
      <c r="BC25" s="722"/>
      <c r="BD25" s="693"/>
      <c r="BE25" s="708"/>
      <c r="BF25" s="696"/>
      <c r="BG25" s="226"/>
      <c r="BH25" s="510"/>
      <c r="BI25" s="510"/>
      <c r="BJ25" s="606"/>
      <c r="BK25" s="721"/>
      <c r="BL25" s="722"/>
      <c r="BM25" s="510"/>
      <c r="BN25" s="684"/>
      <c r="BO25" s="696"/>
      <c r="BP25" s="510"/>
      <c r="BQ25" s="38"/>
      <c r="BR25" s="38"/>
      <c r="BS25" s="606"/>
      <c r="BT25" s="723"/>
      <c r="BU25" s="723"/>
      <c r="BV25" s="79"/>
      <c r="BW25" s="684"/>
      <c r="BX25" s="696"/>
      <c r="BY25" s="510"/>
      <c r="BZ25" s="38"/>
      <c r="CA25" s="30"/>
      <c r="CB25" s="606"/>
      <c r="CC25" s="723"/>
      <c r="CD25" s="692"/>
      <c r="CE25" s="79"/>
      <c r="CF25" s="684"/>
      <c r="CG25" s="696"/>
      <c r="CH25" s="509"/>
      <c r="CI25" s="509"/>
      <c r="CJ25" s="509"/>
      <c r="CK25" s="606"/>
      <c r="CL25" s="684"/>
      <c r="CM25" s="696"/>
      <c r="CN25" s="510"/>
      <c r="CO25" s="510"/>
      <c r="CP25" s="510"/>
      <c r="CQ25" s="606"/>
      <c r="CR25" s="696"/>
      <c r="CS25" s="696"/>
      <c r="CT25" s="510"/>
      <c r="CU25" s="510"/>
      <c r="CV25" s="510"/>
      <c r="CW25" s="606"/>
      <c r="CX25" s="696"/>
      <c r="CY25" s="696"/>
      <c r="CZ25" s="510"/>
      <c r="DA25" s="714"/>
      <c r="DB25" s="38"/>
      <c r="DC25" s="1090"/>
      <c r="DD25" s="1093"/>
      <c r="DE25" s="1100"/>
      <c r="DF25" s="1083"/>
      <c r="DG25" s="1083"/>
      <c r="DH25" s="1104"/>
      <c r="DI25" s="1090"/>
      <c r="DJ25" s="999"/>
      <c r="DK25" s="999"/>
      <c r="DL25" s="1096"/>
      <c r="DM25" s="663" t="s">
        <v>7600</v>
      </c>
      <c r="DN25" s="226" t="s">
        <v>7869</v>
      </c>
      <c r="DO25" s="352">
        <v>42979</v>
      </c>
      <c r="DP25" s="352">
        <v>44500</v>
      </c>
      <c r="DQ25" s="402">
        <f t="shared" si="1"/>
        <v>217.28571428571428</v>
      </c>
      <c r="DR25" s="709" t="s">
        <v>8375</v>
      </c>
      <c r="DS25" s="701">
        <v>0.09</v>
      </c>
      <c r="DT25" s="1045"/>
      <c r="DU25" s="226" t="s">
        <v>8376</v>
      </c>
      <c r="DV25" s="284" t="s">
        <v>7870</v>
      </c>
      <c r="DW25" s="510" t="s">
        <v>7871</v>
      </c>
      <c r="DX25" s="606" t="s">
        <v>7687</v>
      </c>
      <c r="DY25" s="1098"/>
      <c r="DZ25" s="1010"/>
      <c r="EA25" s="1083"/>
      <c r="EB25" s="701">
        <v>0.09</v>
      </c>
      <c r="EC25" s="1045"/>
      <c r="ED25" s="510" t="s">
        <v>7872</v>
      </c>
      <c r="EE25" s="510" t="s">
        <v>7870</v>
      </c>
      <c r="EF25" s="703" t="s">
        <v>7873</v>
      </c>
      <c r="EG25" s="704" t="s">
        <v>7692</v>
      </c>
      <c r="EH25" s="1098"/>
      <c r="EI25" s="1010"/>
      <c r="EJ25" s="1083"/>
      <c r="EK25" s="701">
        <v>0.7</v>
      </c>
      <c r="EL25" s="1045"/>
      <c r="EM25" s="510" t="s">
        <v>7872</v>
      </c>
      <c r="EN25" s="510" t="s">
        <v>7870</v>
      </c>
      <c r="EO25" s="703" t="s">
        <v>7874</v>
      </c>
      <c r="EP25" s="606" t="s">
        <v>7696</v>
      </c>
      <c r="EQ25" s="701">
        <v>0.7</v>
      </c>
      <c r="ER25" s="1045"/>
      <c r="ES25" s="781" t="s">
        <v>8269</v>
      </c>
      <c r="ET25" s="806" t="s">
        <v>8310</v>
      </c>
      <c r="EU25" s="703" t="s">
        <v>8444</v>
      </c>
      <c r="EV25" s="606" t="s">
        <v>7990</v>
      </c>
    </row>
    <row r="26" spans="1:152" s="14" customFormat="1" ht="104.1" customHeight="1" x14ac:dyDescent="0.25">
      <c r="A26" s="1074"/>
      <c r="B26" s="1077"/>
      <c r="C26" s="1079"/>
      <c r="D26" s="1081"/>
      <c r="E26" s="1085"/>
      <c r="F26" s="1077"/>
      <c r="G26" s="715"/>
      <c r="H26" s="552"/>
      <c r="I26" s="716"/>
      <c r="J26" s="1088"/>
      <c r="K26" s="717"/>
      <c r="L26" s="706"/>
      <c r="M26" s="560"/>
      <c r="N26" s="510"/>
      <c r="O26" s="510"/>
      <c r="P26" s="606"/>
      <c r="Q26" s="718"/>
      <c r="R26" s="688"/>
      <c r="S26" s="226"/>
      <c r="T26" s="510"/>
      <c r="U26" s="510"/>
      <c r="V26" s="668"/>
      <c r="W26" s="56"/>
      <c r="X26" s="692"/>
      <c r="Y26" s="60"/>
      <c r="Z26" s="56"/>
      <c r="AA26" s="689"/>
      <c r="AB26" s="510"/>
      <c r="AC26" s="510"/>
      <c r="AD26" s="719"/>
      <c r="AE26" s="688"/>
      <c r="AF26" s="226"/>
      <c r="AG26" s="510"/>
      <c r="AH26" s="510"/>
      <c r="AI26" s="670"/>
      <c r="AJ26" s="691"/>
      <c r="AK26" s="692"/>
      <c r="AL26" s="510"/>
      <c r="AM26" s="713"/>
      <c r="AN26" s="688"/>
      <c r="AO26" s="226"/>
      <c r="AP26" s="510"/>
      <c r="AQ26" s="510"/>
      <c r="AR26" s="672"/>
      <c r="AS26" s="720"/>
      <c r="AT26" s="720"/>
      <c r="AU26" s="226"/>
      <c r="AV26" s="708"/>
      <c r="AW26" s="696"/>
      <c r="AX26" s="30"/>
      <c r="AY26" s="30"/>
      <c r="AZ26" s="510"/>
      <c r="BA26" s="668"/>
      <c r="BB26" s="721"/>
      <c r="BC26" s="722"/>
      <c r="BD26" s="693"/>
      <c r="BE26" s="708"/>
      <c r="BF26" s="696"/>
      <c r="BG26" s="226"/>
      <c r="BH26" s="510"/>
      <c r="BI26" s="510"/>
      <c r="BJ26" s="606"/>
      <c r="BK26" s="721"/>
      <c r="BL26" s="722"/>
      <c r="BM26" s="510"/>
      <c r="BN26" s="684"/>
      <c r="BO26" s="696"/>
      <c r="BP26" s="510"/>
      <c r="BQ26" s="38"/>
      <c r="BR26" s="38"/>
      <c r="BS26" s="606"/>
      <c r="BT26" s="723"/>
      <c r="BU26" s="723"/>
      <c r="BV26" s="79"/>
      <c r="BW26" s="684"/>
      <c r="BX26" s="696"/>
      <c r="BY26" s="510"/>
      <c r="BZ26" s="38"/>
      <c r="CA26" s="30"/>
      <c r="CB26" s="606"/>
      <c r="CC26" s="723"/>
      <c r="CD26" s="692"/>
      <c r="CE26" s="79"/>
      <c r="CF26" s="684"/>
      <c r="CG26" s="696"/>
      <c r="CH26" s="509"/>
      <c r="CI26" s="509"/>
      <c r="CJ26" s="509"/>
      <c r="CK26" s="606"/>
      <c r="CL26" s="684"/>
      <c r="CM26" s="696"/>
      <c r="CN26" s="510"/>
      <c r="CO26" s="510"/>
      <c r="CP26" s="510"/>
      <c r="CQ26" s="606"/>
      <c r="CR26" s="696"/>
      <c r="CS26" s="696"/>
      <c r="CT26" s="510"/>
      <c r="CU26" s="510"/>
      <c r="CV26" s="510"/>
      <c r="CW26" s="606"/>
      <c r="CX26" s="696"/>
      <c r="CY26" s="696"/>
      <c r="CZ26" s="510"/>
      <c r="DA26" s="714"/>
      <c r="DB26" s="38"/>
      <c r="DC26" s="1091"/>
      <c r="DD26" s="1094"/>
      <c r="DE26" s="1101"/>
      <c r="DF26" s="1083"/>
      <c r="DG26" s="1083"/>
      <c r="DH26" s="1104"/>
      <c r="DI26" s="1091"/>
      <c r="DJ26" s="1000"/>
      <c r="DK26" s="1000"/>
      <c r="DL26" s="1097"/>
      <c r="DM26" s="663" t="s">
        <v>7875</v>
      </c>
      <c r="DN26" s="226" t="s">
        <v>7876</v>
      </c>
      <c r="DO26" s="352">
        <v>42979</v>
      </c>
      <c r="DP26" s="352" t="s">
        <v>7877</v>
      </c>
      <c r="DQ26" s="402">
        <v>217</v>
      </c>
      <c r="DR26" s="709" t="s">
        <v>7878</v>
      </c>
      <c r="DS26" s="701">
        <v>0.09</v>
      </c>
      <c r="DT26" s="1045"/>
      <c r="DU26" s="226" t="s">
        <v>7879</v>
      </c>
      <c r="DV26" s="284" t="s">
        <v>7880</v>
      </c>
      <c r="DW26" s="510" t="s">
        <v>7881</v>
      </c>
      <c r="DX26" s="606" t="s">
        <v>7687</v>
      </c>
      <c r="DY26" s="1098"/>
      <c r="DZ26" s="1010"/>
      <c r="EA26" s="1083"/>
      <c r="EB26" s="701">
        <v>0.09</v>
      </c>
      <c r="EC26" s="1045"/>
      <c r="ED26" s="510" t="s">
        <v>7882</v>
      </c>
      <c r="EE26" s="510" t="s">
        <v>7883</v>
      </c>
      <c r="EF26" s="261" t="s">
        <v>7884</v>
      </c>
      <c r="EG26" s="704" t="s">
        <v>7692</v>
      </c>
      <c r="EH26" s="1098"/>
      <c r="EI26" s="1010"/>
      <c r="EJ26" s="1083"/>
      <c r="EK26" s="701">
        <v>0.25</v>
      </c>
      <c r="EL26" s="1045"/>
      <c r="EM26" s="511" t="s">
        <v>8377</v>
      </c>
      <c r="EN26" s="510" t="s">
        <v>7885</v>
      </c>
      <c r="EO26" s="261" t="s">
        <v>7886</v>
      </c>
      <c r="EP26" s="606" t="s">
        <v>7696</v>
      </c>
      <c r="EQ26" s="701">
        <v>0.25</v>
      </c>
      <c r="ER26" s="1045"/>
      <c r="ES26" s="511" t="s">
        <v>8270</v>
      </c>
      <c r="ET26" s="806" t="s">
        <v>8312</v>
      </c>
      <c r="EU26" s="261" t="s">
        <v>8315</v>
      </c>
      <c r="EV26" s="606" t="s">
        <v>7990</v>
      </c>
    </row>
    <row r="27" spans="1:152" s="14" customFormat="1" ht="104.1" customHeight="1" thickBot="1" x14ac:dyDescent="0.3">
      <c r="A27" s="364">
        <v>7</v>
      </c>
      <c r="B27" s="226" t="s">
        <v>8378</v>
      </c>
      <c r="C27" s="687" t="s">
        <v>7887</v>
      </c>
      <c r="D27" s="246" t="s">
        <v>7888</v>
      </c>
      <c r="E27" s="663" t="s">
        <v>7559</v>
      </c>
      <c r="F27" s="226" t="s">
        <v>7889</v>
      </c>
      <c r="G27" s="643">
        <v>43028</v>
      </c>
      <c r="H27" s="643">
        <v>43454</v>
      </c>
      <c r="I27" s="664">
        <f t="shared" si="0"/>
        <v>60.857142857142854</v>
      </c>
      <c r="J27" s="665">
        <v>0</v>
      </c>
      <c r="K27" s="674" t="s">
        <v>7890</v>
      </c>
      <c r="L27" s="685">
        <f>AVERAGE(J27:J27)</f>
        <v>0</v>
      </c>
      <c r="M27" s="226" t="s">
        <v>7891</v>
      </c>
      <c r="N27" s="510"/>
      <c r="O27" s="510" t="s">
        <v>7603</v>
      </c>
      <c r="P27" s="606" t="s">
        <v>7565</v>
      </c>
      <c r="Q27" s="718">
        <v>0.4</v>
      </c>
      <c r="R27" s="688">
        <f>AVERAGE(Q27)</f>
        <v>0.4</v>
      </c>
      <c r="S27" s="226" t="s">
        <v>7843</v>
      </c>
      <c r="T27" s="510" t="s">
        <v>7892</v>
      </c>
      <c r="U27" s="510" t="s">
        <v>7893</v>
      </c>
      <c r="V27" s="668" t="s">
        <v>7569</v>
      </c>
      <c r="W27" s="56">
        <v>43216</v>
      </c>
      <c r="X27" s="689" t="s">
        <v>7570</v>
      </c>
      <c r="Y27" s="244" t="s">
        <v>8379</v>
      </c>
      <c r="Z27" s="56">
        <v>43231</v>
      </c>
      <c r="AA27" s="689">
        <v>20181020341991</v>
      </c>
      <c r="AB27" s="510" t="s">
        <v>8358</v>
      </c>
      <c r="AC27" s="510" t="s">
        <v>8359</v>
      </c>
      <c r="AD27" s="719">
        <f>2/5</f>
        <v>0.4</v>
      </c>
      <c r="AE27" s="688">
        <f>AVERAGE(AD27)</f>
        <v>0.4</v>
      </c>
      <c r="AF27" s="226" t="s">
        <v>8380</v>
      </c>
      <c r="AG27" s="510" t="s">
        <v>7847</v>
      </c>
      <c r="AH27" s="510" t="s">
        <v>7845</v>
      </c>
      <c r="AI27" s="670" t="s">
        <v>7576</v>
      </c>
      <c r="AJ27" s="691">
        <v>43305</v>
      </c>
      <c r="AK27" s="692" t="s">
        <v>7577</v>
      </c>
      <c r="AL27" s="510" t="s">
        <v>8381</v>
      </c>
      <c r="AM27" s="713">
        <v>0.65</v>
      </c>
      <c r="AN27" s="688">
        <f>AVERAGE(AM27)</f>
        <v>0.65</v>
      </c>
      <c r="AO27" s="226" t="s">
        <v>8382</v>
      </c>
      <c r="AP27" s="510" t="s">
        <v>7894</v>
      </c>
      <c r="AQ27" s="510" t="s">
        <v>7895</v>
      </c>
      <c r="AR27" s="672" t="s">
        <v>7579</v>
      </c>
      <c r="AS27" s="695">
        <v>43384</v>
      </c>
      <c r="AT27" s="248" t="s">
        <v>7580</v>
      </c>
      <c r="AU27" s="226" t="s">
        <v>8383</v>
      </c>
      <c r="AV27" s="708">
        <v>1</v>
      </c>
      <c r="AW27" s="696">
        <f>AVERAGE(AV27)</f>
        <v>1</v>
      </c>
      <c r="AX27" s="510" t="s">
        <v>7896</v>
      </c>
      <c r="AY27" s="510" t="s">
        <v>7897</v>
      </c>
      <c r="AZ27" s="510" t="s">
        <v>7898</v>
      </c>
      <c r="BA27" s="668" t="s">
        <v>7582</v>
      </c>
      <c r="BB27" s="512">
        <v>43504</v>
      </c>
      <c r="BC27" s="697">
        <v>20196200104682</v>
      </c>
      <c r="BD27" s="693" t="s">
        <v>7899</v>
      </c>
      <c r="BE27" s="708">
        <v>1</v>
      </c>
      <c r="BF27" s="696">
        <f>AVERAGE(BE27)</f>
        <v>1</v>
      </c>
      <c r="BG27" s="226" t="s">
        <v>7900</v>
      </c>
      <c r="BH27" s="510" t="s">
        <v>7713</v>
      </c>
      <c r="BI27" s="510" t="s">
        <v>7901</v>
      </c>
      <c r="BJ27" s="606" t="s">
        <v>7583</v>
      </c>
      <c r="BK27" s="512">
        <v>43571</v>
      </c>
      <c r="BL27" s="697">
        <v>20196200371912</v>
      </c>
      <c r="BM27" s="510" t="s">
        <v>8384</v>
      </c>
      <c r="BN27" s="708">
        <v>0.97</v>
      </c>
      <c r="BO27" s="696">
        <f>AVERAGE(BN27)</f>
        <v>0.97</v>
      </c>
      <c r="BP27" s="510" t="s">
        <v>7902</v>
      </c>
      <c r="BQ27" s="38" t="s">
        <v>8385</v>
      </c>
      <c r="BR27" s="38" t="s">
        <v>7903</v>
      </c>
      <c r="BS27" s="606" t="s">
        <v>8331</v>
      </c>
      <c r="BT27" s="56">
        <v>43668</v>
      </c>
      <c r="BU27" s="689">
        <v>20196200766742</v>
      </c>
      <c r="BV27" s="510" t="s">
        <v>7904</v>
      </c>
      <c r="BW27" s="708">
        <v>0.97</v>
      </c>
      <c r="BX27" s="696">
        <f>AVERAGE(BW27)</f>
        <v>0.97</v>
      </c>
      <c r="BY27" s="510" t="s">
        <v>7902</v>
      </c>
      <c r="BZ27" s="38" t="s">
        <v>8386</v>
      </c>
      <c r="CA27" s="30" t="s">
        <v>7905</v>
      </c>
      <c r="CB27" s="606" t="s">
        <v>7585</v>
      </c>
      <c r="CC27" s="512">
        <v>43763</v>
      </c>
      <c r="CD27" s="689">
        <v>20196201140312</v>
      </c>
      <c r="CE27" s="510" t="s">
        <v>8387</v>
      </c>
      <c r="CF27" s="708">
        <v>0.97</v>
      </c>
      <c r="CG27" s="696">
        <f>AVERAGE(CF27)</f>
        <v>0.97</v>
      </c>
      <c r="CH27" s="509" t="s">
        <v>7902</v>
      </c>
      <c r="CI27" s="509" t="s">
        <v>8388</v>
      </c>
      <c r="CJ27" s="509" t="s">
        <v>7906</v>
      </c>
      <c r="CK27" s="606" t="s">
        <v>7586</v>
      </c>
      <c r="CL27" s="708">
        <v>0.97</v>
      </c>
      <c r="CM27" s="696">
        <f>AVERAGE(CL27)</f>
        <v>0.97</v>
      </c>
      <c r="CN27" s="510" t="s">
        <v>7907</v>
      </c>
      <c r="CO27" s="510" t="s">
        <v>8388</v>
      </c>
      <c r="CP27" s="510" t="s">
        <v>7908</v>
      </c>
      <c r="CQ27" s="606" t="s">
        <v>7587</v>
      </c>
      <c r="CR27" s="708">
        <v>0.97</v>
      </c>
      <c r="CS27" s="696">
        <f>AVERAGE(CR27)</f>
        <v>0.97</v>
      </c>
      <c r="CT27" s="510" t="s">
        <v>7860</v>
      </c>
      <c r="CU27" s="510" t="s">
        <v>1460</v>
      </c>
      <c r="CV27" s="510" t="s">
        <v>7909</v>
      </c>
      <c r="CW27" s="606" t="s">
        <v>7588</v>
      </c>
      <c r="CX27" s="708">
        <v>0.97</v>
      </c>
      <c r="CY27" s="696">
        <f>AVERAGE(CX27)</f>
        <v>0.97</v>
      </c>
      <c r="CZ27" s="510" t="s">
        <v>7907</v>
      </c>
      <c r="DA27" s="510" t="s">
        <v>8389</v>
      </c>
      <c r="DB27" s="510" t="s">
        <v>7910</v>
      </c>
      <c r="DC27" s="606" t="s">
        <v>7589</v>
      </c>
      <c r="DD27" s="708">
        <v>0.97</v>
      </c>
      <c r="DE27" s="696">
        <f>AVERAGE(DD27)</f>
        <v>0.97</v>
      </c>
      <c r="DF27" s="510" t="s">
        <v>7907</v>
      </c>
      <c r="DG27" s="724"/>
      <c r="DH27" s="510"/>
      <c r="DI27" s="606" t="s">
        <v>7590</v>
      </c>
      <c r="DJ27" s="512">
        <v>44134</v>
      </c>
      <c r="DK27" s="689"/>
      <c r="DL27" s="510" t="s">
        <v>8390</v>
      </c>
      <c r="DM27" s="663" t="s">
        <v>7559</v>
      </c>
      <c r="DN27" s="226" t="s">
        <v>8391</v>
      </c>
      <c r="DO27" s="352">
        <v>42979</v>
      </c>
      <c r="DP27" s="352" t="s">
        <v>7911</v>
      </c>
      <c r="DQ27" s="29"/>
      <c r="DR27" s="709" t="s">
        <v>7890</v>
      </c>
      <c r="DS27" s="701">
        <v>0</v>
      </c>
      <c r="DT27" s="701">
        <f>+DS27</f>
        <v>0</v>
      </c>
      <c r="DU27" s="226" t="s">
        <v>7912</v>
      </c>
      <c r="DV27" s="510" t="s">
        <v>7913</v>
      </c>
      <c r="DW27" s="510" t="s">
        <v>7914</v>
      </c>
      <c r="DX27" s="606" t="s">
        <v>7687</v>
      </c>
      <c r="DY27" s="56">
        <v>44367</v>
      </c>
      <c r="DZ27" s="689">
        <v>20216200666152</v>
      </c>
      <c r="EA27" s="510" t="s">
        <v>7915</v>
      </c>
      <c r="EB27" s="701">
        <v>0.03</v>
      </c>
      <c r="EC27" s="701">
        <f>+EB27</f>
        <v>0.03</v>
      </c>
      <c r="ED27" s="510" t="s">
        <v>8392</v>
      </c>
      <c r="EE27" s="725" t="s">
        <v>7916</v>
      </c>
      <c r="EF27" s="261" t="s">
        <v>7917</v>
      </c>
      <c r="EG27" s="704" t="s">
        <v>7692</v>
      </c>
      <c r="EH27" s="56">
        <v>44553</v>
      </c>
      <c r="EI27" s="689">
        <v>20216201595212</v>
      </c>
      <c r="EJ27" s="510" t="s">
        <v>7918</v>
      </c>
      <c r="EK27" s="701">
        <v>0</v>
      </c>
      <c r="EL27" s="701">
        <f>+EK27</f>
        <v>0</v>
      </c>
      <c r="EM27" s="510" t="s">
        <v>8393</v>
      </c>
      <c r="EN27" s="510" t="s">
        <v>7919</v>
      </c>
      <c r="EO27" s="510" t="s">
        <v>7920</v>
      </c>
      <c r="EP27" s="606" t="s">
        <v>7696</v>
      </c>
      <c r="EQ27" s="701">
        <v>0.14499999999999999</v>
      </c>
      <c r="ER27" s="701">
        <f>+EQ27</f>
        <v>0.14499999999999999</v>
      </c>
      <c r="ES27" s="781" t="s">
        <v>8394</v>
      </c>
      <c r="ET27" s="809" t="s">
        <v>8395</v>
      </c>
      <c r="EU27" s="510" t="s">
        <v>8615</v>
      </c>
      <c r="EV27" s="606" t="s">
        <v>7990</v>
      </c>
    </row>
    <row r="28" spans="1:152" s="14" customFormat="1" ht="50.1" customHeight="1" x14ac:dyDescent="0.25">
      <c r="A28" s="992">
        <v>8</v>
      </c>
      <c r="B28" s="994" t="s">
        <v>8396</v>
      </c>
      <c r="C28" s="995" t="s">
        <v>7921</v>
      </c>
      <c r="D28" s="1034" t="s">
        <v>8397</v>
      </c>
      <c r="E28" s="673" t="s">
        <v>7559</v>
      </c>
      <c r="F28" s="226" t="s">
        <v>7922</v>
      </c>
      <c r="G28" s="643">
        <v>43160</v>
      </c>
      <c r="H28" s="643">
        <v>43404</v>
      </c>
      <c r="I28" s="664">
        <f t="shared" si="0"/>
        <v>34.857142857142854</v>
      </c>
      <c r="J28" s="665">
        <v>0</v>
      </c>
      <c r="K28" s="248" t="s">
        <v>7923</v>
      </c>
      <c r="L28" s="997">
        <f>AVERAGE(J28:J30)</f>
        <v>0</v>
      </c>
      <c r="M28" s="510" t="s">
        <v>7603</v>
      </c>
      <c r="N28" s="510"/>
      <c r="O28" s="510" t="s">
        <v>7604</v>
      </c>
      <c r="P28" s="606" t="s">
        <v>7565</v>
      </c>
      <c r="Q28" s="667">
        <v>0.4</v>
      </c>
      <c r="R28" s="1041">
        <f>AVERAGE(Q28:Q30)</f>
        <v>0.13333333333333333</v>
      </c>
      <c r="S28" s="510" t="s">
        <v>7924</v>
      </c>
      <c r="T28" s="510" t="s">
        <v>7925</v>
      </c>
      <c r="U28" s="510" t="s">
        <v>7603</v>
      </c>
      <c r="V28" s="668" t="s">
        <v>7569</v>
      </c>
      <c r="W28" s="999">
        <v>43216</v>
      </c>
      <c r="X28" s="1001" t="s">
        <v>7570</v>
      </c>
      <c r="Y28" s="996" t="s">
        <v>7926</v>
      </c>
      <c r="Z28" s="1009">
        <v>43231</v>
      </c>
      <c r="AA28" s="1010">
        <v>20181020341991</v>
      </c>
      <c r="AB28" s="996" t="s">
        <v>8398</v>
      </c>
      <c r="AC28" s="996" t="s">
        <v>8399</v>
      </c>
      <c r="AD28" s="713">
        <v>0.4</v>
      </c>
      <c r="AE28" s="1041">
        <f>AVERAGE(AD28:AD30)</f>
        <v>0.13333333333333333</v>
      </c>
      <c r="AF28" s="510" t="s">
        <v>7927</v>
      </c>
      <c r="AG28" s="510" t="s">
        <v>7928</v>
      </c>
      <c r="AH28" s="510" t="s">
        <v>7929</v>
      </c>
      <c r="AI28" s="670" t="s">
        <v>7576</v>
      </c>
      <c r="AJ28" s="1027">
        <v>43305</v>
      </c>
      <c r="AK28" s="1001" t="s">
        <v>7577</v>
      </c>
      <c r="AL28" s="1004" t="s">
        <v>7930</v>
      </c>
      <c r="AM28" s="713">
        <v>0.4</v>
      </c>
      <c r="AN28" s="1041">
        <f>AVERAGE(AM28:AM30)</f>
        <v>0.13333333333333333</v>
      </c>
      <c r="AO28" s="510" t="s">
        <v>8400</v>
      </c>
      <c r="AP28" s="510" t="s">
        <v>7931</v>
      </c>
      <c r="AQ28" s="510" t="s">
        <v>7932</v>
      </c>
      <c r="AR28" s="672" t="s">
        <v>7579</v>
      </c>
      <c r="AS28" s="1019">
        <v>43384</v>
      </c>
      <c r="AT28" s="1022" t="s">
        <v>7580</v>
      </c>
      <c r="AU28" s="994" t="s">
        <v>7933</v>
      </c>
      <c r="AV28" s="708">
        <v>1</v>
      </c>
      <c r="AW28" s="1042">
        <f>AVERAGE(AV28:AV30)</f>
        <v>0.56666666666666665</v>
      </c>
      <c r="AX28" s="510" t="s">
        <v>7934</v>
      </c>
      <c r="AY28" s="510" t="s">
        <v>7935</v>
      </c>
      <c r="AZ28" s="510" t="s">
        <v>7936</v>
      </c>
      <c r="BA28" s="668" t="s">
        <v>7582</v>
      </c>
      <c r="BB28" s="1025">
        <v>43504</v>
      </c>
      <c r="BC28" s="1026">
        <v>20196200104682</v>
      </c>
      <c r="BD28" s="1004" t="s">
        <v>8401</v>
      </c>
      <c r="BE28" s="708">
        <v>1</v>
      </c>
      <c r="BF28" s="1042">
        <f>AVERAGE(BE28:BE30)</f>
        <v>0.56666666666666665</v>
      </c>
      <c r="BG28" s="510" t="s">
        <v>7937</v>
      </c>
      <c r="BH28" s="510" t="s">
        <v>7935</v>
      </c>
      <c r="BI28" s="510" t="s">
        <v>7938</v>
      </c>
      <c r="BJ28" s="606" t="s">
        <v>7583</v>
      </c>
      <c r="BK28" s="1012">
        <v>43571</v>
      </c>
      <c r="BL28" s="1015">
        <v>20196200371912</v>
      </c>
      <c r="BM28" s="996" t="s">
        <v>7939</v>
      </c>
      <c r="BN28" s="708">
        <v>1</v>
      </c>
      <c r="BO28" s="1042">
        <f>AVERAGE(BN28:BN30)</f>
        <v>0.66666666666666663</v>
      </c>
      <c r="BP28" s="246" t="s">
        <v>7937</v>
      </c>
      <c r="BQ28" s="510" t="s">
        <v>7935</v>
      </c>
      <c r="BR28" s="510" t="s">
        <v>7938</v>
      </c>
      <c r="BS28" s="606" t="s">
        <v>8331</v>
      </c>
      <c r="BT28" s="1027">
        <v>43668</v>
      </c>
      <c r="BU28" s="1028">
        <v>20196200766742</v>
      </c>
      <c r="BV28" s="1006" t="s">
        <v>8402</v>
      </c>
      <c r="BW28" s="708">
        <v>1</v>
      </c>
      <c r="BX28" s="1042">
        <f>AVERAGE(BW28:BW30)</f>
        <v>0.77333333333333332</v>
      </c>
      <c r="BY28" s="246" t="s">
        <v>7937</v>
      </c>
      <c r="BZ28" s="510" t="s">
        <v>7935</v>
      </c>
      <c r="CA28" s="510" t="s">
        <v>7938</v>
      </c>
      <c r="CB28" s="606" t="s">
        <v>7585</v>
      </c>
      <c r="CC28" s="1012">
        <v>43763</v>
      </c>
      <c r="CD28" s="1028">
        <v>20196201140312</v>
      </c>
      <c r="CE28" s="1006" t="s">
        <v>8403</v>
      </c>
      <c r="CF28" s="708">
        <v>1</v>
      </c>
      <c r="CG28" s="1042">
        <f>AVERAGE(CF28:CF30)</f>
        <v>0.77333333333333332</v>
      </c>
      <c r="CH28" s="139" t="s">
        <v>7940</v>
      </c>
      <c r="CI28" s="509" t="s">
        <v>7935</v>
      </c>
      <c r="CJ28" s="509" t="s">
        <v>7938</v>
      </c>
      <c r="CK28" s="606" t="s">
        <v>7586</v>
      </c>
      <c r="CL28" s="708">
        <v>1</v>
      </c>
      <c r="CM28" s="1042">
        <f>AVERAGE(CL28:CL30)</f>
        <v>0.83333333333333337</v>
      </c>
      <c r="CN28" s="226" t="s">
        <v>7940</v>
      </c>
      <c r="CO28" s="510" t="s">
        <v>7935</v>
      </c>
      <c r="CP28" s="510" t="s">
        <v>7938</v>
      </c>
      <c r="CQ28" s="606" t="s">
        <v>7587</v>
      </c>
      <c r="CR28" s="708">
        <v>1</v>
      </c>
      <c r="CS28" s="1042">
        <f>AVERAGE(CR28:CR30)</f>
        <v>0.8666666666666667</v>
      </c>
      <c r="CT28" s="226" t="s">
        <v>7940</v>
      </c>
      <c r="CU28" s="510" t="s">
        <v>7935</v>
      </c>
      <c r="CV28" s="510" t="s">
        <v>7938</v>
      </c>
      <c r="CW28" s="606" t="s">
        <v>7588</v>
      </c>
      <c r="CX28" s="708">
        <v>1</v>
      </c>
      <c r="CY28" s="1042">
        <f>AVERAGE(CX28:CX30)</f>
        <v>0.8666666666666667</v>
      </c>
      <c r="CZ28" s="226" t="s">
        <v>7940</v>
      </c>
      <c r="DA28" s="510" t="s">
        <v>7935</v>
      </c>
      <c r="DB28" s="510" t="s">
        <v>7938</v>
      </c>
      <c r="DC28" s="606" t="s">
        <v>7589</v>
      </c>
      <c r="DD28" s="708">
        <v>1</v>
      </c>
      <c r="DE28" s="1042">
        <f>AVERAGE(DD28:DD30)</f>
        <v>0.8666666666666667</v>
      </c>
      <c r="DF28" s="226" t="s">
        <v>7940</v>
      </c>
      <c r="DG28" s="510" t="s">
        <v>7935</v>
      </c>
      <c r="DH28" s="510" t="s">
        <v>7938</v>
      </c>
      <c r="DI28" s="606" t="s">
        <v>7590</v>
      </c>
      <c r="DJ28" s="1012">
        <v>44134</v>
      </c>
      <c r="DK28" s="1028"/>
      <c r="DL28" s="1006" t="s">
        <v>8404</v>
      </c>
      <c r="DM28" s="1035" t="s">
        <v>7644</v>
      </c>
      <c r="DN28" s="1036"/>
      <c r="DO28" s="1036"/>
      <c r="DP28" s="1036"/>
      <c r="DQ28" s="1036"/>
      <c r="DR28" s="1105"/>
      <c r="DS28" s="1036" t="s">
        <v>7644</v>
      </c>
      <c r="DT28" s="1036"/>
      <c r="DU28" s="1036"/>
      <c r="DV28" s="1036"/>
      <c r="DW28" s="1105"/>
      <c r="DX28" s="1103" t="s">
        <v>7591</v>
      </c>
      <c r="DY28" s="999">
        <v>43216</v>
      </c>
      <c r="DZ28" s="1001" t="s">
        <v>7570</v>
      </c>
      <c r="EA28" s="996" t="s">
        <v>7926</v>
      </c>
      <c r="EB28" s="1036" t="s">
        <v>7644</v>
      </c>
      <c r="EC28" s="1036"/>
      <c r="ED28" s="1036"/>
      <c r="EE28" s="1036"/>
      <c r="EF28" s="1105"/>
      <c r="EG28" s="1103" t="s">
        <v>7591</v>
      </c>
      <c r="EH28" s="999">
        <v>43216</v>
      </c>
      <c r="EI28" s="1001" t="s">
        <v>7570</v>
      </c>
      <c r="EJ28" s="996" t="s">
        <v>7926</v>
      </c>
      <c r="EK28" s="1036" t="s">
        <v>7644</v>
      </c>
      <c r="EL28" s="1036"/>
      <c r="EM28" s="1036"/>
      <c r="EN28" s="1036"/>
      <c r="EO28" s="1105"/>
      <c r="EP28" s="1103" t="s">
        <v>7591</v>
      </c>
      <c r="EQ28" s="1036" t="s">
        <v>7644</v>
      </c>
      <c r="ER28" s="1036"/>
      <c r="ES28" s="1036"/>
      <c r="ET28" s="1036"/>
      <c r="EU28" s="1105"/>
      <c r="EV28" s="1103" t="s">
        <v>7591</v>
      </c>
    </row>
    <row r="29" spans="1:152" s="14" customFormat="1" ht="50.1" customHeight="1" x14ac:dyDescent="0.25">
      <c r="A29" s="993"/>
      <c r="B29" s="994"/>
      <c r="C29" s="995"/>
      <c r="D29" s="1034"/>
      <c r="E29" s="673" t="s">
        <v>7592</v>
      </c>
      <c r="F29" s="226" t="s">
        <v>7941</v>
      </c>
      <c r="G29" s="352">
        <v>43405</v>
      </c>
      <c r="H29" s="643">
        <v>43434</v>
      </c>
      <c r="I29" s="664">
        <f t="shared" si="0"/>
        <v>4.1428571428571432</v>
      </c>
      <c r="J29" s="665">
        <v>0</v>
      </c>
      <c r="K29" s="674" t="s">
        <v>7942</v>
      </c>
      <c r="L29" s="997"/>
      <c r="M29" s="510" t="s">
        <v>7603</v>
      </c>
      <c r="N29" s="510"/>
      <c r="O29" s="510" t="s">
        <v>7604</v>
      </c>
      <c r="P29" s="606" t="s">
        <v>7565</v>
      </c>
      <c r="Q29" s="667">
        <v>0</v>
      </c>
      <c r="R29" s="1041"/>
      <c r="S29" s="510" t="s">
        <v>7943</v>
      </c>
      <c r="T29" s="510"/>
      <c r="U29" s="510" t="s">
        <v>7604</v>
      </c>
      <c r="V29" s="668" t="s">
        <v>7569</v>
      </c>
      <c r="W29" s="999"/>
      <c r="X29" s="1001"/>
      <c r="Y29" s="996"/>
      <c r="Z29" s="1009"/>
      <c r="AA29" s="1010"/>
      <c r="AB29" s="996"/>
      <c r="AC29" s="996"/>
      <c r="AD29" s="694">
        <v>0</v>
      </c>
      <c r="AE29" s="1041"/>
      <c r="AF29" s="510" t="s">
        <v>7927</v>
      </c>
      <c r="AG29" s="510" t="s">
        <v>7944</v>
      </c>
      <c r="AH29" s="510" t="s">
        <v>7929</v>
      </c>
      <c r="AI29" s="670" t="s">
        <v>7576</v>
      </c>
      <c r="AJ29" s="999"/>
      <c r="AK29" s="1001"/>
      <c r="AL29" s="1004"/>
      <c r="AM29" s="694">
        <v>0</v>
      </c>
      <c r="AN29" s="1041"/>
      <c r="AO29" s="510"/>
      <c r="AP29" s="510"/>
      <c r="AQ29" s="510" t="s">
        <v>7945</v>
      </c>
      <c r="AR29" s="672" t="s">
        <v>7579</v>
      </c>
      <c r="AS29" s="1020"/>
      <c r="AT29" s="1023"/>
      <c r="AU29" s="994"/>
      <c r="AV29" s="708">
        <v>0.7</v>
      </c>
      <c r="AW29" s="1042"/>
      <c r="AX29" s="510" t="s">
        <v>7946</v>
      </c>
      <c r="AY29" s="510" t="s">
        <v>7947</v>
      </c>
      <c r="AZ29" s="510" t="s">
        <v>7948</v>
      </c>
      <c r="BA29" s="668" t="s">
        <v>7582</v>
      </c>
      <c r="BB29" s="1013"/>
      <c r="BC29" s="1016"/>
      <c r="BD29" s="1004"/>
      <c r="BE29" s="708">
        <v>0.7</v>
      </c>
      <c r="BF29" s="1042"/>
      <c r="BG29" s="510" t="s">
        <v>7949</v>
      </c>
      <c r="BH29" s="510" t="s">
        <v>8405</v>
      </c>
      <c r="BI29" s="510" t="s">
        <v>7950</v>
      </c>
      <c r="BJ29" s="606" t="s">
        <v>7583</v>
      </c>
      <c r="BK29" s="1013"/>
      <c r="BL29" s="1016"/>
      <c r="BM29" s="996"/>
      <c r="BN29" s="708">
        <v>1</v>
      </c>
      <c r="BO29" s="1042"/>
      <c r="BP29" s="510" t="s">
        <v>8406</v>
      </c>
      <c r="BQ29" s="511" t="s">
        <v>8407</v>
      </c>
      <c r="BR29" s="38" t="s">
        <v>7951</v>
      </c>
      <c r="BS29" s="606" t="s">
        <v>8331</v>
      </c>
      <c r="BT29" s="999"/>
      <c r="BU29" s="1001"/>
      <c r="BV29" s="1007"/>
      <c r="BW29" s="708">
        <v>1</v>
      </c>
      <c r="BX29" s="1042"/>
      <c r="BY29" s="510" t="s">
        <v>7824</v>
      </c>
      <c r="BZ29" s="510" t="s">
        <v>8408</v>
      </c>
      <c r="CA29" s="38" t="s">
        <v>7952</v>
      </c>
      <c r="CB29" s="606" t="s">
        <v>7585</v>
      </c>
      <c r="CC29" s="1013"/>
      <c r="CD29" s="1001"/>
      <c r="CE29" s="1007"/>
      <c r="CF29" s="708">
        <v>1</v>
      </c>
      <c r="CG29" s="1042"/>
      <c r="CH29" s="509" t="s">
        <v>7953</v>
      </c>
      <c r="CI29" s="509" t="s">
        <v>8408</v>
      </c>
      <c r="CJ29" s="509" t="s">
        <v>7952</v>
      </c>
      <c r="CK29" s="606" t="s">
        <v>7586</v>
      </c>
      <c r="CL29" s="708">
        <v>1</v>
      </c>
      <c r="CM29" s="1042"/>
      <c r="CN29" s="510" t="s">
        <v>7953</v>
      </c>
      <c r="CO29" s="510" t="s">
        <v>8408</v>
      </c>
      <c r="CP29" s="38" t="s">
        <v>7952</v>
      </c>
      <c r="CQ29" s="606" t="s">
        <v>7587</v>
      </c>
      <c r="CR29" s="708">
        <v>1</v>
      </c>
      <c r="CS29" s="1042"/>
      <c r="CT29" s="510" t="s">
        <v>7953</v>
      </c>
      <c r="CU29" s="510" t="s">
        <v>8408</v>
      </c>
      <c r="CV29" s="38" t="s">
        <v>7952</v>
      </c>
      <c r="CW29" s="606" t="s">
        <v>7588</v>
      </c>
      <c r="CX29" s="708">
        <v>1</v>
      </c>
      <c r="CY29" s="1042"/>
      <c r="CZ29" s="510" t="s">
        <v>7953</v>
      </c>
      <c r="DA29" s="510" t="s">
        <v>8408</v>
      </c>
      <c r="DB29" s="38" t="s">
        <v>7952</v>
      </c>
      <c r="DC29" s="606" t="s">
        <v>7589</v>
      </c>
      <c r="DD29" s="708">
        <v>1</v>
      </c>
      <c r="DE29" s="1042"/>
      <c r="DF29" s="510" t="s">
        <v>7953</v>
      </c>
      <c r="DG29" s="510" t="s">
        <v>8408</v>
      </c>
      <c r="DH29" s="38" t="s">
        <v>7952</v>
      </c>
      <c r="DI29" s="606" t="s">
        <v>7590</v>
      </c>
      <c r="DJ29" s="1013"/>
      <c r="DK29" s="1001"/>
      <c r="DL29" s="1007"/>
      <c r="DM29" s="1037"/>
      <c r="DN29" s="1038"/>
      <c r="DO29" s="1038"/>
      <c r="DP29" s="1038"/>
      <c r="DQ29" s="1038"/>
      <c r="DR29" s="1106"/>
      <c r="DS29" s="1038"/>
      <c r="DT29" s="1038"/>
      <c r="DU29" s="1038"/>
      <c r="DV29" s="1038"/>
      <c r="DW29" s="1106"/>
      <c r="DX29" s="1110"/>
      <c r="DY29" s="999"/>
      <c r="DZ29" s="1001"/>
      <c r="EA29" s="996"/>
      <c r="EB29" s="1038"/>
      <c r="EC29" s="1038"/>
      <c r="ED29" s="1038"/>
      <c r="EE29" s="1038"/>
      <c r="EF29" s="1106"/>
      <c r="EG29" s="1110"/>
      <c r="EH29" s="999"/>
      <c r="EI29" s="1001"/>
      <c r="EJ29" s="996"/>
      <c r="EK29" s="1038"/>
      <c r="EL29" s="1038"/>
      <c r="EM29" s="1038"/>
      <c r="EN29" s="1038"/>
      <c r="EO29" s="1106"/>
      <c r="EP29" s="1110"/>
      <c r="EQ29" s="1038"/>
      <c r="ER29" s="1038"/>
      <c r="ES29" s="1038"/>
      <c r="ET29" s="1038"/>
      <c r="EU29" s="1106"/>
      <c r="EV29" s="1110"/>
    </row>
    <row r="30" spans="1:152" s="14" customFormat="1" ht="50.1" customHeight="1" x14ac:dyDescent="0.25">
      <c r="A30" s="993"/>
      <c r="B30" s="994"/>
      <c r="C30" s="995"/>
      <c r="D30" s="1034"/>
      <c r="E30" s="673" t="s">
        <v>7600</v>
      </c>
      <c r="F30" s="226" t="s">
        <v>7954</v>
      </c>
      <c r="G30" s="352">
        <v>43435</v>
      </c>
      <c r="H30" s="643">
        <v>43465</v>
      </c>
      <c r="I30" s="664">
        <f t="shared" si="0"/>
        <v>4.2857142857142856</v>
      </c>
      <c r="J30" s="665">
        <v>0</v>
      </c>
      <c r="K30" s="674" t="s">
        <v>7890</v>
      </c>
      <c r="L30" s="997"/>
      <c r="M30" s="510" t="s">
        <v>7603</v>
      </c>
      <c r="N30" s="510"/>
      <c r="O30" s="510" t="s">
        <v>7604</v>
      </c>
      <c r="P30" s="606" t="s">
        <v>7565</v>
      </c>
      <c r="Q30" s="667">
        <v>0</v>
      </c>
      <c r="R30" s="1041"/>
      <c r="S30" s="510" t="s">
        <v>7943</v>
      </c>
      <c r="T30" s="510"/>
      <c r="U30" s="510" t="s">
        <v>7604</v>
      </c>
      <c r="V30" s="668" t="s">
        <v>7569</v>
      </c>
      <c r="W30" s="1000"/>
      <c r="X30" s="1002"/>
      <c r="Y30" s="996"/>
      <c r="Z30" s="1009"/>
      <c r="AA30" s="1010"/>
      <c r="AB30" s="996"/>
      <c r="AC30" s="996"/>
      <c r="AD30" s="694">
        <v>0</v>
      </c>
      <c r="AE30" s="1041"/>
      <c r="AF30" s="510" t="s">
        <v>7927</v>
      </c>
      <c r="AG30" s="510"/>
      <c r="AH30" s="510" t="s">
        <v>7929</v>
      </c>
      <c r="AI30" s="726" t="s">
        <v>7576</v>
      </c>
      <c r="AJ30" s="1000"/>
      <c r="AK30" s="1002"/>
      <c r="AL30" s="1004"/>
      <c r="AM30" s="694">
        <v>0</v>
      </c>
      <c r="AN30" s="1041"/>
      <c r="AO30" s="510"/>
      <c r="AP30" s="510"/>
      <c r="AQ30" s="510" t="s">
        <v>7955</v>
      </c>
      <c r="AR30" s="672" t="s">
        <v>7579</v>
      </c>
      <c r="AS30" s="1021"/>
      <c r="AT30" s="1024"/>
      <c r="AU30" s="994"/>
      <c r="AV30" s="708">
        <v>0</v>
      </c>
      <c r="AW30" s="1042"/>
      <c r="AX30" s="510" t="s">
        <v>8409</v>
      </c>
      <c r="AY30" s="510" t="s">
        <v>7935</v>
      </c>
      <c r="AZ30" s="510" t="s">
        <v>7956</v>
      </c>
      <c r="BA30" s="668" t="s">
        <v>7582</v>
      </c>
      <c r="BB30" s="1014"/>
      <c r="BC30" s="1017"/>
      <c r="BD30" s="1004"/>
      <c r="BE30" s="708">
        <v>0</v>
      </c>
      <c r="BF30" s="1042"/>
      <c r="BG30" s="510"/>
      <c r="BH30" s="510"/>
      <c r="BI30" s="510" t="s">
        <v>7956</v>
      </c>
      <c r="BJ30" s="606" t="s">
        <v>7583</v>
      </c>
      <c r="BK30" s="1014"/>
      <c r="BL30" s="1017"/>
      <c r="BM30" s="996"/>
      <c r="BN30" s="708">
        <v>0</v>
      </c>
      <c r="BO30" s="1042"/>
      <c r="BP30" s="510" t="s">
        <v>8410</v>
      </c>
      <c r="BQ30" s="511" t="s">
        <v>7957</v>
      </c>
      <c r="BR30" s="38" t="s">
        <v>7958</v>
      </c>
      <c r="BS30" s="606" t="s">
        <v>8331</v>
      </c>
      <c r="BT30" s="1000"/>
      <c r="BU30" s="1002"/>
      <c r="BV30" s="1008"/>
      <c r="BW30" s="708">
        <v>0.32</v>
      </c>
      <c r="BX30" s="1042"/>
      <c r="BY30" s="510" t="s">
        <v>8411</v>
      </c>
      <c r="BZ30" s="510" t="s">
        <v>7959</v>
      </c>
      <c r="CA30" s="30" t="s">
        <v>7960</v>
      </c>
      <c r="CB30" s="727" t="s">
        <v>7585</v>
      </c>
      <c r="CC30" s="1014"/>
      <c r="CD30" s="1002"/>
      <c r="CE30" s="1008"/>
      <c r="CF30" s="728">
        <v>0.32</v>
      </c>
      <c r="CG30" s="1042"/>
      <c r="CH30" s="509" t="s">
        <v>8412</v>
      </c>
      <c r="CI30" s="509" t="s">
        <v>7961</v>
      </c>
      <c r="CJ30" s="509" t="s">
        <v>7962</v>
      </c>
      <c r="CK30" s="606" t="s">
        <v>7586</v>
      </c>
      <c r="CL30" s="728">
        <v>0.5</v>
      </c>
      <c r="CM30" s="1042"/>
      <c r="CN30" s="510" t="s">
        <v>8413</v>
      </c>
      <c r="CO30" s="510" t="s">
        <v>7963</v>
      </c>
      <c r="CP30" s="510" t="s">
        <v>7964</v>
      </c>
      <c r="CQ30" s="606" t="s">
        <v>7587</v>
      </c>
      <c r="CR30" s="728">
        <v>0.6</v>
      </c>
      <c r="CS30" s="1042"/>
      <c r="CT30" s="510" t="s">
        <v>7965</v>
      </c>
      <c r="CU30" s="510" t="s">
        <v>7966</v>
      </c>
      <c r="CV30" s="510" t="s">
        <v>8414</v>
      </c>
      <c r="CW30" s="606" t="s">
        <v>7588</v>
      </c>
      <c r="CX30" s="728">
        <v>0.6</v>
      </c>
      <c r="CY30" s="1042"/>
      <c r="CZ30" s="510" t="s">
        <v>7953</v>
      </c>
      <c r="DA30" s="510"/>
      <c r="DB30" s="38" t="s">
        <v>8415</v>
      </c>
      <c r="DC30" s="606" t="s">
        <v>7589</v>
      </c>
      <c r="DD30" s="728">
        <v>0.6</v>
      </c>
      <c r="DE30" s="1042"/>
      <c r="DF30" s="510" t="s">
        <v>8416</v>
      </c>
      <c r="DG30" s="510" t="s">
        <v>8417</v>
      </c>
      <c r="DH30" s="38"/>
      <c r="DI30" s="606" t="s">
        <v>7590</v>
      </c>
      <c r="DJ30" s="1014"/>
      <c r="DK30" s="1002"/>
      <c r="DL30" s="1008"/>
      <c r="DM30" s="1039"/>
      <c r="DN30" s="1040"/>
      <c r="DO30" s="1040"/>
      <c r="DP30" s="1040"/>
      <c r="DQ30" s="1040"/>
      <c r="DR30" s="1107"/>
      <c r="DS30" s="1040"/>
      <c r="DT30" s="1040"/>
      <c r="DU30" s="1040"/>
      <c r="DV30" s="1040"/>
      <c r="DW30" s="1107"/>
      <c r="DX30" s="1102"/>
      <c r="DY30" s="1000"/>
      <c r="DZ30" s="1002"/>
      <c r="EA30" s="996"/>
      <c r="EB30" s="1040"/>
      <c r="EC30" s="1040"/>
      <c r="ED30" s="1040"/>
      <c r="EE30" s="1040"/>
      <c r="EF30" s="1107"/>
      <c r="EG30" s="1102"/>
      <c r="EH30" s="1000"/>
      <c r="EI30" s="1002"/>
      <c r="EJ30" s="996"/>
      <c r="EK30" s="1040"/>
      <c r="EL30" s="1040"/>
      <c r="EM30" s="1040"/>
      <c r="EN30" s="1040"/>
      <c r="EO30" s="1107"/>
      <c r="EP30" s="1102"/>
      <c r="EQ30" s="1040"/>
      <c r="ER30" s="1040"/>
      <c r="ES30" s="1040"/>
      <c r="ET30" s="1040"/>
      <c r="EU30" s="1107"/>
      <c r="EV30" s="1102"/>
    </row>
    <row r="31" spans="1:152" ht="20.100000000000001" customHeight="1" x14ac:dyDescent="0.25">
      <c r="A31" s="1111" t="s">
        <v>7967</v>
      </c>
      <c r="B31" s="1112"/>
      <c r="C31" s="1112"/>
      <c r="D31" s="1112"/>
      <c r="E31" s="729" t="s">
        <v>7968</v>
      </c>
      <c r="F31" s="730">
        <f>L12</f>
        <v>0.66666666666666663</v>
      </c>
      <c r="G31" s="731"/>
      <c r="H31" s="732"/>
      <c r="I31" s="731"/>
      <c r="K31" s="733" t="s">
        <v>7968</v>
      </c>
      <c r="L31" s="734">
        <f>L12</f>
        <v>0.66666666666666663</v>
      </c>
      <c r="M31" s="735"/>
      <c r="N31" s="735"/>
      <c r="Q31" s="733" t="s">
        <v>7968</v>
      </c>
      <c r="R31" s="736">
        <f>$R12</f>
        <v>1</v>
      </c>
      <c r="T31" s="731"/>
      <c r="U31" s="731"/>
      <c r="V31" s="731"/>
      <c r="W31" s="737"/>
      <c r="X31" s="737"/>
      <c r="Y31" s="737"/>
      <c r="Z31" s="737"/>
      <c r="AA31" s="737"/>
      <c r="AD31" s="733" t="s">
        <v>7968</v>
      </c>
      <c r="AE31" s="736">
        <f>$R12</f>
        <v>1</v>
      </c>
      <c r="AF31" s="735"/>
      <c r="AG31" s="735"/>
      <c r="AH31" s="735"/>
      <c r="AJ31" s="737"/>
      <c r="AK31" s="737"/>
      <c r="AL31" s="737"/>
      <c r="AM31" s="733" t="s">
        <v>7968</v>
      </c>
      <c r="AN31" s="736">
        <f>AN12</f>
        <v>0.93333333333333324</v>
      </c>
      <c r="AO31" s="735"/>
      <c r="AP31" s="735"/>
      <c r="AQ31" s="735"/>
      <c r="AV31" s="733" t="s">
        <v>7968</v>
      </c>
      <c r="AW31" s="736">
        <f>AW12</f>
        <v>0.93333333333333324</v>
      </c>
      <c r="BE31" s="733" t="s">
        <v>7968</v>
      </c>
      <c r="BF31" s="736">
        <f>BF12</f>
        <v>0.93333333333333324</v>
      </c>
      <c r="BN31" s="733" t="s">
        <v>7968</v>
      </c>
      <c r="BO31" s="736">
        <f>BO12</f>
        <v>0.93333333333333324</v>
      </c>
      <c r="BW31" s="733" t="s">
        <v>7968</v>
      </c>
      <c r="BX31" s="736">
        <f>BX12</f>
        <v>0.93333333333333324</v>
      </c>
      <c r="CF31" s="733" t="s">
        <v>7968</v>
      </c>
      <c r="CG31" s="736">
        <f>CG12</f>
        <v>0.96666666666666667</v>
      </c>
      <c r="CL31" s="733" t="s">
        <v>7968</v>
      </c>
      <c r="CM31" s="736">
        <f>CM12</f>
        <v>0.98333333333333339</v>
      </c>
      <c r="CR31" s="733" t="s">
        <v>7968</v>
      </c>
      <c r="CS31" s="736">
        <f>CS12</f>
        <v>1</v>
      </c>
      <c r="DD31" s="733" t="s">
        <v>7968</v>
      </c>
      <c r="DE31" s="736">
        <f>DE12</f>
        <v>1</v>
      </c>
      <c r="DS31" s="736" t="str">
        <f>DS12</f>
        <v>No aplica, hallazgo dado por superado en Acta visita de vigilancia del 30/10/2020.</v>
      </c>
      <c r="DT31" s="736"/>
      <c r="DY31" s="737"/>
      <c r="DZ31" s="737"/>
      <c r="EA31" s="737"/>
      <c r="EH31" s="737"/>
      <c r="EI31" s="737"/>
      <c r="EJ31" s="737"/>
      <c r="EK31" s="738">
        <f>EK18</f>
        <v>0.25</v>
      </c>
      <c r="EQ31" s="738">
        <f>EQ18</f>
        <v>0.5</v>
      </c>
    </row>
    <row r="32" spans="1:152" ht="20.100000000000001" customHeight="1" x14ac:dyDescent="0.25">
      <c r="A32" s="739"/>
      <c r="B32" s="740"/>
      <c r="C32" s="741"/>
      <c r="D32" s="741"/>
      <c r="E32" s="729" t="s">
        <v>7969</v>
      </c>
      <c r="F32" s="730">
        <f>L15</f>
        <v>0.66666666666666663</v>
      </c>
      <c r="G32" s="731"/>
      <c r="H32" s="732"/>
      <c r="I32" s="731"/>
      <c r="K32" s="733" t="s">
        <v>7969</v>
      </c>
      <c r="L32" s="734">
        <f>L15</f>
        <v>0.66666666666666663</v>
      </c>
      <c r="M32" s="735"/>
      <c r="N32" s="735"/>
      <c r="Q32" s="733" t="s">
        <v>7969</v>
      </c>
      <c r="R32" s="736">
        <f>R15</f>
        <v>1</v>
      </c>
      <c r="T32" s="731"/>
      <c r="U32" s="731"/>
      <c r="V32" s="731"/>
      <c r="W32" s="737"/>
      <c r="X32" s="737"/>
      <c r="Y32" s="737"/>
      <c r="Z32" s="737"/>
      <c r="AA32" s="737"/>
      <c r="AD32" s="733" t="s">
        <v>7969</v>
      </c>
      <c r="AE32" s="736">
        <f>AE15</f>
        <v>1</v>
      </c>
      <c r="AF32" s="735"/>
      <c r="AG32" s="735"/>
      <c r="AH32" s="735"/>
      <c r="AJ32" s="737"/>
      <c r="AK32" s="737"/>
      <c r="AL32" s="737"/>
      <c r="AM32" s="733" t="s">
        <v>7969</v>
      </c>
      <c r="AN32" s="736">
        <f>AN15</f>
        <v>1</v>
      </c>
      <c r="AO32" s="735"/>
      <c r="AP32" s="735"/>
      <c r="AQ32" s="735"/>
      <c r="AV32" s="733" t="s">
        <v>7969</v>
      </c>
      <c r="AW32" s="736">
        <f>AW15</f>
        <v>1</v>
      </c>
      <c r="BE32" s="733" t="s">
        <v>7969</v>
      </c>
      <c r="BF32" s="736">
        <f>BF15</f>
        <v>1</v>
      </c>
      <c r="BN32" s="733" t="s">
        <v>7969</v>
      </c>
      <c r="BO32" s="736">
        <f>BO15</f>
        <v>1</v>
      </c>
      <c r="BW32" s="733" t="s">
        <v>7969</v>
      </c>
      <c r="BX32" s="736">
        <f>BX15</f>
        <v>1</v>
      </c>
      <c r="CF32" s="733" t="s">
        <v>7969</v>
      </c>
      <c r="CG32" s="736">
        <f>CG15</f>
        <v>1</v>
      </c>
      <c r="CL32" s="733" t="s">
        <v>7969</v>
      </c>
      <c r="CM32" s="736">
        <f>CM15</f>
        <v>1</v>
      </c>
      <c r="CR32" s="733" t="s">
        <v>7969</v>
      </c>
      <c r="CS32" s="736">
        <f>CS15</f>
        <v>1</v>
      </c>
      <c r="DD32" s="733" t="s">
        <v>7969</v>
      </c>
      <c r="DE32" s="736">
        <f>DE15</f>
        <v>1</v>
      </c>
      <c r="DS32" s="736" t="str">
        <f>DS15</f>
        <v>No aplica, hallazgo dado por superado en Acta visita de vigilancia del 30/10/2020.</v>
      </c>
      <c r="DT32" s="736"/>
      <c r="DY32" s="737"/>
      <c r="DZ32" s="737"/>
      <c r="EA32" s="737"/>
      <c r="EH32" s="737"/>
      <c r="EI32" s="737"/>
      <c r="EJ32" s="737"/>
      <c r="EK32" s="738">
        <f t="shared" ref="EK32:EK37" si="2">EK22</f>
        <v>1</v>
      </c>
      <c r="EQ32" s="738">
        <f t="shared" ref="EQ32:EQ37" si="3">EQ22</f>
        <v>1</v>
      </c>
    </row>
    <row r="33" spans="1:147" ht="20.100000000000001" customHeight="1" x14ac:dyDescent="0.25">
      <c r="A33" s="739"/>
      <c r="B33" s="740"/>
      <c r="C33" s="741"/>
      <c r="D33" s="741"/>
      <c r="E33" s="729" t="s">
        <v>7970</v>
      </c>
      <c r="F33" s="730">
        <f>L18</f>
        <v>0</v>
      </c>
      <c r="G33" s="742"/>
      <c r="H33" s="732"/>
      <c r="I33" s="731"/>
      <c r="K33" s="733" t="s">
        <v>7970</v>
      </c>
      <c r="L33" s="734">
        <f>L18</f>
        <v>0</v>
      </c>
      <c r="M33" s="735"/>
      <c r="N33" s="735"/>
      <c r="Q33" s="733" t="s">
        <v>7970</v>
      </c>
      <c r="R33" s="736">
        <f>R18</f>
        <v>0.625</v>
      </c>
      <c r="T33" s="731"/>
      <c r="U33" s="731"/>
      <c r="V33" s="731"/>
      <c r="W33" s="737"/>
      <c r="X33" s="737"/>
      <c r="Y33" s="737"/>
      <c r="Z33" s="737"/>
      <c r="AA33" s="737"/>
      <c r="AD33" s="733" t="s">
        <v>7970</v>
      </c>
      <c r="AE33" s="736">
        <f>AE18</f>
        <v>0.625</v>
      </c>
      <c r="AF33" s="735"/>
      <c r="AG33" s="735"/>
      <c r="AH33" s="735"/>
      <c r="AJ33" s="737"/>
      <c r="AK33" s="737"/>
      <c r="AL33" s="737"/>
      <c r="AM33" s="733" t="s">
        <v>7970</v>
      </c>
      <c r="AN33" s="736">
        <f>AN18</f>
        <v>0.66664999999999996</v>
      </c>
      <c r="AO33" s="735"/>
      <c r="AP33" s="735"/>
      <c r="AQ33" s="735"/>
      <c r="AV33" s="733" t="s">
        <v>7970</v>
      </c>
      <c r="AW33" s="736">
        <f>AW18</f>
        <v>0.72</v>
      </c>
      <c r="BE33" s="733" t="s">
        <v>7970</v>
      </c>
      <c r="BF33" s="736">
        <f>BF18</f>
        <v>0.77500000000000002</v>
      </c>
      <c r="BN33" s="733" t="s">
        <v>7970</v>
      </c>
      <c r="BO33" s="736">
        <f>BO18</f>
        <v>0.83000000000000007</v>
      </c>
      <c r="BW33" s="733" t="s">
        <v>7970</v>
      </c>
      <c r="BX33" s="736">
        <f>BX18</f>
        <v>0.83000000000000007</v>
      </c>
      <c r="CF33" s="733" t="s">
        <v>7970</v>
      </c>
      <c r="CG33" s="736">
        <f>CG18</f>
        <v>0.85</v>
      </c>
      <c r="CL33" s="733" t="s">
        <v>7970</v>
      </c>
      <c r="CM33" s="736">
        <f>CM18</f>
        <v>0.90999999999999992</v>
      </c>
      <c r="CR33" s="733" t="s">
        <v>7970</v>
      </c>
      <c r="CS33" s="736">
        <f>CS18</f>
        <v>0.92500000000000004</v>
      </c>
      <c r="DD33" s="733" t="s">
        <v>7970</v>
      </c>
      <c r="DE33" s="736">
        <f>DE18</f>
        <v>0.92500000000000004</v>
      </c>
      <c r="DS33" s="736">
        <f>DS18</f>
        <v>7.0000000000000007E-2</v>
      </c>
      <c r="DT33" s="736"/>
      <c r="DY33" s="737"/>
      <c r="DZ33" s="737"/>
      <c r="EA33" s="737"/>
      <c r="EH33" s="737"/>
      <c r="EI33" s="737"/>
      <c r="EJ33" s="737"/>
      <c r="EK33" s="738">
        <f t="shared" si="2"/>
        <v>0.09</v>
      </c>
      <c r="EQ33" s="738">
        <f t="shared" si="3"/>
        <v>0.09</v>
      </c>
    </row>
    <row r="34" spans="1:147" ht="20.100000000000001" customHeight="1" x14ac:dyDescent="0.25">
      <c r="A34" s="739"/>
      <c r="B34" s="740"/>
      <c r="C34" s="741"/>
      <c r="D34" s="741"/>
      <c r="E34" s="729" t="s">
        <v>7971</v>
      </c>
      <c r="F34" s="730">
        <f>L20</f>
        <v>0</v>
      </c>
      <c r="G34" s="742"/>
      <c r="H34" s="732"/>
      <c r="I34" s="731"/>
      <c r="K34" s="733" t="s">
        <v>7971</v>
      </c>
      <c r="L34" s="734">
        <f>L20</f>
        <v>0</v>
      </c>
      <c r="M34" s="735"/>
      <c r="N34" s="735"/>
      <c r="Q34" s="733" t="s">
        <v>7971</v>
      </c>
      <c r="R34" s="736">
        <f>R20</f>
        <v>0.5</v>
      </c>
      <c r="T34" s="731"/>
      <c r="U34" s="731"/>
      <c r="V34" s="731"/>
      <c r="W34" s="737"/>
      <c r="X34" s="737"/>
      <c r="Y34" s="737"/>
      <c r="Z34" s="737"/>
      <c r="AA34" s="737"/>
      <c r="AD34" s="733" t="s">
        <v>7971</v>
      </c>
      <c r="AE34" s="736">
        <f>AE20</f>
        <v>0.75</v>
      </c>
      <c r="AF34" s="735"/>
      <c r="AG34" s="735"/>
      <c r="AH34" s="735"/>
      <c r="AJ34" s="737"/>
      <c r="AK34" s="737"/>
      <c r="AL34" s="737"/>
      <c r="AM34" s="733" t="s">
        <v>7971</v>
      </c>
      <c r="AN34" s="736">
        <f>AN20</f>
        <v>0.85</v>
      </c>
      <c r="AO34" s="735"/>
      <c r="AP34" s="735"/>
      <c r="AQ34" s="735"/>
      <c r="AV34" s="733" t="s">
        <v>7971</v>
      </c>
      <c r="AW34" s="736">
        <f>AW20</f>
        <v>1</v>
      </c>
      <c r="BE34" s="733" t="s">
        <v>7971</v>
      </c>
      <c r="BF34" s="736">
        <f>BF20</f>
        <v>1</v>
      </c>
      <c r="BN34" s="733" t="s">
        <v>7971</v>
      </c>
      <c r="BO34" s="736">
        <f>BO20</f>
        <v>1</v>
      </c>
      <c r="BW34" s="733" t="s">
        <v>7971</v>
      </c>
      <c r="BX34" s="736">
        <f>BX20</f>
        <v>1</v>
      </c>
      <c r="CF34" s="733" t="s">
        <v>7971</v>
      </c>
      <c r="CG34" s="736">
        <f>CG20</f>
        <v>1</v>
      </c>
      <c r="CL34" s="733" t="s">
        <v>7971</v>
      </c>
      <c r="CM34" s="736">
        <f>CM20</f>
        <v>1</v>
      </c>
      <c r="CR34" s="733" t="s">
        <v>7971</v>
      </c>
      <c r="CS34" s="736">
        <f>CS20</f>
        <v>1</v>
      </c>
      <c r="DD34" s="733" t="s">
        <v>7971</v>
      </c>
      <c r="DE34" s="736">
        <f>DE20</f>
        <v>1</v>
      </c>
      <c r="DS34" s="736" t="str">
        <f>DS20</f>
        <v>No aplica, hallazgo dado por superado en Acta visita de vigilancia del 30/10/2020.</v>
      </c>
      <c r="DT34" s="736"/>
      <c r="DY34" s="737"/>
      <c r="DZ34" s="737"/>
      <c r="EA34" s="737"/>
      <c r="EH34" s="737"/>
      <c r="EI34" s="737"/>
      <c r="EJ34" s="737"/>
      <c r="EK34" s="738">
        <f t="shared" si="2"/>
        <v>0.25</v>
      </c>
      <c r="EQ34" s="738">
        <f t="shared" si="3"/>
        <v>0.5</v>
      </c>
    </row>
    <row r="35" spans="1:147" ht="20.100000000000001" customHeight="1" x14ac:dyDescent="0.25">
      <c r="A35" s="739"/>
      <c r="B35" s="740"/>
      <c r="C35" s="741"/>
      <c r="D35" s="741"/>
      <c r="E35" s="729" t="s">
        <v>7972</v>
      </c>
      <c r="F35" s="730">
        <f>L22</f>
        <v>0</v>
      </c>
      <c r="G35" s="742"/>
      <c r="H35" s="731"/>
      <c r="I35" s="731"/>
      <c r="K35" s="733" t="s">
        <v>7972</v>
      </c>
      <c r="L35" s="734">
        <f>L22</f>
        <v>0</v>
      </c>
      <c r="M35" s="735"/>
      <c r="N35" s="735"/>
      <c r="Q35" s="733" t="s">
        <v>7972</v>
      </c>
      <c r="R35" s="736">
        <f>R22</f>
        <v>0</v>
      </c>
      <c r="T35" s="731"/>
      <c r="U35" s="731"/>
      <c r="V35" s="731"/>
      <c r="W35" s="737"/>
      <c r="X35" s="737"/>
      <c r="Y35" s="737"/>
      <c r="Z35" s="737"/>
      <c r="AA35" s="737"/>
      <c r="AD35" s="733" t="s">
        <v>7972</v>
      </c>
      <c r="AE35" s="736">
        <f>AE22</f>
        <v>0</v>
      </c>
      <c r="AF35" s="735"/>
      <c r="AG35" s="735"/>
      <c r="AH35" s="735"/>
      <c r="AJ35" s="737"/>
      <c r="AK35" s="737"/>
      <c r="AL35" s="737"/>
      <c r="AM35" s="733" t="s">
        <v>7972</v>
      </c>
      <c r="AN35" s="736">
        <f>AN22</f>
        <v>1</v>
      </c>
      <c r="AO35" s="735"/>
      <c r="AP35" s="735"/>
      <c r="AQ35" s="735"/>
      <c r="AV35" s="733" t="s">
        <v>7972</v>
      </c>
      <c r="AW35" s="736">
        <f>AW22</f>
        <v>1</v>
      </c>
      <c r="BE35" s="733" t="s">
        <v>7972</v>
      </c>
      <c r="BF35" s="736">
        <f>BF22</f>
        <v>0.39700000000000002</v>
      </c>
      <c r="BN35" s="733" t="s">
        <v>7972</v>
      </c>
      <c r="BO35" s="736">
        <f>BO22</f>
        <v>0.39700000000000002</v>
      </c>
      <c r="BW35" s="733" t="s">
        <v>7972</v>
      </c>
      <c r="BX35" s="736">
        <f>BX22</f>
        <v>0.39700000000000002</v>
      </c>
      <c r="CF35" s="733" t="s">
        <v>7972</v>
      </c>
      <c r="CG35" s="736">
        <f>CG22</f>
        <v>0.39700000000000002</v>
      </c>
      <c r="CL35" s="733" t="s">
        <v>7972</v>
      </c>
      <c r="CM35" s="736">
        <f>CM22</f>
        <v>0.39700000000000002</v>
      </c>
      <c r="CR35" s="733" t="s">
        <v>7972</v>
      </c>
      <c r="CS35" s="736">
        <f>CS22</f>
        <v>0.41</v>
      </c>
      <c r="DD35" s="733" t="s">
        <v>7972</v>
      </c>
      <c r="DE35" s="736">
        <f>DE22</f>
        <v>1</v>
      </c>
      <c r="DS35" s="736">
        <f>DS22</f>
        <v>1</v>
      </c>
      <c r="DT35" s="736"/>
      <c r="DY35" s="737"/>
      <c r="DZ35" s="737"/>
      <c r="EA35" s="737"/>
      <c r="EH35" s="737"/>
      <c r="EI35" s="737"/>
      <c r="EJ35" s="737"/>
      <c r="EK35" s="738">
        <f t="shared" si="2"/>
        <v>0.7</v>
      </c>
      <c r="EQ35" s="738">
        <f t="shared" si="3"/>
        <v>0.7</v>
      </c>
    </row>
    <row r="36" spans="1:147" ht="20.100000000000001" customHeight="1" x14ac:dyDescent="0.25">
      <c r="A36" s="739"/>
      <c r="B36" s="740"/>
      <c r="C36" s="741"/>
      <c r="D36" s="741"/>
      <c r="E36" s="729" t="s">
        <v>7973</v>
      </c>
      <c r="F36" s="730">
        <f>L23</f>
        <v>0.42499999999999999</v>
      </c>
      <c r="G36" s="743"/>
      <c r="H36" s="731"/>
      <c r="I36" s="731"/>
      <c r="K36" s="733" t="s">
        <v>7973</v>
      </c>
      <c r="L36" s="734">
        <f>L23</f>
        <v>0.42499999999999999</v>
      </c>
      <c r="M36" s="735"/>
      <c r="N36" s="735"/>
      <c r="Q36" s="733" t="s">
        <v>7973</v>
      </c>
      <c r="R36" s="736">
        <f>R23</f>
        <v>0.75</v>
      </c>
      <c r="T36" s="731"/>
      <c r="U36" s="731"/>
      <c r="V36" s="731"/>
      <c r="W36" s="737"/>
      <c r="X36" s="737"/>
      <c r="Y36" s="737"/>
      <c r="Z36" s="737"/>
      <c r="AA36" s="737"/>
      <c r="AD36" s="733" t="s">
        <v>7973</v>
      </c>
      <c r="AE36" s="736">
        <f>AE23</f>
        <v>0.75</v>
      </c>
      <c r="AF36" s="735"/>
      <c r="AG36" s="735"/>
      <c r="AH36" s="735"/>
      <c r="AJ36" s="737"/>
      <c r="AK36" s="737"/>
      <c r="AL36" s="737"/>
      <c r="AM36" s="733" t="s">
        <v>7973</v>
      </c>
      <c r="AN36" s="736">
        <f>AN23</f>
        <v>0.875</v>
      </c>
      <c r="AO36" s="735"/>
      <c r="AP36" s="735"/>
      <c r="AQ36" s="735"/>
      <c r="AV36" s="733" t="s">
        <v>7973</v>
      </c>
      <c r="AW36" s="736">
        <f>AW23</f>
        <v>1</v>
      </c>
      <c r="BE36" s="733" t="s">
        <v>7973</v>
      </c>
      <c r="BF36" s="736">
        <f>BF23</f>
        <v>1</v>
      </c>
      <c r="BN36" s="733" t="s">
        <v>7973</v>
      </c>
      <c r="BO36" s="736">
        <f>BO23</f>
        <v>0.83000000000000007</v>
      </c>
      <c r="BW36" s="733" t="s">
        <v>7973</v>
      </c>
      <c r="BX36" s="736">
        <f>BX23</f>
        <v>0.83000000000000007</v>
      </c>
      <c r="CF36" s="733" t="s">
        <v>7973</v>
      </c>
      <c r="CG36" s="736">
        <f>CG23</f>
        <v>0.83000000000000007</v>
      </c>
      <c r="CL36" s="733" t="s">
        <v>7973</v>
      </c>
      <c r="CM36" s="736">
        <f>CM23</f>
        <v>0.90999999999999992</v>
      </c>
      <c r="CR36" s="733" t="s">
        <v>7973</v>
      </c>
      <c r="CS36" s="736">
        <f>CS23</f>
        <v>0.90999999999999992</v>
      </c>
      <c r="DD36" s="733" t="s">
        <v>7973</v>
      </c>
      <c r="DE36" s="736">
        <f>DE23</f>
        <v>0.90999999999999992</v>
      </c>
      <c r="DS36" s="736">
        <f>DS23</f>
        <v>0.09</v>
      </c>
      <c r="DT36" s="736"/>
      <c r="DY36" s="737"/>
      <c r="DZ36" s="737"/>
      <c r="EA36" s="737"/>
      <c r="EH36" s="737"/>
      <c r="EI36" s="737"/>
      <c r="EJ36" s="737"/>
      <c r="EK36" s="738">
        <f t="shared" si="2"/>
        <v>0.25</v>
      </c>
      <c r="EQ36" s="738">
        <f t="shared" si="3"/>
        <v>0.25</v>
      </c>
    </row>
    <row r="37" spans="1:147" ht="20.100000000000001" customHeight="1" x14ac:dyDescent="0.25">
      <c r="A37" s="739"/>
      <c r="B37" s="740"/>
      <c r="C37" s="741"/>
      <c r="D37" s="741"/>
      <c r="E37" s="729" t="s">
        <v>8418</v>
      </c>
      <c r="F37" s="730">
        <f>L27</f>
        <v>0</v>
      </c>
      <c r="G37" s="731"/>
      <c r="H37" s="731"/>
      <c r="I37" s="731"/>
      <c r="K37" s="733" t="s">
        <v>8418</v>
      </c>
      <c r="L37" s="734">
        <f>L27</f>
        <v>0</v>
      </c>
      <c r="M37" s="735"/>
      <c r="N37" s="735"/>
      <c r="Q37" s="733" t="s">
        <v>8418</v>
      </c>
      <c r="R37" s="736">
        <f>R27</f>
        <v>0.4</v>
      </c>
      <c r="T37" s="731"/>
      <c r="U37" s="731"/>
      <c r="V37" s="731"/>
      <c r="W37" s="737"/>
      <c r="X37" s="737"/>
      <c r="Y37" s="737"/>
      <c r="Z37" s="737"/>
      <c r="AA37" s="737"/>
      <c r="AD37" s="733" t="s">
        <v>8418</v>
      </c>
      <c r="AE37" s="736">
        <f>AE27</f>
        <v>0.4</v>
      </c>
      <c r="AF37" s="735"/>
      <c r="AG37" s="735"/>
      <c r="AH37" s="735"/>
      <c r="AJ37" s="737"/>
      <c r="AK37" s="737"/>
      <c r="AL37" s="737"/>
      <c r="AM37" s="733" t="s">
        <v>8418</v>
      </c>
      <c r="AN37" s="736">
        <f>AN27</f>
        <v>0.65</v>
      </c>
      <c r="AO37" s="735"/>
      <c r="AP37" s="735"/>
      <c r="AQ37" s="735"/>
      <c r="AV37" s="733" t="s">
        <v>8418</v>
      </c>
      <c r="AW37" s="736">
        <f>AW27</f>
        <v>1</v>
      </c>
      <c r="BE37" s="733" t="s">
        <v>8418</v>
      </c>
      <c r="BF37" s="736">
        <f>BF27</f>
        <v>1</v>
      </c>
      <c r="BN37" s="733" t="s">
        <v>8418</v>
      </c>
      <c r="BO37" s="736">
        <f>BO27</f>
        <v>0.97</v>
      </c>
      <c r="BW37" s="733" t="s">
        <v>8418</v>
      </c>
      <c r="BX37" s="736">
        <f>BX27</f>
        <v>0.97</v>
      </c>
      <c r="CF37" s="733" t="s">
        <v>8418</v>
      </c>
      <c r="CG37" s="736">
        <f>CG27</f>
        <v>0.97</v>
      </c>
      <c r="CL37" s="733" t="s">
        <v>8418</v>
      </c>
      <c r="CM37" s="736">
        <f>CM27</f>
        <v>0.97</v>
      </c>
      <c r="CR37" s="733" t="s">
        <v>8418</v>
      </c>
      <c r="CS37" s="736">
        <f>CS27</f>
        <v>0.97</v>
      </c>
      <c r="DD37" s="733" t="s">
        <v>8418</v>
      </c>
      <c r="DE37" s="736">
        <f>DE27</f>
        <v>0.97</v>
      </c>
      <c r="DS37" s="736">
        <f>DS27</f>
        <v>0</v>
      </c>
      <c r="DT37" s="736"/>
      <c r="DY37" s="737"/>
      <c r="DZ37" s="737"/>
      <c r="EA37" s="737"/>
      <c r="EH37" s="737"/>
      <c r="EI37" s="737"/>
      <c r="EJ37" s="737"/>
      <c r="EK37" s="738">
        <f t="shared" si="2"/>
        <v>0</v>
      </c>
      <c r="EQ37" s="738">
        <f t="shared" si="3"/>
        <v>0.14499999999999999</v>
      </c>
    </row>
    <row r="38" spans="1:147" ht="20.100000000000001" customHeight="1" x14ac:dyDescent="0.25">
      <c r="A38" s="739"/>
      <c r="B38" s="740"/>
      <c r="C38" s="741"/>
      <c r="D38" s="741"/>
      <c r="E38" s="729" t="s">
        <v>7974</v>
      </c>
      <c r="F38" s="730">
        <f>L28</f>
        <v>0</v>
      </c>
      <c r="G38" s="731"/>
      <c r="H38" s="731"/>
      <c r="I38" s="731"/>
      <c r="K38" s="733"/>
      <c r="L38" s="734">
        <f>L28</f>
        <v>0</v>
      </c>
      <c r="M38" s="735"/>
      <c r="N38" s="735"/>
      <c r="Q38" s="733" t="s">
        <v>7974</v>
      </c>
      <c r="R38" s="736">
        <f>R28</f>
        <v>0.13333333333333333</v>
      </c>
      <c r="T38" s="731"/>
      <c r="U38" s="731"/>
      <c r="V38" s="731"/>
      <c r="W38" s="737"/>
      <c r="X38" s="737"/>
      <c r="Y38" s="737"/>
      <c r="Z38" s="737"/>
      <c r="AA38" s="737"/>
      <c r="AD38" s="733" t="s">
        <v>7974</v>
      </c>
      <c r="AE38" s="736">
        <f>AE28</f>
        <v>0.13333333333333333</v>
      </c>
      <c r="AF38" s="735"/>
      <c r="AG38" s="735"/>
      <c r="AH38" s="735"/>
      <c r="AJ38" s="737"/>
      <c r="AK38" s="737"/>
      <c r="AL38" s="737"/>
      <c r="AM38" s="733" t="s">
        <v>7974</v>
      </c>
      <c r="AN38" s="736">
        <f>AN28</f>
        <v>0.13333333333333333</v>
      </c>
      <c r="AO38" s="735"/>
      <c r="AP38" s="735"/>
      <c r="AQ38" s="735"/>
      <c r="AV38" s="733" t="s">
        <v>7974</v>
      </c>
      <c r="AW38" s="736">
        <f>AW28</f>
        <v>0.56666666666666665</v>
      </c>
      <c r="BE38" s="733" t="s">
        <v>7974</v>
      </c>
      <c r="BF38" s="736">
        <f>BF28</f>
        <v>0.56666666666666665</v>
      </c>
      <c r="BN38" s="733" t="s">
        <v>7974</v>
      </c>
      <c r="BO38" s="736">
        <f>BO28</f>
        <v>0.66666666666666663</v>
      </c>
      <c r="BW38" s="733" t="s">
        <v>7974</v>
      </c>
      <c r="BX38" s="736">
        <f>BX28</f>
        <v>0.77333333333333332</v>
      </c>
      <c r="CF38" s="733" t="s">
        <v>7974</v>
      </c>
      <c r="CG38" s="736">
        <f>CG28</f>
        <v>0.77333333333333332</v>
      </c>
      <c r="CL38" s="733" t="s">
        <v>7974</v>
      </c>
      <c r="CM38" s="736">
        <f>CM28</f>
        <v>0.83333333333333337</v>
      </c>
      <c r="CR38" s="733" t="s">
        <v>7974</v>
      </c>
      <c r="CS38" s="736">
        <f>CS28</f>
        <v>0.8666666666666667</v>
      </c>
      <c r="DD38" s="733" t="s">
        <v>7974</v>
      </c>
      <c r="DE38" s="736">
        <f>DE28</f>
        <v>0.8666666666666667</v>
      </c>
      <c r="DS38" s="736" t="str">
        <f>DS28</f>
        <v>No aplica, hallazgo dado por superado en Acta visita de vigilancia del 30/10/2020.</v>
      </c>
      <c r="DT38" s="736"/>
      <c r="DY38" s="737"/>
      <c r="DZ38" s="737"/>
      <c r="EA38" s="737"/>
      <c r="EH38" s="737"/>
      <c r="EI38" s="737"/>
      <c r="EJ38" s="737"/>
    </row>
    <row r="39" spans="1:147" x14ac:dyDescent="0.25">
      <c r="A39" s="739"/>
      <c r="B39" s="740"/>
      <c r="C39" s="741"/>
      <c r="D39" s="741"/>
      <c r="E39" s="744"/>
      <c r="F39" s="745"/>
      <c r="G39" s="731"/>
      <c r="H39" s="731"/>
      <c r="I39" s="731"/>
      <c r="K39" s="733"/>
      <c r="L39" s="735"/>
      <c r="M39" s="735"/>
      <c r="N39" s="735"/>
      <c r="Q39" s="736"/>
      <c r="T39" s="731"/>
      <c r="U39" s="731"/>
      <c r="V39" s="731"/>
      <c r="W39" s="737"/>
      <c r="X39" s="737"/>
      <c r="Y39" s="737"/>
      <c r="Z39" s="737"/>
      <c r="AA39" s="737"/>
      <c r="AD39" s="651"/>
      <c r="AE39" s="733"/>
      <c r="AF39" s="735"/>
      <c r="AG39" s="735"/>
      <c r="AH39" s="735"/>
      <c r="AJ39" s="737"/>
      <c r="AK39" s="737"/>
      <c r="AL39" s="737"/>
      <c r="AM39" s="651"/>
      <c r="AN39" s="733"/>
      <c r="AO39" s="735"/>
      <c r="AP39" s="735"/>
      <c r="AQ39" s="735"/>
      <c r="AV39" s="651"/>
      <c r="AW39" s="733"/>
      <c r="DY39" s="737"/>
      <c r="DZ39" s="737"/>
      <c r="EA39" s="737"/>
      <c r="EH39" s="737"/>
      <c r="EI39" s="737"/>
      <c r="EJ39" s="737"/>
    </row>
    <row r="40" spans="1:147" ht="84" customHeight="1" x14ac:dyDescent="0.25">
      <c r="A40" s="1108" t="s">
        <v>7975</v>
      </c>
      <c r="B40" s="1109"/>
      <c r="C40" s="1109"/>
      <c r="D40" s="1109"/>
      <c r="E40" s="746">
        <f>AVERAGE(F31:F38)</f>
        <v>0.21979166666666666</v>
      </c>
      <c r="F40" s="747" t="s">
        <v>7976</v>
      </c>
      <c r="G40" s="748"/>
      <c r="H40" s="748"/>
      <c r="K40" s="749" t="s">
        <v>8419</v>
      </c>
      <c r="L40" s="750">
        <f>AVERAGE(L31:L38)</f>
        <v>0.21979166666666666</v>
      </c>
      <c r="M40" s="751"/>
      <c r="N40" s="751"/>
      <c r="Q40" s="752" t="s">
        <v>7977</v>
      </c>
      <c r="R40" s="750">
        <f>AVERAGE(R31:R38)</f>
        <v>0.55104166666666676</v>
      </c>
      <c r="T40" s="748"/>
      <c r="U40" s="748"/>
      <c r="V40" s="748"/>
      <c r="W40" s="753"/>
      <c r="X40" s="753"/>
      <c r="Y40" s="753"/>
      <c r="Z40" s="753"/>
      <c r="AA40" s="753"/>
      <c r="AB40" s="754"/>
      <c r="AC40" s="754"/>
      <c r="AD40" s="749" t="s">
        <v>7978</v>
      </c>
      <c r="AE40" s="750">
        <f>AVERAGE(AE31:AE39)</f>
        <v>0.58229166666666676</v>
      </c>
      <c r="AF40" s="751"/>
      <c r="AG40" s="751"/>
      <c r="AH40" s="751"/>
      <c r="AJ40" s="753"/>
      <c r="AK40" s="753"/>
      <c r="AL40" s="753"/>
      <c r="AM40" s="749" t="s">
        <v>7979</v>
      </c>
      <c r="AN40" s="750">
        <f>AVERAGE(AN31:AN39)</f>
        <v>0.76353958333333349</v>
      </c>
      <c r="AO40" s="751"/>
      <c r="AP40" s="751"/>
      <c r="AQ40" s="751"/>
      <c r="AV40" s="749" t="s">
        <v>7980</v>
      </c>
      <c r="AW40" s="750">
        <f>AVERAGE(AW31:AW39)</f>
        <v>0.90249999999999997</v>
      </c>
      <c r="BE40" s="749" t="s">
        <v>7981</v>
      </c>
      <c r="BF40" s="750">
        <f>AVERAGE(BF31:BF38)</f>
        <v>0.83399999999999996</v>
      </c>
      <c r="BN40" s="749" t="s">
        <v>8420</v>
      </c>
      <c r="BO40" s="750">
        <f>AVERAGE(BO31:BO38)</f>
        <v>0.82837499999999997</v>
      </c>
      <c r="BW40" s="749" t="s">
        <v>7982</v>
      </c>
      <c r="BX40" s="750">
        <f>AVERAGE(BX31:BX38)</f>
        <v>0.84170833333333328</v>
      </c>
      <c r="CF40" s="749" t="s">
        <v>7983</v>
      </c>
      <c r="CG40" s="750">
        <f>AVERAGE(CG31:CG38)</f>
        <v>0.84837499999999999</v>
      </c>
      <c r="CL40" s="749" t="s">
        <v>7984</v>
      </c>
      <c r="CM40" s="750">
        <f>AVERAGE(CM31:CM38)</f>
        <v>0.87545833333333334</v>
      </c>
      <c r="CR40" s="749" t="s">
        <v>7985</v>
      </c>
      <c r="CS40" s="750">
        <f>AVERAGE(CS31:CS38)</f>
        <v>0.88520833333333337</v>
      </c>
      <c r="DD40" s="749" t="s">
        <v>7985</v>
      </c>
      <c r="DE40" s="750">
        <f>AVERAGE(DE31:DE38)</f>
        <v>0.95895833333333336</v>
      </c>
      <c r="DS40" s="750">
        <f>AVERAGE(DS31:DS38)</f>
        <v>0.29000000000000004</v>
      </c>
      <c r="DT40" s="755"/>
      <c r="DY40" s="753"/>
      <c r="DZ40" s="753"/>
      <c r="EA40" s="753"/>
      <c r="EH40" s="753"/>
      <c r="EI40" s="753"/>
      <c r="EJ40" s="753"/>
      <c r="EK40" s="738">
        <f>AVERAGE(EK31:EK39)</f>
        <v>0.36285714285714288</v>
      </c>
      <c r="EQ40" s="738">
        <f>AVERAGE(EQ31:EQ37)</f>
        <v>0.45500000000000002</v>
      </c>
    </row>
    <row r="54" spans="123:124" x14ac:dyDescent="0.25">
      <c r="DS54" s="756">
        <v>7.0000000000000007E-2</v>
      </c>
      <c r="DT54" s="756" t="e">
        <f>+#REF!+DS54</f>
        <v>#REF!</v>
      </c>
    </row>
    <row r="55" spans="123:124" x14ac:dyDescent="0.25">
      <c r="DS55" s="757"/>
      <c r="DT55" s="757"/>
    </row>
  </sheetData>
  <autoFilter ref="A11:EV38" xr:uid="{00000000-0009-0000-0000-000002000000}"/>
  <mergeCells count="620">
    <mergeCell ref="EV20:EV21"/>
    <mergeCell ref="ER23:ER26"/>
    <mergeCell ref="EQ28:EU30"/>
    <mergeCell ref="EV28:EV30"/>
    <mergeCell ref="EQ12:EU14"/>
    <mergeCell ref="EV12:EV14"/>
    <mergeCell ref="EQ15:EU17"/>
    <mergeCell ref="EV15:EV17"/>
    <mergeCell ref="EQ18:EQ19"/>
    <mergeCell ref="ER18:ER19"/>
    <mergeCell ref="ES18:ES19"/>
    <mergeCell ref="ET18:ET19"/>
    <mergeCell ref="EU18:EU19"/>
    <mergeCell ref="EV18:EV19"/>
    <mergeCell ref="EQ20:EU21"/>
    <mergeCell ref="A40:D40"/>
    <mergeCell ref="EQ8:EV8"/>
    <mergeCell ref="EQ9:ET9"/>
    <mergeCell ref="EU9:EV9"/>
    <mergeCell ref="EQ10:EQ11"/>
    <mergeCell ref="ER10:ER11"/>
    <mergeCell ref="ES10:ES11"/>
    <mergeCell ref="ET10:ET11"/>
    <mergeCell ref="EU10:EU11"/>
    <mergeCell ref="EV10:EV11"/>
    <mergeCell ref="EH28:EH30"/>
    <mergeCell ref="EI28:EI30"/>
    <mergeCell ref="EJ28:EJ30"/>
    <mergeCell ref="EK28:EO30"/>
    <mergeCell ref="EP28:EP30"/>
    <mergeCell ref="A31:D31"/>
    <mergeCell ref="DX28:DX30"/>
    <mergeCell ref="DY28:DY30"/>
    <mergeCell ref="DZ28:DZ30"/>
    <mergeCell ref="EA28:EA30"/>
    <mergeCell ref="EB28:EF30"/>
    <mergeCell ref="EG28:EG30"/>
    <mergeCell ref="DE28:DE30"/>
    <mergeCell ref="DJ28:DJ30"/>
    <mergeCell ref="DK28:DK30"/>
    <mergeCell ref="DL28:DL30"/>
    <mergeCell ref="DM28:DR30"/>
    <mergeCell ref="DS28:DW30"/>
    <mergeCell ref="CD28:CD30"/>
    <mergeCell ref="CE28:CE30"/>
    <mergeCell ref="CG28:CG30"/>
    <mergeCell ref="CM28:CM30"/>
    <mergeCell ref="CS28:CS30"/>
    <mergeCell ref="CY28:CY30"/>
    <mergeCell ref="BT28:BT30"/>
    <mergeCell ref="BU28:BU30"/>
    <mergeCell ref="BV28:BV30"/>
    <mergeCell ref="BX28:BX30"/>
    <mergeCell ref="CC28:CC30"/>
    <mergeCell ref="BC28:BC30"/>
    <mergeCell ref="BD28:BD30"/>
    <mergeCell ref="BF28:BF30"/>
    <mergeCell ref="BK28:BK30"/>
    <mergeCell ref="BL28:BL30"/>
    <mergeCell ref="BM28:BM30"/>
    <mergeCell ref="AW28:AW30"/>
    <mergeCell ref="BB28:BB30"/>
    <mergeCell ref="AB28:AB30"/>
    <mergeCell ref="AC28:AC30"/>
    <mergeCell ref="AE28:AE30"/>
    <mergeCell ref="AJ28:AJ30"/>
    <mergeCell ref="AK28:AK30"/>
    <mergeCell ref="AL28:AL30"/>
    <mergeCell ref="BO28:BO30"/>
    <mergeCell ref="R28:R30"/>
    <mergeCell ref="W28:W30"/>
    <mergeCell ref="X28:X30"/>
    <mergeCell ref="Y28:Y30"/>
    <mergeCell ref="Z28:Z30"/>
    <mergeCell ref="AA28:AA30"/>
    <mergeCell ref="DF24:DF26"/>
    <mergeCell ref="DG24:DG26"/>
    <mergeCell ref="DH24:DH26"/>
    <mergeCell ref="AE23:AE24"/>
    <mergeCell ref="AJ23:AJ24"/>
    <mergeCell ref="AK23:AK24"/>
    <mergeCell ref="AL23:AL24"/>
    <mergeCell ref="AN23:AN24"/>
    <mergeCell ref="W23:W24"/>
    <mergeCell ref="X23:X24"/>
    <mergeCell ref="Y23:Y24"/>
    <mergeCell ref="Z23:Z24"/>
    <mergeCell ref="AA23:AA24"/>
    <mergeCell ref="AB23:AB24"/>
    <mergeCell ref="AN28:AN30"/>
    <mergeCell ref="AS28:AS30"/>
    <mergeCell ref="AT28:AT30"/>
    <mergeCell ref="AU28:AU30"/>
    <mergeCell ref="DI24:DI26"/>
    <mergeCell ref="DT24:DT26"/>
    <mergeCell ref="A28:A30"/>
    <mergeCell ref="B28:B30"/>
    <mergeCell ref="C28:C30"/>
    <mergeCell ref="D28:D30"/>
    <mergeCell ref="L28:L30"/>
    <mergeCell ref="EC23:EC26"/>
    <mergeCell ref="EH23:EH26"/>
    <mergeCell ref="CC23:CC24"/>
    <mergeCell ref="CD23:CD24"/>
    <mergeCell ref="BD23:BD24"/>
    <mergeCell ref="BF23:BF24"/>
    <mergeCell ref="BK23:BK24"/>
    <mergeCell ref="BL23:BL24"/>
    <mergeCell ref="BM23:BM24"/>
    <mergeCell ref="BO23:BO24"/>
    <mergeCell ref="AS23:AS24"/>
    <mergeCell ref="AT23:AT24"/>
    <mergeCell ref="AU23:AU24"/>
    <mergeCell ref="AW23:AW24"/>
    <mergeCell ref="BB23:BB24"/>
    <mergeCell ref="BC23:BC24"/>
    <mergeCell ref="AC23:AC24"/>
    <mergeCell ref="EI23:EI26"/>
    <mergeCell ref="EJ23:EJ26"/>
    <mergeCell ref="EL23:EL26"/>
    <mergeCell ref="E24:E26"/>
    <mergeCell ref="F24:F26"/>
    <mergeCell ref="J24:J26"/>
    <mergeCell ref="DC24:DC26"/>
    <mergeCell ref="DD24:DD26"/>
    <mergeCell ref="DJ23:DJ26"/>
    <mergeCell ref="DK23:DK26"/>
    <mergeCell ref="DL23:DL26"/>
    <mergeCell ref="DY23:DY26"/>
    <mergeCell ref="DZ23:DZ26"/>
    <mergeCell ref="EA23:EA26"/>
    <mergeCell ref="CE23:CE24"/>
    <mergeCell ref="CG23:CG24"/>
    <mergeCell ref="CM23:CM24"/>
    <mergeCell ref="CS23:CS24"/>
    <mergeCell ref="CY23:CY24"/>
    <mergeCell ref="DE23:DE26"/>
    <mergeCell ref="BT23:BT24"/>
    <mergeCell ref="BU23:BU24"/>
    <mergeCell ref="BV23:BV24"/>
    <mergeCell ref="BX23:BX24"/>
    <mergeCell ref="EG20:EG21"/>
    <mergeCell ref="EH20:EJ21"/>
    <mergeCell ref="EK20:EN21"/>
    <mergeCell ref="EO20:EO21"/>
    <mergeCell ref="EP20:EP21"/>
    <mergeCell ref="A23:A26"/>
    <mergeCell ref="B23:B26"/>
    <mergeCell ref="C23:C26"/>
    <mergeCell ref="D23:D26"/>
    <mergeCell ref="R23:R24"/>
    <mergeCell ref="DL20:DL21"/>
    <mergeCell ref="DM20:DR21"/>
    <mergeCell ref="DS20:DW21"/>
    <mergeCell ref="DX20:DX21"/>
    <mergeCell ref="DY20:EA21"/>
    <mergeCell ref="EB20:EF21"/>
    <mergeCell ref="CM20:CM21"/>
    <mergeCell ref="CS20:CS21"/>
    <mergeCell ref="CY20:CY21"/>
    <mergeCell ref="DE20:DE21"/>
    <mergeCell ref="DJ20:DJ21"/>
    <mergeCell ref="DK20:DK21"/>
    <mergeCell ref="BV20:BV21"/>
    <mergeCell ref="BX20:BX21"/>
    <mergeCell ref="CC20:CC21"/>
    <mergeCell ref="CD20:CD21"/>
    <mergeCell ref="CE20:CE21"/>
    <mergeCell ref="CG20:CG21"/>
    <mergeCell ref="BK20:BK21"/>
    <mergeCell ref="BL20:BL21"/>
    <mergeCell ref="BM20:BM21"/>
    <mergeCell ref="BO20:BO21"/>
    <mergeCell ref="BT20:BT21"/>
    <mergeCell ref="BU20:BU21"/>
    <mergeCell ref="AU20:AU21"/>
    <mergeCell ref="AW20:AW21"/>
    <mergeCell ref="BB20:BB21"/>
    <mergeCell ref="BC20:BC21"/>
    <mergeCell ref="BD20:BD21"/>
    <mergeCell ref="BF20:BF21"/>
    <mergeCell ref="AJ20:AJ21"/>
    <mergeCell ref="AK20:AK21"/>
    <mergeCell ref="AL20:AL21"/>
    <mergeCell ref="AN20:AN21"/>
    <mergeCell ref="AS20:AS21"/>
    <mergeCell ref="AT20:AT21"/>
    <mergeCell ref="Y20:Y21"/>
    <mergeCell ref="Z20:Z21"/>
    <mergeCell ref="AA20:AA21"/>
    <mergeCell ref="AB20:AB21"/>
    <mergeCell ref="AC20:AC21"/>
    <mergeCell ref="AE20:AE21"/>
    <mergeCell ref="EN18:EN19"/>
    <mergeCell ref="EO18:EO19"/>
    <mergeCell ref="EP18:EP19"/>
    <mergeCell ref="EJ18:EJ19"/>
    <mergeCell ref="EK18:EK19"/>
    <mergeCell ref="EL18:EL19"/>
    <mergeCell ref="EM18:EM19"/>
    <mergeCell ref="DS18:DS19"/>
    <mergeCell ref="DT18:DT19"/>
    <mergeCell ref="DU18:DU19"/>
    <mergeCell ref="DJ18:DJ19"/>
    <mergeCell ref="DK18:DK19"/>
    <mergeCell ref="DL18:DL19"/>
    <mergeCell ref="DM18:DM19"/>
    <mergeCell ref="DN18:DN19"/>
    <mergeCell ref="DO18:DO19"/>
    <mergeCell ref="CE18:CE19"/>
    <mergeCell ref="CG18:CG19"/>
    <mergeCell ref="A20:A21"/>
    <mergeCell ref="B20:B21"/>
    <mergeCell ref="C20:C21"/>
    <mergeCell ref="D20:D21"/>
    <mergeCell ref="R20:R21"/>
    <mergeCell ref="W20:W21"/>
    <mergeCell ref="X20:X21"/>
    <mergeCell ref="EH18:EH19"/>
    <mergeCell ref="EI18:EI19"/>
    <mergeCell ref="EB18:EB19"/>
    <mergeCell ref="EC18:EC19"/>
    <mergeCell ref="ED18:ED19"/>
    <mergeCell ref="EE18:EE19"/>
    <mergeCell ref="EF18:EF19"/>
    <mergeCell ref="EG18:EG19"/>
    <mergeCell ref="DV18:DV19"/>
    <mergeCell ref="DW18:DW19"/>
    <mergeCell ref="DX18:DX19"/>
    <mergeCell ref="DY18:DY19"/>
    <mergeCell ref="DZ18:DZ19"/>
    <mergeCell ref="EA18:EA19"/>
    <mergeCell ref="DP18:DP19"/>
    <mergeCell ref="DQ18:DQ19"/>
    <mergeCell ref="DR18:DR19"/>
    <mergeCell ref="CM18:CM19"/>
    <mergeCell ref="CS18:CS19"/>
    <mergeCell ref="CY18:CY19"/>
    <mergeCell ref="DE18:DE19"/>
    <mergeCell ref="BT18:BT19"/>
    <mergeCell ref="BU18:BU19"/>
    <mergeCell ref="BV18:BV19"/>
    <mergeCell ref="BX18:BX19"/>
    <mergeCell ref="CC18:CC19"/>
    <mergeCell ref="CD18:CD19"/>
    <mergeCell ref="BD18:BD19"/>
    <mergeCell ref="BF18:BF19"/>
    <mergeCell ref="BK18:BK19"/>
    <mergeCell ref="BL18:BL19"/>
    <mergeCell ref="BM18:BM19"/>
    <mergeCell ref="BO18:BO19"/>
    <mergeCell ref="AS18:AS19"/>
    <mergeCell ref="AT18:AT19"/>
    <mergeCell ref="AU18:AU19"/>
    <mergeCell ref="AW18:AW19"/>
    <mergeCell ref="BB18:BB19"/>
    <mergeCell ref="BC18:BC19"/>
    <mergeCell ref="AC18:AC19"/>
    <mergeCell ref="AE18:AE19"/>
    <mergeCell ref="AJ18:AJ19"/>
    <mergeCell ref="AK18:AK19"/>
    <mergeCell ref="AL18:AL19"/>
    <mergeCell ref="AN18:AN19"/>
    <mergeCell ref="W18:W19"/>
    <mergeCell ref="X18:X19"/>
    <mergeCell ref="Y18:Y19"/>
    <mergeCell ref="Z18:Z19"/>
    <mergeCell ref="AA18:AA19"/>
    <mergeCell ref="AB18:AB19"/>
    <mergeCell ref="EI15:EI17"/>
    <mergeCell ref="EJ15:EJ17"/>
    <mergeCell ref="EK15:EO17"/>
    <mergeCell ref="EP15:EP17"/>
    <mergeCell ref="A18:A19"/>
    <mergeCell ref="B18:B19"/>
    <mergeCell ref="C18:C19"/>
    <mergeCell ref="D18:D19"/>
    <mergeCell ref="L18:L19"/>
    <mergeCell ref="R18:R19"/>
    <mergeCell ref="DY15:DY17"/>
    <mergeCell ref="DZ15:DZ17"/>
    <mergeCell ref="EA15:EA17"/>
    <mergeCell ref="EB15:EF17"/>
    <mergeCell ref="EG15:EG17"/>
    <mergeCell ref="EH15:EH17"/>
    <mergeCell ref="DJ15:DJ17"/>
    <mergeCell ref="DK15:DK17"/>
    <mergeCell ref="DL15:DL17"/>
    <mergeCell ref="DM15:DR17"/>
    <mergeCell ref="DS15:DW17"/>
    <mergeCell ref="DX15:DX17"/>
    <mergeCell ref="CE15:CE17"/>
    <mergeCell ref="CG15:CG17"/>
    <mergeCell ref="CM15:CM17"/>
    <mergeCell ref="CS15:CS17"/>
    <mergeCell ref="CY15:CY17"/>
    <mergeCell ref="DE15:DE17"/>
    <mergeCell ref="BT15:BT17"/>
    <mergeCell ref="BU15:BU17"/>
    <mergeCell ref="BV15:BV17"/>
    <mergeCell ref="BX15:BX17"/>
    <mergeCell ref="CC15:CC17"/>
    <mergeCell ref="CD15:CD17"/>
    <mergeCell ref="BD15:BD17"/>
    <mergeCell ref="BF15:BF17"/>
    <mergeCell ref="BK15:BK17"/>
    <mergeCell ref="BL15:BL17"/>
    <mergeCell ref="BM15:BM17"/>
    <mergeCell ref="BO15:BO17"/>
    <mergeCell ref="AS15:AS17"/>
    <mergeCell ref="AT15:AT17"/>
    <mergeCell ref="AU15:AU17"/>
    <mergeCell ref="AW15:AW17"/>
    <mergeCell ref="BB15:BB17"/>
    <mergeCell ref="BC15:BC17"/>
    <mergeCell ref="AC15:AC17"/>
    <mergeCell ref="AE15:AE17"/>
    <mergeCell ref="AJ15:AJ17"/>
    <mergeCell ref="AK15:AK17"/>
    <mergeCell ref="AL15:AL17"/>
    <mergeCell ref="AN15:AN17"/>
    <mergeCell ref="W15:W17"/>
    <mergeCell ref="X15:X17"/>
    <mergeCell ref="Y15:Y17"/>
    <mergeCell ref="Z15:Z17"/>
    <mergeCell ref="AA15:AA17"/>
    <mergeCell ref="AB15:AB17"/>
    <mergeCell ref="EI12:EI14"/>
    <mergeCell ref="EJ12:EJ14"/>
    <mergeCell ref="EK12:EO14"/>
    <mergeCell ref="EP12:EP14"/>
    <mergeCell ref="A15:A17"/>
    <mergeCell ref="B15:B17"/>
    <mergeCell ref="C15:C17"/>
    <mergeCell ref="D15:D17"/>
    <mergeCell ref="L15:L17"/>
    <mergeCell ref="R15:R17"/>
    <mergeCell ref="DY12:DY14"/>
    <mergeCell ref="DZ12:DZ14"/>
    <mergeCell ref="EA12:EA14"/>
    <mergeCell ref="EB12:EF14"/>
    <mergeCell ref="EG12:EG14"/>
    <mergeCell ref="EH12:EH14"/>
    <mergeCell ref="DJ12:DJ14"/>
    <mergeCell ref="DK12:DK14"/>
    <mergeCell ref="DL12:DL14"/>
    <mergeCell ref="DM12:DR14"/>
    <mergeCell ref="DS12:DW14"/>
    <mergeCell ref="DX12:DX14"/>
    <mergeCell ref="CE12:CE14"/>
    <mergeCell ref="CG12:CG14"/>
    <mergeCell ref="CM12:CM14"/>
    <mergeCell ref="CS12:CS14"/>
    <mergeCell ref="CY12:CY14"/>
    <mergeCell ref="DE12:DE14"/>
    <mergeCell ref="BT12:BT14"/>
    <mergeCell ref="BU12:BU14"/>
    <mergeCell ref="BV12:BV14"/>
    <mergeCell ref="BX12:BX14"/>
    <mergeCell ref="CC12:CC14"/>
    <mergeCell ref="CD12:CD14"/>
    <mergeCell ref="BD12:BD14"/>
    <mergeCell ref="BF12:BF14"/>
    <mergeCell ref="BK12:BK14"/>
    <mergeCell ref="BL12:BL14"/>
    <mergeCell ref="BM12:BM14"/>
    <mergeCell ref="BO12:BO14"/>
    <mergeCell ref="AS12:AS14"/>
    <mergeCell ref="AT12:AT14"/>
    <mergeCell ref="AU12:AU14"/>
    <mergeCell ref="AW12:AW14"/>
    <mergeCell ref="BB12:BB14"/>
    <mergeCell ref="BC12:BC14"/>
    <mergeCell ref="AC12:AC14"/>
    <mergeCell ref="AE12:AE14"/>
    <mergeCell ref="AJ12:AJ14"/>
    <mergeCell ref="AK12:AK14"/>
    <mergeCell ref="AL12:AL14"/>
    <mergeCell ref="AN12:AN14"/>
    <mergeCell ref="W12:W14"/>
    <mergeCell ref="X12:X14"/>
    <mergeCell ref="Y12:Y14"/>
    <mergeCell ref="Z12:Z14"/>
    <mergeCell ref="AA12:AA14"/>
    <mergeCell ref="AB12:AB14"/>
    <mergeCell ref="A12:A14"/>
    <mergeCell ref="B12:B14"/>
    <mergeCell ref="C12:C14"/>
    <mergeCell ref="D12:D14"/>
    <mergeCell ref="L12:L14"/>
    <mergeCell ref="R12:R14"/>
    <mergeCell ref="EK10:EK11"/>
    <mergeCell ref="EL10:EL11"/>
    <mergeCell ref="EM10:EM11"/>
    <mergeCell ref="DY10:DY11"/>
    <mergeCell ref="DZ10:DZ11"/>
    <mergeCell ref="EA10:EA11"/>
    <mergeCell ref="EB10:EB11"/>
    <mergeCell ref="EC10:EC11"/>
    <mergeCell ref="ED10:ED11"/>
    <mergeCell ref="DS10:DS11"/>
    <mergeCell ref="DT10:DT11"/>
    <mergeCell ref="DU10:DU11"/>
    <mergeCell ref="DV10:DV11"/>
    <mergeCell ref="DW10:DW11"/>
    <mergeCell ref="DX10:DX11"/>
    <mergeCell ref="DL10:DL11"/>
    <mergeCell ref="DM10:DM11"/>
    <mergeCell ref="DN10:DN11"/>
    <mergeCell ref="EN10:EN11"/>
    <mergeCell ref="EO10:EO11"/>
    <mergeCell ref="EP10:EP11"/>
    <mergeCell ref="EE10:EE11"/>
    <mergeCell ref="EF10:EF11"/>
    <mergeCell ref="EG10:EG11"/>
    <mergeCell ref="EH10:EH11"/>
    <mergeCell ref="EI10:EI11"/>
    <mergeCell ref="EJ10:EJ11"/>
    <mergeCell ref="DO10:DP10"/>
    <mergeCell ref="DQ10:DQ11"/>
    <mergeCell ref="DR10:DR11"/>
    <mergeCell ref="DF10:DF11"/>
    <mergeCell ref="DG10:DG11"/>
    <mergeCell ref="DH10:DH11"/>
    <mergeCell ref="DI10:DI11"/>
    <mergeCell ref="DJ10:DJ11"/>
    <mergeCell ref="DK10:DK11"/>
    <mergeCell ref="CZ10:CZ11"/>
    <mergeCell ref="DA10:DA11"/>
    <mergeCell ref="DB10:DB11"/>
    <mergeCell ref="DC10:DC11"/>
    <mergeCell ref="DD10:DD11"/>
    <mergeCell ref="DE10:DE11"/>
    <mergeCell ref="CT10:CT11"/>
    <mergeCell ref="CU10:CU11"/>
    <mergeCell ref="CV10:CV11"/>
    <mergeCell ref="CW10:CW11"/>
    <mergeCell ref="CX10:CX11"/>
    <mergeCell ref="CY10:CY11"/>
    <mergeCell ref="CN10:CN11"/>
    <mergeCell ref="CO10:CO11"/>
    <mergeCell ref="CP10:CP11"/>
    <mergeCell ref="CQ10:CQ11"/>
    <mergeCell ref="CR10:CR11"/>
    <mergeCell ref="CS10:CS11"/>
    <mergeCell ref="CH10:CH11"/>
    <mergeCell ref="CI10:CI11"/>
    <mergeCell ref="CJ10:CJ11"/>
    <mergeCell ref="CK10:CK11"/>
    <mergeCell ref="CL10:CL11"/>
    <mergeCell ref="CM10:CM11"/>
    <mergeCell ref="CB10:CB11"/>
    <mergeCell ref="CC10:CC11"/>
    <mergeCell ref="CD10:CD11"/>
    <mergeCell ref="CE10:CE11"/>
    <mergeCell ref="CF10:CF11"/>
    <mergeCell ref="CG10:CG11"/>
    <mergeCell ref="BV10:BV11"/>
    <mergeCell ref="BW10:BW11"/>
    <mergeCell ref="BX10:BX11"/>
    <mergeCell ref="BY10:BY11"/>
    <mergeCell ref="BZ10:BZ11"/>
    <mergeCell ref="CA10:CA11"/>
    <mergeCell ref="BP10:BP11"/>
    <mergeCell ref="BQ10:BQ11"/>
    <mergeCell ref="BR10:BR11"/>
    <mergeCell ref="BS10:BS11"/>
    <mergeCell ref="BT10:BT11"/>
    <mergeCell ref="BU10:BU11"/>
    <mergeCell ref="BJ10:BJ11"/>
    <mergeCell ref="BK10:BK11"/>
    <mergeCell ref="BL10:BL11"/>
    <mergeCell ref="BM10:BM11"/>
    <mergeCell ref="BN10:BN11"/>
    <mergeCell ref="BO10:BO11"/>
    <mergeCell ref="BD10:BD11"/>
    <mergeCell ref="BE10:BE11"/>
    <mergeCell ref="BF10:BF11"/>
    <mergeCell ref="BG10:BG11"/>
    <mergeCell ref="BH10:BH11"/>
    <mergeCell ref="BI10:BI11"/>
    <mergeCell ref="AX10:AX11"/>
    <mergeCell ref="AY10:AY11"/>
    <mergeCell ref="AZ10:AZ11"/>
    <mergeCell ref="BA10:BA11"/>
    <mergeCell ref="BB10:BB11"/>
    <mergeCell ref="BC10:BC11"/>
    <mergeCell ref="AR10:AR11"/>
    <mergeCell ref="AS10:AS11"/>
    <mergeCell ref="AT10:AT11"/>
    <mergeCell ref="AU10:AU11"/>
    <mergeCell ref="AV10:AV11"/>
    <mergeCell ref="AW10:AW11"/>
    <mergeCell ref="AL10:AL11"/>
    <mergeCell ref="AM10:AM11"/>
    <mergeCell ref="AN10:AN11"/>
    <mergeCell ref="AO10:AO11"/>
    <mergeCell ref="AP10:AP11"/>
    <mergeCell ref="AQ10:AQ11"/>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G10:H10"/>
    <mergeCell ref="I10:I11"/>
    <mergeCell ref="J10:J11"/>
    <mergeCell ref="K10:K11"/>
    <mergeCell ref="L10:L11"/>
    <mergeCell ref="M10:M11"/>
    <mergeCell ref="A10:A11"/>
    <mergeCell ref="B10:B11"/>
    <mergeCell ref="C10:C11"/>
    <mergeCell ref="D10:D11"/>
    <mergeCell ref="E10:E11"/>
    <mergeCell ref="F10:F11"/>
    <mergeCell ref="BN9:BQ9"/>
    <mergeCell ref="BR9:BS9"/>
    <mergeCell ref="DY9:EA9"/>
    <mergeCell ref="EB9:EE9"/>
    <mergeCell ref="EF9:EG9"/>
    <mergeCell ref="EH9:EJ9"/>
    <mergeCell ref="EK9:EN9"/>
    <mergeCell ref="EO9:EP9"/>
    <mergeCell ref="CX9:DA9"/>
    <mergeCell ref="DB9:DC9"/>
    <mergeCell ref="DD9:DG9"/>
    <mergeCell ref="DH9:DI9"/>
    <mergeCell ref="DS9:DV9"/>
    <mergeCell ref="DW9:DX9"/>
    <mergeCell ref="AJ9:AL9"/>
    <mergeCell ref="AM9:AP9"/>
    <mergeCell ref="AQ9:AR9"/>
    <mergeCell ref="AS9:AU9"/>
    <mergeCell ref="AV9:AY9"/>
    <mergeCell ref="AZ9:BA9"/>
    <mergeCell ref="DS8:DX8"/>
    <mergeCell ref="DY8:EA8"/>
    <mergeCell ref="EB8:EG8"/>
    <mergeCell ref="AM8:AR8"/>
    <mergeCell ref="AS8:AU8"/>
    <mergeCell ref="AV8:BA8"/>
    <mergeCell ref="BB8:BD8"/>
    <mergeCell ref="BE8:BJ8"/>
    <mergeCell ref="BT9:BV9"/>
    <mergeCell ref="BW9:BZ9"/>
    <mergeCell ref="CA9:CB9"/>
    <mergeCell ref="CC9:CE9"/>
    <mergeCell ref="CF9:CI9"/>
    <mergeCell ref="CJ9:CK9"/>
    <mergeCell ref="BB9:BD9"/>
    <mergeCell ref="BE9:BH9"/>
    <mergeCell ref="BI9:BJ9"/>
    <mergeCell ref="BK9:BM9"/>
    <mergeCell ref="EH8:EJ8"/>
    <mergeCell ref="EK8:EP8"/>
    <mergeCell ref="L9:N9"/>
    <mergeCell ref="O9:P9"/>
    <mergeCell ref="Q9:T9"/>
    <mergeCell ref="U9:V9"/>
    <mergeCell ref="W9:Y9"/>
    <mergeCell ref="CL8:CQ8"/>
    <mergeCell ref="CR8:CW8"/>
    <mergeCell ref="CX8:DC8"/>
    <mergeCell ref="DD8:DI8"/>
    <mergeCell ref="DJ8:DL9"/>
    <mergeCell ref="DM8:DR9"/>
    <mergeCell ref="CL9:CO9"/>
    <mergeCell ref="CP9:CQ9"/>
    <mergeCell ref="CR9:CU9"/>
    <mergeCell ref="CV9:CW9"/>
    <mergeCell ref="BK8:BM8"/>
    <mergeCell ref="BN8:BS8"/>
    <mergeCell ref="BT8:BV8"/>
    <mergeCell ref="BW8:CB8"/>
    <mergeCell ref="CC8:CE8"/>
    <mergeCell ref="CF8:CK8"/>
    <mergeCell ref="AJ8:AL8"/>
    <mergeCell ref="A8:K9"/>
    <mergeCell ref="L8:P8"/>
    <mergeCell ref="Q8:V8"/>
    <mergeCell ref="W8:Y8"/>
    <mergeCell ref="Z8:AC8"/>
    <mergeCell ref="AD8:AI8"/>
    <mergeCell ref="Z9:AC9"/>
    <mergeCell ref="AD9:AG9"/>
    <mergeCell ref="AH9:AI9"/>
    <mergeCell ref="A5:B5"/>
    <mergeCell ref="C5:I5"/>
    <mergeCell ref="J5:K5"/>
    <mergeCell ref="L5:AC5"/>
    <mergeCell ref="A6:B6"/>
    <mergeCell ref="A7:B7"/>
    <mergeCell ref="C7:AC7"/>
    <mergeCell ref="A3:B3"/>
    <mergeCell ref="C3:I3"/>
    <mergeCell ref="K3:AC3"/>
    <mergeCell ref="A4:B4"/>
    <mergeCell ref="C4:I4"/>
    <mergeCell ref="J4:K4"/>
    <mergeCell ref="L4:AC4"/>
  </mergeCells>
  <conditionalFormatting sqref="L12:L14 L23:L26 L28:L30">
    <cfRule type="cellIs" dxfId="241" priority="328" operator="greaterThan">
      <formula>1</formula>
    </cfRule>
  </conditionalFormatting>
  <conditionalFormatting sqref="L15:L17">
    <cfRule type="cellIs" dxfId="240" priority="327" operator="greaterThan">
      <formula>1</formula>
    </cfRule>
  </conditionalFormatting>
  <conditionalFormatting sqref="L18:L19">
    <cfRule type="cellIs" dxfId="239" priority="325" operator="greaterThan">
      <formula>1</formula>
    </cfRule>
    <cfRule type="cellIs" dxfId="238" priority="326" operator="greaterThan">
      <formula>100</formula>
    </cfRule>
  </conditionalFormatting>
  <conditionalFormatting sqref="L20:L21">
    <cfRule type="cellIs" dxfId="237" priority="323" operator="greaterThan">
      <formula>1</formula>
    </cfRule>
    <cfRule type="cellIs" dxfId="236" priority="324" operator="greaterThan">
      <formula>100</formula>
    </cfRule>
  </conditionalFormatting>
  <conditionalFormatting sqref="L22">
    <cfRule type="cellIs" dxfId="235" priority="322" operator="greaterThan">
      <formula>1</formula>
    </cfRule>
  </conditionalFormatting>
  <conditionalFormatting sqref="L27">
    <cfRule type="cellIs" dxfId="234" priority="321" operator="greaterThan">
      <formula>1</formula>
    </cfRule>
  </conditionalFormatting>
  <conditionalFormatting sqref="Q1:Q2 Q39 Q6 Q41:Q1048576 Q8:Q30">
    <cfRule type="colorScale" priority="320">
      <colorScale>
        <cfvo type="min"/>
        <cfvo type="percentile" val="50"/>
        <cfvo type="max"/>
        <color rgb="FFF8696B"/>
        <color rgb="FFFFEB84"/>
        <color rgb="FF63BE7B"/>
      </colorScale>
    </cfRule>
  </conditionalFormatting>
  <conditionalFormatting sqref="AD9:AD11">
    <cfRule type="colorScale" priority="319">
      <colorScale>
        <cfvo type="min"/>
        <cfvo type="percentile" val="50"/>
        <cfvo type="max"/>
        <color rgb="FFF8696B"/>
        <color rgb="FFFFEB84"/>
        <color rgb="FF63BE7B"/>
      </colorScale>
    </cfRule>
  </conditionalFormatting>
  <conditionalFormatting sqref="AM8:AM11">
    <cfRule type="colorScale" priority="318">
      <colorScale>
        <cfvo type="min"/>
        <cfvo type="percentile" val="50"/>
        <cfvo type="max"/>
        <color rgb="FFF8696B"/>
        <color rgb="FFFFEB84"/>
        <color rgb="FF63BE7B"/>
      </colorScale>
    </cfRule>
  </conditionalFormatting>
  <conditionalFormatting sqref="AM12">
    <cfRule type="colorScale" priority="317">
      <colorScale>
        <cfvo type="min"/>
        <cfvo type="percentile" val="50"/>
        <cfvo type="max"/>
        <color rgb="FFF8696B"/>
        <color rgb="FFFFEB84"/>
        <color rgb="FF63BE7B"/>
      </colorScale>
    </cfRule>
  </conditionalFormatting>
  <conditionalFormatting sqref="AM15:AM21">
    <cfRule type="colorScale" priority="316">
      <colorScale>
        <cfvo type="min"/>
        <cfvo type="percentile" val="50"/>
        <cfvo type="max"/>
        <color rgb="FFF8696B"/>
        <color rgb="FFFFEB84"/>
        <color rgb="FF63BE7B"/>
      </colorScale>
    </cfRule>
  </conditionalFormatting>
  <conditionalFormatting sqref="AM14">
    <cfRule type="colorScale" priority="315">
      <colorScale>
        <cfvo type="min"/>
        <cfvo type="percentile" val="50"/>
        <cfvo type="max"/>
        <color rgb="FFF8696B"/>
        <color rgb="FFFFEB84"/>
        <color rgb="FF63BE7B"/>
      </colorScale>
    </cfRule>
  </conditionalFormatting>
  <conditionalFormatting sqref="AM13">
    <cfRule type="colorScale" priority="314">
      <colorScale>
        <cfvo type="min"/>
        <cfvo type="percentile" val="50"/>
        <cfvo type="max"/>
        <color rgb="FFF8696B"/>
        <color rgb="FFFFEB84"/>
        <color rgb="FF63BE7B"/>
      </colorScale>
    </cfRule>
  </conditionalFormatting>
  <conditionalFormatting sqref="AV8:AV11">
    <cfRule type="colorScale" priority="313">
      <colorScale>
        <cfvo type="min"/>
        <cfvo type="percentile" val="50"/>
        <cfvo type="max"/>
        <color rgb="FFF8696B"/>
        <color rgb="FFFFEB84"/>
        <color rgb="FF63BE7B"/>
      </colorScale>
    </cfRule>
  </conditionalFormatting>
  <conditionalFormatting sqref="AW12">
    <cfRule type="colorScale" priority="312">
      <colorScale>
        <cfvo type="min"/>
        <cfvo type="percentile" val="50"/>
        <cfvo type="max"/>
        <color rgb="FFF8696B"/>
        <color rgb="FFFFEB84"/>
        <color rgb="FF63BE7B"/>
      </colorScale>
    </cfRule>
  </conditionalFormatting>
  <conditionalFormatting sqref="AW15">
    <cfRule type="colorScale" priority="311">
      <colorScale>
        <cfvo type="min"/>
        <cfvo type="percentile" val="50"/>
        <cfvo type="max"/>
        <color rgb="FFF8696B"/>
        <color rgb="FFFFEB84"/>
        <color rgb="FF63BE7B"/>
      </colorScale>
    </cfRule>
  </conditionalFormatting>
  <conditionalFormatting sqref="BE9:BE11">
    <cfRule type="colorScale" priority="310">
      <colorScale>
        <cfvo type="min"/>
        <cfvo type="percentile" val="50"/>
        <cfvo type="max"/>
        <color rgb="FFF8696B"/>
        <color rgb="FFFFEB84"/>
        <color rgb="FF63BE7B"/>
      </colorScale>
    </cfRule>
  </conditionalFormatting>
  <conditionalFormatting sqref="BE8">
    <cfRule type="colorScale" priority="309">
      <colorScale>
        <cfvo type="min"/>
        <cfvo type="percentile" val="50"/>
        <cfvo type="max"/>
        <color rgb="FFF8696B"/>
        <color rgb="FFFFEB84"/>
        <color rgb="FF63BE7B"/>
      </colorScale>
    </cfRule>
  </conditionalFormatting>
  <conditionalFormatting sqref="BF12">
    <cfRule type="colorScale" priority="308">
      <colorScale>
        <cfvo type="min"/>
        <cfvo type="percentile" val="50"/>
        <cfvo type="max"/>
        <color rgb="FFF8696B"/>
        <color rgb="FFFFEB84"/>
        <color rgb="FF63BE7B"/>
      </colorScale>
    </cfRule>
  </conditionalFormatting>
  <conditionalFormatting sqref="BF15">
    <cfRule type="colorScale" priority="307">
      <colorScale>
        <cfvo type="min"/>
        <cfvo type="percentile" val="50"/>
        <cfvo type="max"/>
        <color rgb="FFF8696B"/>
        <color rgb="FFFFEB84"/>
        <color rgb="FF63BE7B"/>
      </colorScale>
    </cfRule>
  </conditionalFormatting>
  <conditionalFormatting sqref="BF31:BF33 BF35:BF38">
    <cfRule type="colorScale" priority="306">
      <colorScale>
        <cfvo type="min"/>
        <cfvo type="percentile" val="50"/>
        <cfvo type="max"/>
        <color rgb="FFF8696B"/>
        <color rgb="FFFFEB84"/>
        <color rgb="FF63BE7B"/>
      </colorScale>
    </cfRule>
  </conditionalFormatting>
  <conditionalFormatting sqref="AE31:AE33 AE35:AE38">
    <cfRule type="colorScale" priority="329">
      <colorScale>
        <cfvo type="min"/>
        <cfvo type="percentile" val="50"/>
        <cfvo type="max"/>
        <color rgb="FFF8696B"/>
        <color rgb="FFFFEB84"/>
        <color rgb="FF63BE7B"/>
      </colorScale>
    </cfRule>
  </conditionalFormatting>
  <conditionalFormatting sqref="AN31:AN33 AN35:AN38">
    <cfRule type="colorScale" priority="330">
      <colorScale>
        <cfvo type="min"/>
        <cfvo type="percentile" val="50"/>
        <cfvo type="max"/>
        <color rgb="FFF8696B"/>
        <color rgb="FFFFEB84"/>
        <color rgb="FF63BE7B"/>
      </colorScale>
    </cfRule>
  </conditionalFormatting>
  <conditionalFormatting sqref="AW31:AW33 AW35:AW38">
    <cfRule type="colorScale" priority="331">
      <colorScale>
        <cfvo type="min"/>
        <cfvo type="percentile" val="50"/>
        <cfvo type="max"/>
        <color rgb="FFF8696B"/>
        <color rgb="FFFFEB84"/>
        <color rgb="FF63BE7B"/>
      </colorScale>
    </cfRule>
  </conditionalFormatting>
  <conditionalFormatting sqref="BN9:BN11">
    <cfRule type="colorScale" priority="305">
      <colorScale>
        <cfvo type="min"/>
        <cfvo type="percentile" val="50"/>
        <cfvo type="max"/>
        <color rgb="FFF8696B"/>
        <color rgb="FFFFEB84"/>
        <color rgb="FF63BE7B"/>
      </colorScale>
    </cfRule>
  </conditionalFormatting>
  <conditionalFormatting sqref="BN8">
    <cfRule type="colorScale" priority="304">
      <colorScale>
        <cfvo type="min"/>
        <cfvo type="percentile" val="50"/>
        <cfvo type="max"/>
        <color rgb="FFF8696B"/>
        <color rgb="FFFFEB84"/>
        <color rgb="FF63BE7B"/>
      </colorScale>
    </cfRule>
  </conditionalFormatting>
  <conditionalFormatting sqref="BO31:BO33 BO35:BO38">
    <cfRule type="colorScale" priority="303">
      <colorScale>
        <cfvo type="min"/>
        <cfvo type="percentile" val="50"/>
        <cfvo type="max"/>
        <color rgb="FFF8696B"/>
        <color rgb="FFFFEB84"/>
        <color rgb="FF63BE7B"/>
      </colorScale>
    </cfRule>
  </conditionalFormatting>
  <conditionalFormatting sqref="BO12">
    <cfRule type="colorScale" priority="302">
      <colorScale>
        <cfvo type="min"/>
        <cfvo type="percentile" val="50"/>
        <cfvo type="max"/>
        <color rgb="FFF8696B"/>
        <color rgb="FFFFEB84"/>
        <color rgb="FF63BE7B"/>
      </colorScale>
    </cfRule>
  </conditionalFormatting>
  <conditionalFormatting sqref="BO15">
    <cfRule type="colorScale" priority="301">
      <colorScale>
        <cfvo type="min"/>
        <cfvo type="percentile" val="50"/>
        <cfvo type="max"/>
        <color rgb="FFF8696B"/>
        <color rgb="FFFFEB84"/>
        <color rgb="FF63BE7B"/>
      </colorScale>
    </cfRule>
  </conditionalFormatting>
  <conditionalFormatting sqref="BW9:BW11">
    <cfRule type="colorScale" priority="300">
      <colorScale>
        <cfvo type="min"/>
        <cfvo type="percentile" val="50"/>
        <cfvo type="max"/>
        <color rgb="FFF8696B"/>
        <color rgb="FFFFEB84"/>
        <color rgb="FF63BE7B"/>
      </colorScale>
    </cfRule>
  </conditionalFormatting>
  <conditionalFormatting sqref="BW8">
    <cfRule type="colorScale" priority="299">
      <colorScale>
        <cfvo type="min"/>
        <cfvo type="percentile" val="50"/>
        <cfvo type="max"/>
        <color rgb="FFF8696B"/>
        <color rgb="FFFFEB84"/>
        <color rgb="FF63BE7B"/>
      </colorScale>
    </cfRule>
  </conditionalFormatting>
  <conditionalFormatting sqref="BX12">
    <cfRule type="colorScale" priority="298">
      <colorScale>
        <cfvo type="min"/>
        <cfvo type="percentile" val="50"/>
        <cfvo type="max"/>
        <color rgb="FFF8696B"/>
        <color rgb="FFFFEB84"/>
        <color rgb="FF63BE7B"/>
      </colorScale>
    </cfRule>
  </conditionalFormatting>
  <conditionalFormatting sqref="BX15">
    <cfRule type="colorScale" priority="297">
      <colorScale>
        <cfvo type="min"/>
        <cfvo type="percentile" val="50"/>
        <cfvo type="max"/>
        <color rgb="FFF8696B"/>
        <color rgb="FFFFEB84"/>
        <color rgb="FF63BE7B"/>
      </colorScale>
    </cfRule>
  </conditionalFormatting>
  <conditionalFormatting sqref="BW12:BW19">
    <cfRule type="colorScale" priority="296">
      <colorScale>
        <cfvo type="min"/>
        <cfvo type="percentile" val="50"/>
        <cfvo type="max"/>
        <color rgb="FFF5272C"/>
        <color rgb="FFFFEB84"/>
        <color rgb="FF00B050"/>
      </colorScale>
    </cfRule>
  </conditionalFormatting>
  <conditionalFormatting sqref="BX12:BX19">
    <cfRule type="colorScale" priority="295">
      <colorScale>
        <cfvo type="min"/>
        <cfvo type="percentile" val="50"/>
        <cfvo type="max"/>
        <color rgb="FFFF0000"/>
        <color rgb="FFFFEB84"/>
        <color rgb="FF00B050"/>
      </colorScale>
    </cfRule>
  </conditionalFormatting>
  <conditionalFormatting sqref="BX31:BX33 BX35:BX38">
    <cfRule type="colorScale" priority="294">
      <colorScale>
        <cfvo type="min"/>
        <cfvo type="percentile" val="50"/>
        <cfvo type="max"/>
        <color rgb="FFF8696B"/>
        <color rgb="FFFFEB84"/>
        <color rgb="FF63BE7B"/>
      </colorScale>
    </cfRule>
  </conditionalFormatting>
  <conditionalFormatting sqref="CF9:CF11">
    <cfRule type="colorScale" priority="293">
      <colorScale>
        <cfvo type="min"/>
        <cfvo type="percentile" val="50"/>
        <cfvo type="max"/>
        <color rgb="FFF8696B"/>
        <color rgb="FFFFEB84"/>
        <color rgb="FF63BE7B"/>
      </colorScale>
    </cfRule>
  </conditionalFormatting>
  <conditionalFormatting sqref="CF8">
    <cfRule type="colorScale" priority="292">
      <colorScale>
        <cfvo type="min"/>
        <cfvo type="percentile" val="50"/>
        <cfvo type="max"/>
        <color rgb="FFF8696B"/>
        <color rgb="FFFFEB84"/>
        <color rgb="FF63BE7B"/>
      </colorScale>
    </cfRule>
  </conditionalFormatting>
  <conditionalFormatting sqref="CG12">
    <cfRule type="colorScale" priority="291">
      <colorScale>
        <cfvo type="min"/>
        <cfvo type="percentile" val="50"/>
        <cfvo type="max"/>
        <color rgb="FFF8696B"/>
        <color rgb="FFFFEB84"/>
        <color rgb="FF63BE7B"/>
      </colorScale>
    </cfRule>
  </conditionalFormatting>
  <conditionalFormatting sqref="CG15">
    <cfRule type="colorScale" priority="290">
      <colorScale>
        <cfvo type="min"/>
        <cfvo type="percentile" val="50"/>
        <cfvo type="max"/>
        <color rgb="FFF8696B"/>
        <color rgb="FFFFEB84"/>
        <color rgb="FF63BE7B"/>
      </colorScale>
    </cfRule>
  </conditionalFormatting>
  <conditionalFormatting sqref="CF12:CF19">
    <cfRule type="colorScale" priority="289">
      <colorScale>
        <cfvo type="min"/>
        <cfvo type="percentile" val="50"/>
        <cfvo type="max"/>
        <color rgb="FFF5272C"/>
        <color rgb="FFFFEB84"/>
        <color rgb="FF00B050"/>
      </colorScale>
    </cfRule>
  </conditionalFormatting>
  <conditionalFormatting sqref="CG12:CG19">
    <cfRule type="colorScale" priority="288">
      <colorScale>
        <cfvo type="min"/>
        <cfvo type="percentile" val="50"/>
        <cfvo type="max"/>
        <color rgb="FFFF0000"/>
        <color rgb="FFFFEB84"/>
        <color rgb="FF00B050"/>
      </colorScale>
    </cfRule>
  </conditionalFormatting>
  <conditionalFormatting sqref="CG31:CG33 CG35:CG38">
    <cfRule type="colorScale" priority="287">
      <colorScale>
        <cfvo type="min"/>
        <cfvo type="percentile" val="50"/>
        <cfvo type="max"/>
        <color rgb="FFF8696B"/>
        <color rgb="FFFFEB84"/>
        <color rgb="FF63BE7B"/>
      </colorScale>
    </cfRule>
  </conditionalFormatting>
  <conditionalFormatting sqref="R12">
    <cfRule type="colorScale" priority="286">
      <colorScale>
        <cfvo type="min"/>
        <cfvo type="percentile" val="50"/>
        <cfvo type="max"/>
        <color rgb="FFF8696B"/>
        <color rgb="FFFFEB84"/>
        <color rgb="FF63BE7B"/>
      </colorScale>
    </cfRule>
  </conditionalFormatting>
  <conditionalFormatting sqref="R15">
    <cfRule type="colorScale" priority="285">
      <colorScale>
        <cfvo type="min"/>
        <cfvo type="percentile" val="50"/>
        <cfvo type="max"/>
        <color rgb="FFF8696B"/>
        <color rgb="FFFFEB84"/>
        <color rgb="FF63BE7B"/>
      </colorScale>
    </cfRule>
  </conditionalFormatting>
  <conditionalFormatting sqref="Z8:Z9">
    <cfRule type="colorScale" priority="284">
      <colorScale>
        <cfvo type="min"/>
        <cfvo type="percentile" val="50"/>
        <cfvo type="max"/>
        <color rgb="FFF8696B"/>
        <color rgb="FFFFEB84"/>
        <color rgb="FF63BE7B"/>
      </colorScale>
    </cfRule>
  </conditionalFormatting>
  <conditionalFormatting sqref="AE12">
    <cfRule type="colorScale" priority="283">
      <colorScale>
        <cfvo type="min"/>
        <cfvo type="percentile" val="50"/>
        <cfvo type="max"/>
        <color rgb="FFF8696B"/>
        <color rgb="FFFFEB84"/>
        <color rgb="FF63BE7B"/>
      </colorScale>
    </cfRule>
  </conditionalFormatting>
  <conditionalFormatting sqref="AE15">
    <cfRule type="colorScale" priority="282">
      <colorScale>
        <cfvo type="min"/>
        <cfvo type="percentile" val="50"/>
        <cfvo type="max"/>
        <color rgb="FFF8696B"/>
        <color rgb="FFFFEB84"/>
        <color rgb="FF63BE7B"/>
      </colorScale>
    </cfRule>
  </conditionalFormatting>
  <conditionalFormatting sqref="AN12">
    <cfRule type="colorScale" priority="281">
      <colorScale>
        <cfvo type="min"/>
        <cfvo type="percentile" val="50"/>
        <cfvo type="max"/>
        <color rgb="FFF8696B"/>
        <color rgb="FFFFEB84"/>
        <color rgb="FF63BE7B"/>
      </colorScale>
    </cfRule>
  </conditionalFormatting>
  <conditionalFormatting sqref="AN15">
    <cfRule type="colorScale" priority="280">
      <colorScale>
        <cfvo type="min"/>
        <cfvo type="percentile" val="50"/>
        <cfvo type="max"/>
        <color rgb="FFF8696B"/>
        <color rgb="FFFFEB84"/>
        <color rgb="FF63BE7B"/>
      </colorScale>
    </cfRule>
  </conditionalFormatting>
  <conditionalFormatting sqref="CL9:CL11">
    <cfRule type="colorScale" priority="279">
      <colorScale>
        <cfvo type="min"/>
        <cfvo type="percentile" val="50"/>
        <cfvo type="max"/>
        <color rgb="FFF8696B"/>
        <color rgb="FFFFEB84"/>
        <color rgb="FF63BE7B"/>
      </colorScale>
    </cfRule>
  </conditionalFormatting>
  <conditionalFormatting sqref="CL8">
    <cfRule type="colorScale" priority="278">
      <colorScale>
        <cfvo type="min"/>
        <cfvo type="percentile" val="50"/>
        <cfvo type="max"/>
        <color rgb="FFF8696B"/>
        <color rgb="FFFFEB84"/>
        <color rgb="FF63BE7B"/>
      </colorScale>
    </cfRule>
  </conditionalFormatting>
  <conditionalFormatting sqref="CM12">
    <cfRule type="colorScale" priority="277">
      <colorScale>
        <cfvo type="min"/>
        <cfvo type="percentile" val="50"/>
        <cfvo type="max"/>
        <color rgb="FFF8696B"/>
        <color rgb="FFFFEB84"/>
        <color rgb="FF63BE7B"/>
      </colorScale>
    </cfRule>
  </conditionalFormatting>
  <conditionalFormatting sqref="CM15">
    <cfRule type="colorScale" priority="276">
      <colorScale>
        <cfvo type="min"/>
        <cfvo type="percentile" val="50"/>
        <cfvo type="max"/>
        <color rgb="FFF8696B"/>
        <color rgb="FFFFEB84"/>
        <color rgb="FF63BE7B"/>
      </colorScale>
    </cfRule>
  </conditionalFormatting>
  <conditionalFormatting sqref="CL12:CL19">
    <cfRule type="colorScale" priority="275">
      <colorScale>
        <cfvo type="min"/>
        <cfvo type="percentile" val="50"/>
        <cfvo type="max"/>
        <color rgb="FFF5272C"/>
        <color rgb="FFFFEB84"/>
        <color rgb="FF00B050"/>
      </colorScale>
    </cfRule>
  </conditionalFormatting>
  <conditionalFormatting sqref="CM12:CM19">
    <cfRule type="colorScale" priority="274">
      <colorScale>
        <cfvo type="min"/>
        <cfvo type="percentile" val="50"/>
        <cfvo type="max"/>
        <color rgb="FFFF0000"/>
        <color rgb="FFFFEB84"/>
        <color rgb="FF00B050"/>
      </colorScale>
    </cfRule>
  </conditionalFormatting>
  <conditionalFormatting sqref="CM31:CM33 CM35:CM38">
    <cfRule type="colorScale" priority="273">
      <colorScale>
        <cfvo type="min"/>
        <cfvo type="percentile" val="50"/>
        <cfvo type="max"/>
        <color rgb="FFF8696B"/>
        <color rgb="FFFFEB84"/>
        <color rgb="FF63BE7B"/>
      </colorScale>
    </cfRule>
  </conditionalFormatting>
  <conditionalFormatting sqref="R31:R33 R35:R38">
    <cfRule type="colorScale" priority="272">
      <colorScale>
        <cfvo type="min"/>
        <cfvo type="percentile" val="50"/>
        <cfvo type="max"/>
        <color rgb="FFF8696B"/>
        <color rgb="FFFFEB84"/>
        <color rgb="FF63BE7B"/>
      </colorScale>
    </cfRule>
  </conditionalFormatting>
  <conditionalFormatting sqref="CR9:CR11">
    <cfRule type="colorScale" priority="271">
      <colorScale>
        <cfvo type="min"/>
        <cfvo type="percentile" val="50"/>
        <cfvo type="max"/>
        <color rgb="FFF8696B"/>
        <color rgb="FFFFEB84"/>
        <color rgb="FF63BE7B"/>
      </colorScale>
    </cfRule>
  </conditionalFormatting>
  <conditionalFormatting sqref="CR8">
    <cfRule type="colorScale" priority="270">
      <colorScale>
        <cfvo type="min"/>
        <cfvo type="percentile" val="50"/>
        <cfvo type="max"/>
        <color rgb="FFF8696B"/>
        <color rgb="FFFFEB84"/>
        <color rgb="FF63BE7B"/>
      </colorScale>
    </cfRule>
  </conditionalFormatting>
  <conditionalFormatting sqref="CS12">
    <cfRule type="colorScale" priority="269">
      <colorScale>
        <cfvo type="min"/>
        <cfvo type="percentile" val="50"/>
        <cfvo type="max"/>
        <color rgb="FFF8696B"/>
        <color rgb="FFFFEB84"/>
        <color rgb="FF63BE7B"/>
      </colorScale>
    </cfRule>
  </conditionalFormatting>
  <conditionalFormatting sqref="CS15">
    <cfRule type="colorScale" priority="268">
      <colorScale>
        <cfvo type="min"/>
        <cfvo type="percentile" val="50"/>
        <cfvo type="max"/>
        <color rgb="FFF8696B"/>
        <color rgb="FFFFEB84"/>
        <color rgb="FF63BE7B"/>
      </colorScale>
    </cfRule>
  </conditionalFormatting>
  <conditionalFormatting sqref="CR12:CR19">
    <cfRule type="colorScale" priority="267">
      <colorScale>
        <cfvo type="min"/>
        <cfvo type="percentile" val="50"/>
        <cfvo type="max"/>
        <color rgb="FFF5272C"/>
        <color rgb="FFFFEB84"/>
        <color rgb="FF00B050"/>
      </colorScale>
    </cfRule>
  </conditionalFormatting>
  <conditionalFormatting sqref="CS12:CS19">
    <cfRule type="colorScale" priority="266">
      <colorScale>
        <cfvo type="min"/>
        <cfvo type="percentile" val="50"/>
        <cfvo type="max"/>
        <color rgb="FFFF0000"/>
        <color rgb="FFFFEB84"/>
        <color rgb="FF00B050"/>
      </colorScale>
    </cfRule>
  </conditionalFormatting>
  <conditionalFormatting sqref="CS31:CS33 CS35:CS38">
    <cfRule type="colorScale" priority="265">
      <colorScale>
        <cfvo type="min"/>
        <cfvo type="percentile" val="50"/>
        <cfvo type="max"/>
        <color rgb="FFF8696B"/>
        <color rgb="FFFFEB84"/>
        <color rgb="FF63BE7B"/>
      </colorScale>
    </cfRule>
  </conditionalFormatting>
  <conditionalFormatting sqref="CX9:CX11">
    <cfRule type="colorScale" priority="264">
      <colorScale>
        <cfvo type="min"/>
        <cfvo type="percentile" val="50"/>
        <cfvo type="max"/>
        <color rgb="FFF8696B"/>
        <color rgb="FFFFEB84"/>
        <color rgb="FF63BE7B"/>
      </colorScale>
    </cfRule>
  </conditionalFormatting>
  <conditionalFormatting sqref="CX8">
    <cfRule type="colorScale" priority="263">
      <colorScale>
        <cfvo type="min"/>
        <cfvo type="percentile" val="50"/>
        <cfvo type="max"/>
        <color rgb="FFF8696B"/>
        <color rgb="FFFFEB84"/>
        <color rgb="FF63BE7B"/>
      </colorScale>
    </cfRule>
  </conditionalFormatting>
  <conditionalFormatting sqref="CY12">
    <cfRule type="colorScale" priority="262">
      <colorScale>
        <cfvo type="min"/>
        <cfvo type="percentile" val="50"/>
        <cfvo type="max"/>
        <color rgb="FFF8696B"/>
        <color rgb="FFFFEB84"/>
        <color rgb="FF63BE7B"/>
      </colorScale>
    </cfRule>
  </conditionalFormatting>
  <conditionalFormatting sqref="CY15">
    <cfRule type="colorScale" priority="261">
      <colorScale>
        <cfvo type="min"/>
        <cfvo type="percentile" val="50"/>
        <cfvo type="max"/>
        <color rgb="FFF8696B"/>
        <color rgb="FFFFEB84"/>
        <color rgb="FF63BE7B"/>
      </colorScale>
    </cfRule>
  </conditionalFormatting>
  <conditionalFormatting sqref="CX12:CX19">
    <cfRule type="colorScale" priority="260">
      <colorScale>
        <cfvo type="min"/>
        <cfvo type="percentile" val="50"/>
        <cfvo type="max"/>
        <color rgb="FFF5272C"/>
        <color rgb="FFFFEB84"/>
        <color rgb="FF00B050"/>
      </colorScale>
    </cfRule>
  </conditionalFormatting>
  <conditionalFormatting sqref="CY12:CY19">
    <cfRule type="colorScale" priority="259">
      <colorScale>
        <cfvo type="min"/>
        <cfvo type="percentile" val="50"/>
        <cfvo type="max"/>
        <color rgb="FFFF0000"/>
        <color rgb="FFFFEB84"/>
        <color rgb="FF00B050"/>
      </colorScale>
    </cfRule>
  </conditionalFormatting>
  <conditionalFormatting sqref="DD9:DD11">
    <cfRule type="colorScale" priority="258">
      <colorScale>
        <cfvo type="min"/>
        <cfvo type="percentile" val="50"/>
        <cfvo type="max"/>
        <color rgb="FFF8696B"/>
        <color rgb="FFFFEB84"/>
        <color rgb="FF63BE7B"/>
      </colorScale>
    </cfRule>
  </conditionalFormatting>
  <conditionalFormatting sqref="DE12">
    <cfRule type="colorScale" priority="257">
      <colorScale>
        <cfvo type="min"/>
        <cfvo type="percentile" val="50"/>
        <cfvo type="max"/>
        <color rgb="FFF8696B"/>
        <color rgb="FFFFEB84"/>
        <color rgb="FF63BE7B"/>
      </colorScale>
    </cfRule>
  </conditionalFormatting>
  <conditionalFormatting sqref="DE15">
    <cfRule type="colorScale" priority="256">
      <colorScale>
        <cfvo type="min"/>
        <cfvo type="percentile" val="50"/>
        <cfvo type="max"/>
        <color rgb="FFF8696B"/>
        <color rgb="FFFFEB84"/>
        <color rgb="FF63BE7B"/>
      </colorScale>
    </cfRule>
  </conditionalFormatting>
  <conditionalFormatting sqref="DD12:DD19">
    <cfRule type="colorScale" priority="255">
      <colorScale>
        <cfvo type="min"/>
        <cfvo type="percentile" val="50"/>
        <cfvo type="max"/>
        <color rgb="FFF5272C"/>
        <color rgb="FFFFEB84"/>
        <color rgb="FF00B050"/>
      </colorScale>
    </cfRule>
  </conditionalFormatting>
  <conditionalFormatting sqref="DE12:DE19">
    <cfRule type="colorScale" priority="254">
      <colorScale>
        <cfvo type="min"/>
        <cfvo type="percentile" val="50"/>
        <cfvo type="max"/>
        <color rgb="FFFF0000"/>
        <color rgb="FFFFEB84"/>
        <color rgb="FF00B050"/>
      </colorScale>
    </cfRule>
  </conditionalFormatting>
  <conditionalFormatting sqref="DE31:DE33 DE35:DE38">
    <cfRule type="colorScale" priority="253">
      <colorScale>
        <cfvo type="min"/>
        <cfvo type="percentile" val="50"/>
        <cfvo type="max"/>
        <color rgb="FFF8696B"/>
        <color rgb="FFFFEB84"/>
        <color rgb="FF63BE7B"/>
      </colorScale>
    </cfRule>
  </conditionalFormatting>
  <conditionalFormatting sqref="DD8">
    <cfRule type="colorScale" priority="252">
      <colorScale>
        <cfvo type="min"/>
        <cfvo type="percentile" val="50"/>
        <cfvo type="max"/>
        <color rgb="FFF8696B"/>
        <color rgb="FFFFEB84"/>
        <color rgb="FF63BE7B"/>
      </colorScale>
    </cfRule>
  </conditionalFormatting>
  <conditionalFormatting sqref="DS31:DT33 DS35:DT38">
    <cfRule type="colorScale" priority="251">
      <colorScale>
        <cfvo type="min"/>
        <cfvo type="percentile" val="50"/>
        <cfvo type="max"/>
        <color rgb="FFF8696B"/>
        <color rgb="FFFFEB84"/>
        <color rgb="FF63BE7B"/>
      </colorScale>
    </cfRule>
  </conditionalFormatting>
  <conditionalFormatting sqref="DS10:DT11">
    <cfRule type="colorScale" priority="250">
      <colorScale>
        <cfvo type="min"/>
        <cfvo type="percentile" val="50"/>
        <cfvo type="max"/>
        <color rgb="FFF8696B"/>
        <color rgb="FFFFEB84"/>
        <color rgb="FF63BE7B"/>
      </colorScale>
    </cfRule>
  </conditionalFormatting>
  <conditionalFormatting sqref="EC10:EC11">
    <cfRule type="colorScale" priority="249">
      <colorScale>
        <cfvo type="min"/>
        <cfvo type="percentile" val="50"/>
        <cfvo type="max"/>
        <color rgb="FFF8696B"/>
        <color rgb="FFFFEB84"/>
        <color rgb="FF63BE7B"/>
      </colorScale>
    </cfRule>
  </conditionalFormatting>
  <conditionalFormatting sqref="EK10:EL11">
    <cfRule type="colorScale" priority="248">
      <colorScale>
        <cfvo type="min"/>
        <cfvo type="percentile" val="50"/>
        <cfvo type="max"/>
        <color rgb="FFF8696B"/>
        <color rgb="FFFFEB84"/>
        <color rgb="FF63BE7B"/>
      </colorScale>
    </cfRule>
  </conditionalFormatting>
  <conditionalFormatting sqref="AD8">
    <cfRule type="colorScale" priority="247">
      <colorScale>
        <cfvo type="min"/>
        <cfvo type="percentile" val="50"/>
        <cfvo type="max"/>
        <color rgb="FFF8696B"/>
        <color rgb="FFFFEB84"/>
        <color rgb="FF63BE7B"/>
      </colorScale>
    </cfRule>
  </conditionalFormatting>
  <conditionalFormatting sqref="CR25:CR26">
    <cfRule type="colorScale" priority="246">
      <colorScale>
        <cfvo type="min"/>
        <cfvo type="percentile" val="50"/>
        <cfvo type="max"/>
        <color rgb="FFFF0000"/>
        <color rgb="FFFFEB84"/>
        <color rgb="FF00B050"/>
      </colorScale>
    </cfRule>
  </conditionalFormatting>
  <conditionalFormatting sqref="CX25:CX26">
    <cfRule type="colorScale" priority="245">
      <colorScale>
        <cfvo type="min"/>
        <cfvo type="percentile" val="50"/>
        <cfvo type="max"/>
        <color rgb="FFFF0000"/>
        <color rgb="FFFFEB84"/>
        <color rgb="FF00B050"/>
      </colorScale>
    </cfRule>
  </conditionalFormatting>
  <conditionalFormatting sqref="R12:R30">
    <cfRule type="colorScale" priority="332">
      <colorScale>
        <cfvo type="min"/>
        <cfvo type="percentile" val="50"/>
        <cfvo type="max"/>
        <color rgb="FFFF0000"/>
        <color rgb="FFFFEB84"/>
        <color rgb="FF00B050"/>
      </colorScale>
    </cfRule>
  </conditionalFormatting>
  <conditionalFormatting sqref="AM22:AM30">
    <cfRule type="colorScale" priority="333">
      <colorScale>
        <cfvo type="min"/>
        <cfvo type="percentile" val="50"/>
        <cfvo type="max"/>
        <color rgb="FFF8696B"/>
        <color rgb="FFFFEB84"/>
        <color rgb="FF63BE7B"/>
      </colorScale>
    </cfRule>
  </conditionalFormatting>
  <conditionalFormatting sqref="AV12:AV30">
    <cfRule type="colorScale" priority="334">
      <colorScale>
        <cfvo type="min"/>
        <cfvo type="percentile" val="50"/>
        <cfvo type="max"/>
        <color rgb="FFF5272C"/>
        <color rgb="FFFFEB84"/>
        <color rgb="FF00B050"/>
      </colorScale>
    </cfRule>
  </conditionalFormatting>
  <conditionalFormatting sqref="AW12:AW30">
    <cfRule type="colorScale" priority="335">
      <colorScale>
        <cfvo type="min"/>
        <cfvo type="percentile" val="50"/>
        <cfvo type="max"/>
        <color rgb="FFFF0000"/>
        <color rgb="FFFFEB84"/>
        <color rgb="FF00B050"/>
      </colorScale>
    </cfRule>
  </conditionalFormatting>
  <conditionalFormatting sqref="BE12:BE30">
    <cfRule type="colorScale" priority="336">
      <colorScale>
        <cfvo type="min"/>
        <cfvo type="percentile" val="50"/>
        <cfvo type="max"/>
        <color rgb="FFF5272C"/>
        <color rgb="FFFFEB84"/>
        <color rgb="FF00B050"/>
      </colorScale>
    </cfRule>
  </conditionalFormatting>
  <conditionalFormatting sqref="BF12:BF30">
    <cfRule type="colorScale" priority="337">
      <colorScale>
        <cfvo type="min"/>
        <cfvo type="percentile" val="50"/>
        <cfvo type="max"/>
        <color rgb="FFFF0000"/>
        <color rgb="FFFFEB84"/>
        <color rgb="FF00B050"/>
      </colorScale>
    </cfRule>
  </conditionalFormatting>
  <conditionalFormatting sqref="BN12:BN30">
    <cfRule type="colorScale" priority="338">
      <colorScale>
        <cfvo type="min"/>
        <cfvo type="percentile" val="50"/>
        <cfvo type="max"/>
        <color rgb="FFF5272C"/>
        <color rgb="FFFFEB84"/>
        <color rgb="FF00B050"/>
      </colorScale>
    </cfRule>
  </conditionalFormatting>
  <conditionalFormatting sqref="BO12:BO30">
    <cfRule type="colorScale" priority="339">
      <colorScale>
        <cfvo type="min"/>
        <cfvo type="percentile" val="50"/>
        <cfvo type="max"/>
        <color rgb="FFFF0000"/>
        <color rgb="FFFFEB84"/>
        <color rgb="FF00B050"/>
      </colorScale>
    </cfRule>
  </conditionalFormatting>
  <conditionalFormatting sqref="BW20:BW30">
    <cfRule type="colorScale" priority="340">
      <colorScale>
        <cfvo type="min"/>
        <cfvo type="percentile" val="50"/>
        <cfvo type="max"/>
        <color rgb="FFF5272C"/>
        <color rgb="FFFFEB84"/>
        <color rgb="FF00B050"/>
      </colorScale>
    </cfRule>
  </conditionalFormatting>
  <conditionalFormatting sqref="BX20:BX30">
    <cfRule type="colorScale" priority="341">
      <colorScale>
        <cfvo type="min"/>
        <cfvo type="percentile" val="50"/>
        <cfvo type="max"/>
        <color rgb="FFFF0000"/>
        <color rgb="FFFFEB84"/>
        <color rgb="FF00B050"/>
      </colorScale>
    </cfRule>
  </conditionalFormatting>
  <conditionalFormatting sqref="CF20:CF30">
    <cfRule type="colorScale" priority="342">
      <colorScale>
        <cfvo type="min"/>
        <cfvo type="percentile" val="50"/>
        <cfvo type="max"/>
        <color rgb="FFF5272C"/>
        <color rgb="FFFFEB84"/>
        <color rgb="FF00B050"/>
      </colorScale>
    </cfRule>
  </conditionalFormatting>
  <conditionalFormatting sqref="CG20:CG30">
    <cfRule type="colorScale" priority="343">
      <colorScale>
        <cfvo type="min"/>
        <cfvo type="percentile" val="50"/>
        <cfvo type="max"/>
        <color rgb="FFFF0000"/>
        <color rgb="FFFFEB84"/>
        <color rgb="FF00B050"/>
      </colorScale>
    </cfRule>
  </conditionalFormatting>
  <conditionalFormatting sqref="AE12:AE30">
    <cfRule type="colorScale" priority="344">
      <colorScale>
        <cfvo type="min"/>
        <cfvo type="percentile" val="50"/>
        <cfvo type="max"/>
        <color rgb="FFFF0000"/>
        <color rgb="FFFFEB84"/>
        <color rgb="FF00B050"/>
      </colorScale>
    </cfRule>
  </conditionalFormatting>
  <conditionalFormatting sqref="AN12:AN30">
    <cfRule type="colorScale" priority="345">
      <colorScale>
        <cfvo type="min"/>
        <cfvo type="percentile" val="50"/>
        <cfvo type="max"/>
        <color rgb="FFFF0000"/>
        <color rgb="FFFFEB84"/>
        <color rgb="FF00B050"/>
      </colorScale>
    </cfRule>
  </conditionalFormatting>
  <conditionalFormatting sqref="CL20:CL30">
    <cfRule type="colorScale" priority="346">
      <colorScale>
        <cfvo type="min"/>
        <cfvo type="percentile" val="50"/>
        <cfvo type="max"/>
        <color rgb="FFF5272C"/>
        <color rgb="FFFFEB84"/>
        <color rgb="FF00B050"/>
      </colorScale>
    </cfRule>
  </conditionalFormatting>
  <conditionalFormatting sqref="CM20:CM30">
    <cfRule type="colorScale" priority="347">
      <colorScale>
        <cfvo type="min"/>
        <cfvo type="percentile" val="50"/>
        <cfvo type="max"/>
        <color rgb="FFFF0000"/>
        <color rgb="FFFFEB84"/>
        <color rgb="FF00B050"/>
      </colorScale>
    </cfRule>
  </conditionalFormatting>
  <conditionalFormatting sqref="CR20:CR24 CR27:CR30">
    <cfRule type="colorScale" priority="348">
      <colorScale>
        <cfvo type="min"/>
        <cfvo type="percentile" val="50"/>
        <cfvo type="max"/>
        <color rgb="FFF5272C"/>
        <color rgb="FFFFEB84"/>
        <color rgb="FF00B050"/>
      </colorScale>
    </cfRule>
  </conditionalFormatting>
  <conditionalFormatting sqref="CS20:CS30">
    <cfRule type="colorScale" priority="349">
      <colorScale>
        <cfvo type="min"/>
        <cfvo type="percentile" val="50"/>
        <cfvo type="max"/>
        <color rgb="FFFF0000"/>
        <color rgb="FFFFEB84"/>
        <color rgb="FF00B050"/>
      </colorScale>
    </cfRule>
  </conditionalFormatting>
  <conditionalFormatting sqref="CX20:CX24 CX27:CX30">
    <cfRule type="colorScale" priority="350">
      <colorScale>
        <cfvo type="min"/>
        <cfvo type="percentile" val="50"/>
        <cfvo type="max"/>
        <color rgb="FFF5272C"/>
        <color rgb="FFFFEB84"/>
        <color rgb="FF00B050"/>
      </colorScale>
    </cfRule>
  </conditionalFormatting>
  <conditionalFormatting sqref="CY20:CY30">
    <cfRule type="colorScale" priority="351">
      <colorScale>
        <cfvo type="min"/>
        <cfvo type="percentile" val="50"/>
        <cfvo type="max"/>
        <color rgb="FFFF0000"/>
        <color rgb="FFFFEB84"/>
        <color rgb="FF00B050"/>
      </colorScale>
    </cfRule>
  </conditionalFormatting>
  <conditionalFormatting sqref="DD20:DD24 DD27:DD30">
    <cfRule type="colorScale" priority="352">
      <colorScale>
        <cfvo type="min"/>
        <cfvo type="percentile" val="50"/>
        <cfvo type="max"/>
        <color rgb="FFF5272C"/>
        <color rgb="FFFFEB84"/>
        <color rgb="FF00B050"/>
      </colorScale>
    </cfRule>
  </conditionalFormatting>
  <conditionalFormatting sqref="DE20:DE23 DE27:DE30">
    <cfRule type="colorScale" priority="353">
      <colorScale>
        <cfvo type="min"/>
        <cfvo type="percentile" val="50"/>
        <cfvo type="max"/>
        <color rgb="FFFF0000"/>
        <color rgb="FFFFEB84"/>
        <color rgb="FF00B050"/>
      </colorScale>
    </cfRule>
  </conditionalFormatting>
  <conditionalFormatting sqref="DS18:DS19">
    <cfRule type="cellIs" dxfId="233" priority="240" operator="between">
      <formula>0.76</formula>
      <formula>0.99</formula>
    </cfRule>
    <cfRule type="cellIs" dxfId="232" priority="241" operator="between">
      <formula>0.51</formula>
      <formula>0.75</formula>
    </cfRule>
    <cfRule type="cellIs" dxfId="231" priority="242" operator="between">
      <formula>0.26</formula>
      <formula>0.5</formula>
    </cfRule>
    <cfRule type="cellIs" dxfId="230" priority="243" operator="equal">
      <formula>100%</formula>
    </cfRule>
    <cfRule type="cellIs" dxfId="229" priority="244" operator="between">
      <formula>0</formula>
      <formula>0.25</formula>
    </cfRule>
  </conditionalFormatting>
  <conditionalFormatting sqref="DT18:DT19">
    <cfRule type="cellIs" dxfId="228" priority="235" operator="between">
      <formula>0.76</formula>
      <formula>0.99</formula>
    </cfRule>
    <cfRule type="cellIs" dxfId="227" priority="236" operator="between">
      <formula>0.51</formula>
      <formula>0.75</formula>
    </cfRule>
    <cfRule type="cellIs" dxfId="226" priority="237" operator="between">
      <formula>0.26</formula>
      <formula>0.5</formula>
    </cfRule>
    <cfRule type="cellIs" dxfId="225" priority="238" operator="equal">
      <formula>100%</formula>
    </cfRule>
    <cfRule type="cellIs" dxfId="224" priority="239" operator="between">
      <formula>0</formula>
      <formula>0.25</formula>
    </cfRule>
  </conditionalFormatting>
  <conditionalFormatting sqref="DS54:DS55">
    <cfRule type="cellIs" dxfId="223" priority="230" operator="between">
      <formula>0.76</formula>
      <formula>0.99</formula>
    </cfRule>
    <cfRule type="cellIs" dxfId="222" priority="231" operator="between">
      <formula>0.51</formula>
      <formula>0.75</formula>
    </cfRule>
    <cfRule type="cellIs" dxfId="221" priority="232" operator="between">
      <formula>0.26</formula>
      <formula>0.5</formula>
    </cfRule>
    <cfRule type="cellIs" dxfId="220" priority="233" operator="equal">
      <formula>100%</formula>
    </cfRule>
    <cfRule type="cellIs" dxfId="219" priority="234" operator="between">
      <formula>0</formula>
      <formula>0.25</formula>
    </cfRule>
  </conditionalFormatting>
  <conditionalFormatting sqref="DT54:DT55">
    <cfRule type="cellIs" dxfId="218" priority="225" operator="between">
      <formula>0.76</formula>
      <formula>0.99</formula>
    </cfRule>
    <cfRule type="cellIs" dxfId="217" priority="226" operator="between">
      <formula>0.51</formula>
      <formula>0.75</formula>
    </cfRule>
    <cfRule type="cellIs" dxfId="216" priority="227" operator="between">
      <formula>0.26</formula>
      <formula>0.5</formula>
    </cfRule>
    <cfRule type="cellIs" dxfId="215" priority="228" operator="equal">
      <formula>100%</formula>
    </cfRule>
    <cfRule type="cellIs" dxfId="214" priority="229" operator="between">
      <formula>0</formula>
      <formula>0.25</formula>
    </cfRule>
  </conditionalFormatting>
  <conditionalFormatting sqref="DS22">
    <cfRule type="cellIs" dxfId="213" priority="220" operator="between">
      <formula>0.76</formula>
      <formula>0.99</formula>
    </cfRule>
    <cfRule type="cellIs" dxfId="212" priority="221" operator="between">
      <formula>0.51</formula>
      <formula>0.75</formula>
    </cfRule>
    <cfRule type="cellIs" dxfId="211" priority="222" operator="between">
      <formula>0.26</formula>
      <formula>0.5</formula>
    </cfRule>
    <cfRule type="cellIs" dxfId="210" priority="223" operator="equal">
      <formula>100%</formula>
    </cfRule>
    <cfRule type="cellIs" dxfId="209" priority="224" operator="between">
      <formula>0</formula>
      <formula>0.25</formula>
    </cfRule>
  </conditionalFormatting>
  <conditionalFormatting sqref="DT22">
    <cfRule type="cellIs" dxfId="208" priority="215" operator="between">
      <formula>0.76</formula>
      <formula>0.99</formula>
    </cfRule>
    <cfRule type="cellIs" dxfId="207" priority="216" operator="between">
      <formula>0.51</formula>
      <formula>0.75</formula>
    </cfRule>
    <cfRule type="cellIs" dxfId="206" priority="217" operator="between">
      <formula>0.26</formula>
      <formula>0.5</formula>
    </cfRule>
    <cfRule type="cellIs" dxfId="205" priority="218" operator="equal">
      <formula>100%</formula>
    </cfRule>
    <cfRule type="cellIs" dxfId="204" priority="219" operator="between">
      <formula>0</formula>
      <formula>0.25</formula>
    </cfRule>
  </conditionalFormatting>
  <conditionalFormatting sqref="DS23">
    <cfRule type="cellIs" dxfId="203" priority="210" operator="between">
      <formula>0.76</formula>
      <formula>0.99</formula>
    </cfRule>
    <cfRule type="cellIs" dxfId="202" priority="211" operator="between">
      <formula>0.51</formula>
      <formula>0.75</formula>
    </cfRule>
    <cfRule type="cellIs" dxfId="201" priority="212" operator="between">
      <formula>0.26</formula>
      <formula>0.5</formula>
    </cfRule>
    <cfRule type="cellIs" dxfId="200" priority="213" operator="equal">
      <formula>100%</formula>
    </cfRule>
    <cfRule type="cellIs" dxfId="199" priority="214" operator="between">
      <formula>0</formula>
      <formula>0.25</formula>
    </cfRule>
  </conditionalFormatting>
  <conditionalFormatting sqref="DT23">
    <cfRule type="cellIs" dxfId="198" priority="205" operator="between">
      <formula>0.76</formula>
      <formula>0.99</formula>
    </cfRule>
    <cfRule type="cellIs" dxfId="197" priority="206" operator="between">
      <formula>0.51</formula>
      <formula>0.75</formula>
    </cfRule>
    <cfRule type="cellIs" dxfId="196" priority="207" operator="between">
      <formula>0.26</formula>
      <formula>0.5</formula>
    </cfRule>
    <cfRule type="cellIs" dxfId="195" priority="208" operator="equal">
      <formula>100%</formula>
    </cfRule>
    <cfRule type="cellIs" dxfId="194" priority="209" operator="between">
      <formula>0</formula>
      <formula>0.25</formula>
    </cfRule>
  </conditionalFormatting>
  <conditionalFormatting sqref="DS24:DS27">
    <cfRule type="cellIs" dxfId="193" priority="200" operator="between">
      <formula>0.76</formula>
      <formula>0.99</formula>
    </cfRule>
    <cfRule type="cellIs" dxfId="192" priority="201" operator="between">
      <formula>0.51</formula>
      <formula>0.75</formula>
    </cfRule>
    <cfRule type="cellIs" dxfId="191" priority="202" operator="between">
      <formula>0.26</formula>
      <formula>0.5</formula>
    </cfRule>
    <cfRule type="cellIs" dxfId="190" priority="203" operator="equal">
      <formula>100%</formula>
    </cfRule>
    <cfRule type="cellIs" dxfId="189" priority="204" operator="between">
      <formula>0</formula>
      <formula>0.25</formula>
    </cfRule>
  </conditionalFormatting>
  <conditionalFormatting sqref="DT24 DT27">
    <cfRule type="cellIs" dxfId="188" priority="195" operator="between">
      <formula>0.76</formula>
      <formula>0.99</formula>
    </cfRule>
    <cfRule type="cellIs" dxfId="187" priority="196" operator="between">
      <formula>0.51</formula>
      <formula>0.75</formula>
    </cfRule>
    <cfRule type="cellIs" dxfId="186" priority="197" operator="between">
      <formula>0.26</formula>
      <formula>0.5</formula>
    </cfRule>
    <cfRule type="cellIs" dxfId="185" priority="198" operator="equal">
      <formula>100%</formula>
    </cfRule>
    <cfRule type="cellIs" dxfId="184" priority="199" operator="between">
      <formula>0</formula>
      <formula>0.25</formula>
    </cfRule>
  </conditionalFormatting>
  <conditionalFormatting sqref="EB18:EB19">
    <cfRule type="cellIs" dxfId="183" priority="190" operator="between">
      <formula>0.76</formula>
      <formula>0.99</formula>
    </cfRule>
    <cfRule type="cellIs" dxfId="182" priority="191" operator="between">
      <formula>0.51</formula>
      <formula>0.75</formula>
    </cfRule>
    <cfRule type="cellIs" dxfId="181" priority="192" operator="between">
      <formula>0.26</formula>
      <formula>0.5</formula>
    </cfRule>
    <cfRule type="cellIs" dxfId="180" priority="193" operator="equal">
      <formula>100%</formula>
    </cfRule>
    <cfRule type="cellIs" dxfId="179" priority="194" operator="between">
      <formula>0</formula>
      <formula>0.25</formula>
    </cfRule>
  </conditionalFormatting>
  <conditionalFormatting sqref="EB22">
    <cfRule type="cellIs" dxfId="178" priority="185" operator="between">
      <formula>0.76</formula>
      <formula>0.99</formula>
    </cfRule>
    <cfRule type="cellIs" dxfId="177" priority="186" operator="between">
      <formula>0.51</formula>
      <formula>0.75</formula>
    </cfRule>
    <cfRule type="cellIs" dxfId="176" priority="187" operator="between">
      <formula>0.26</formula>
      <formula>0.5</formula>
    </cfRule>
    <cfRule type="cellIs" dxfId="175" priority="188" operator="equal">
      <formula>100%</formula>
    </cfRule>
    <cfRule type="cellIs" dxfId="174" priority="189" operator="between">
      <formula>0</formula>
      <formula>0.25</formula>
    </cfRule>
  </conditionalFormatting>
  <conditionalFormatting sqref="EC22">
    <cfRule type="cellIs" dxfId="173" priority="180" operator="between">
      <formula>0.76</formula>
      <formula>0.99</formula>
    </cfRule>
    <cfRule type="cellIs" dxfId="172" priority="181" operator="between">
      <formula>0.51</formula>
      <formula>0.75</formula>
    </cfRule>
    <cfRule type="cellIs" dxfId="171" priority="182" operator="between">
      <formula>0.26</formula>
      <formula>0.5</formula>
    </cfRule>
    <cfRule type="cellIs" dxfId="170" priority="183" operator="equal">
      <formula>100%</formula>
    </cfRule>
    <cfRule type="cellIs" dxfId="169" priority="184" operator="between">
      <formula>0</formula>
      <formula>0.25</formula>
    </cfRule>
  </conditionalFormatting>
  <conditionalFormatting sqref="EB23">
    <cfRule type="cellIs" dxfId="168" priority="175" operator="between">
      <formula>0.76</formula>
      <formula>0.99</formula>
    </cfRule>
    <cfRule type="cellIs" dxfId="167" priority="176" operator="between">
      <formula>0.51</formula>
      <formula>0.75</formula>
    </cfRule>
    <cfRule type="cellIs" dxfId="166" priority="177" operator="between">
      <formula>0.26</formula>
      <formula>0.5</formula>
    </cfRule>
    <cfRule type="cellIs" dxfId="165" priority="178" operator="equal">
      <formula>100%</formula>
    </cfRule>
    <cfRule type="cellIs" dxfId="164" priority="179" operator="between">
      <formula>0</formula>
      <formula>0.25</formula>
    </cfRule>
  </conditionalFormatting>
  <conditionalFormatting sqref="EC23">
    <cfRule type="cellIs" dxfId="163" priority="170" operator="between">
      <formula>0.76</formula>
      <formula>0.99</formula>
    </cfRule>
    <cfRule type="cellIs" dxfId="162" priority="171" operator="between">
      <formula>0.51</formula>
      <formula>0.75</formula>
    </cfRule>
    <cfRule type="cellIs" dxfId="161" priority="172" operator="between">
      <formula>0.26</formula>
      <formula>0.5</formula>
    </cfRule>
    <cfRule type="cellIs" dxfId="160" priority="173" operator="equal">
      <formula>100%</formula>
    </cfRule>
    <cfRule type="cellIs" dxfId="159" priority="174" operator="between">
      <formula>0</formula>
      <formula>0.25</formula>
    </cfRule>
  </conditionalFormatting>
  <conditionalFormatting sqref="EB24">
    <cfRule type="cellIs" dxfId="158" priority="165" operator="between">
      <formula>0.76</formula>
      <formula>0.99</formula>
    </cfRule>
    <cfRule type="cellIs" dxfId="157" priority="166" operator="between">
      <formula>0.51</formula>
      <formula>0.75</formula>
    </cfRule>
    <cfRule type="cellIs" dxfId="156" priority="167" operator="between">
      <formula>0.26</formula>
      <formula>0.5</formula>
    </cfRule>
    <cfRule type="cellIs" dxfId="155" priority="168" operator="equal">
      <formula>100%</formula>
    </cfRule>
    <cfRule type="cellIs" dxfId="154" priority="169" operator="between">
      <formula>0</formula>
      <formula>0.25</formula>
    </cfRule>
  </conditionalFormatting>
  <conditionalFormatting sqref="EB25">
    <cfRule type="cellIs" dxfId="153" priority="160" operator="between">
      <formula>0.76</formula>
      <formula>0.99</formula>
    </cfRule>
    <cfRule type="cellIs" dxfId="152" priority="161" operator="between">
      <formula>0.51</formula>
      <formula>0.75</formula>
    </cfRule>
    <cfRule type="cellIs" dxfId="151" priority="162" operator="between">
      <formula>0.26</formula>
      <formula>0.5</formula>
    </cfRule>
    <cfRule type="cellIs" dxfId="150" priority="163" operator="equal">
      <formula>100%</formula>
    </cfRule>
    <cfRule type="cellIs" dxfId="149" priority="164" operator="between">
      <formula>0</formula>
      <formula>0.25</formula>
    </cfRule>
  </conditionalFormatting>
  <conditionalFormatting sqref="EB26">
    <cfRule type="cellIs" dxfId="148" priority="155" operator="between">
      <formula>0.76</formula>
      <formula>0.99</formula>
    </cfRule>
    <cfRule type="cellIs" dxfId="147" priority="156" operator="between">
      <formula>0.51</formula>
      <formula>0.75</formula>
    </cfRule>
    <cfRule type="cellIs" dxfId="146" priority="157" operator="between">
      <formula>0.26</formula>
      <formula>0.5</formula>
    </cfRule>
    <cfRule type="cellIs" dxfId="145" priority="158" operator="equal">
      <formula>100%</formula>
    </cfRule>
    <cfRule type="cellIs" dxfId="144" priority="159" operator="between">
      <formula>0</formula>
      <formula>0.25</formula>
    </cfRule>
  </conditionalFormatting>
  <conditionalFormatting sqref="EB27">
    <cfRule type="cellIs" dxfId="143" priority="150" operator="between">
      <formula>0.76</formula>
      <formula>0.99</formula>
    </cfRule>
    <cfRule type="cellIs" dxfId="142" priority="151" operator="between">
      <formula>0.51</formula>
      <formula>0.75</formula>
    </cfRule>
    <cfRule type="cellIs" dxfId="141" priority="152" operator="between">
      <formula>0.26</formula>
      <formula>0.5</formula>
    </cfRule>
    <cfRule type="cellIs" dxfId="140" priority="153" operator="equal">
      <formula>100%</formula>
    </cfRule>
    <cfRule type="cellIs" dxfId="139" priority="154" operator="between">
      <formula>0</formula>
      <formula>0.25</formula>
    </cfRule>
  </conditionalFormatting>
  <conditionalFormatting sqref="EC27">
    <cfRule type="cellIs" dxfId="138" priority="145" operator="between">
      <formula>0.76</formula>
      <formula>0.99</formula>
    </cfRule>
    <cfRule type="cellIs" dxfId="137" priority="146" operator="between">
      <formula>0.51</formula>
      <formula>0.75</formula>
    </cfRule>
    <cfRule type="cellIs" dxfId="136" priority="147" operator="between">
      <formula>0.26</formula>
      <formula>0.5</formula>
    </cfRule>
    <cfRule type="cellIs" dxfId="135" priority="148" operator="equal">
      <formula>100%</formula>
    </cfRule>
    <cfRule type="cellIs" dxfId="134" priority="149" operator="between">
      <formula>0</formula>
      <formula>0.25</formula>
    </cfRule>
  </conditionalFormatting>
  <conditionalFormatting sqref="EB10:EB11">
    <cfRule type="colorScale" priority="144">
      <colorScale>
        <cfvo type="min"/>
        <cfvo type="percentile" val="50"/>
        <cfvo type="max"/>
        <color rgb="FFF8696B"/>
        <color rgb="FFFFEB84"/>
        <color rgb="FF63BE7B"/>
      </colorScale>
    </cfRule>
  </conditionalFormatting>
  <conditionalFormatting sqref="EC18:EC19">
    <cfRule type="cellIs" dxfId="133" priority="139" operator="between">
      <formula>0.76</formula>
      <formula>0.99</formula>
    </cfRule>
    <cfRule type="cellIs" dxfId="132" priority="140" operator="between">
      <formula>0.51</formula>
      <formula>0.75</formula>
    </cfRule>
    <cfRule type="cellIs" dxfId="131" priority="141" operator="between">
      <formula>0.26</formula>
      <formula>0.5</formula>
    </cfRule>
    <cfRule type="cellIs" dxfId="130" priority="142" operator="equal">
      <formula>100%</formula>
    </cfRule>
    <cfRule type="cellIs" dxfId="129" priority="143" operator="between">
      <formula>0</formula>
      <formula>0.25</formula>
    </cfRule>
  </conditionalFormatting>
  <conditionalFormatting sqref="EK18:EK19">
    <cfRule type="cellIs" dxfId="128" priority="134" operator="between">
      <formula>0.76</formula>
      <formula>0.99</formula>
    </cfRule>
    <cfRule type="cellIs" dxfId="127" priority="135" operator="between">
      <formula>0.51</formula>
      <formula>0.75</formula>
    </cfRule>
    <cfRule type="cellIs" dxfId="126" priority="136" operator="between">
      <formula>0.26</formula>
      <formula>0.5</formula>
    </cfRule>
    <cfRule type="cellIs" dxfId="125" priority="137" operator="equal">
      <formula>100%</formula>
    </cfRule>
    <cfRule type="cellIs" dxfId="124" priority="138" operator="between">
      <formula>0</formula>
      <formula>0.25</formula>
    </cfRule>
  </conditionalFormatting>
  <conditionalFormatting sqref="EL18:EL19">
    <cfRule type="cellIs" dxfId="123" priority="129" operator="between">
      <formula>0.76</formula>
      <formula>0.99</formula>
    </cfRule>
    <cfRule type="cellIs" dxfId="122" priority="130" operator="between">
      <formula>0.51</formula>
      <formula>0.75</formula>
    </cfRule>
    <cfRule type="cellIs" dxfId="121" priority="131" operator="between">
      <formula>0.26</formula>
      <formula>0.5</formula>
    </cfRule>
    <cfRule type="cellIs" dxfId="120" priority="132" operator="equal">
      <formula>100%</formula>
    </cfRule>
    <cfRule type="cellIs" dxfId="119" priority="133" operator="between">
      <formula>0</formula>
      <formula>0.25</formula>
    </cfRule>
  </conditionalFormatting>
  <conditionalFormatting sqref="EB22">
    <cfRule type="cellIs" dxfId="118" priority="124" operator="between">
      <formula>0.76</formula>
      <formula>0.99</formula>
    </cfRule>
    <cfRule type="cellIs" dxfId="117" priority="125" operator="between">
      <formula>0.51</formula>
      <formula>0.75</formula>
    </cfRule>
    <cfRule type="cellIs" dxfId="116" priority="126" operator="between">
      <formula>0.26</formula>
      <formula>0.5</formula>
    </cfRule>
    <cfRule type="cellIs" dxfId="115" priority="127" operator="equal">
      <formula>100%</formula>
    </cfRule>
    <cfRule type="cellIs" dxfId="114" priority="128" operator="between">
      <formula>0</formula>
      <formula>0.25</formula>
    </cfRule>
  </conditionalFormatting>
  <conditionalFormatting sqref="EC22">
    <cfRule type="cellIs" dxfId="113" priority="119" operator="between">
      <formula>0.76</formula>
      <formula>0.99</formula>
    </cfRule>
    <cfRule type="cellIs" dxfId="112" priority="120" operator="between">
      <formula>0.51</formula>
      <formula>0.75</formula>
    </cfRule>
    <cfRule type="cellIs" dxfId="111" priority="121" operator="between">
      <formula>0.26</formula>
      <formula>0.5</formula>
    </cfRule>
    <cfRule type="cellIs" dxfId="110" priority="122" operator="equal">
      <formula>100%</formula>
    </cfRule>
    <cfRule type="cellIs" dxfId="109" priority="123" operator="between">
      <formula>0</formula>
      <formula>0.25</formula>
    </cfRule>
  </conditionalFormatting>
  <conditionalFormatting sqref="ED22">
    <cfRule type="cellIs" dxfId="108" priority="114" operator="between">
      <formula>0.76</formula>
      <formula>0.99</formula>
    </cfRule>
    <cfRule type="cellIs" dxfId="107" priority="115" operator="between">
      <formula>0.51</formula>
      <formula>0.75</formula>
    </cfRule>
    <cfRule type="cellIs" dxfId="106" priority="116" operator="between">
      <formula>0.26</formula>
      <formula>0.5</formula>
    </cfRule>
    <cfRule type="cellIs" dxfId="105" priority="117" operator="equal">
      <formula>100%</formula>
    </cfRule>
    <cfRule type="cellIs" dxfId="104" priority="118" operator="between">
      <formula>0</formula>
      <formula>0.25</formula>
    </cfRule>
  </conditionalFormatting>
  <conditionalFormatting sqref="EK27">
    <cfRule type="cellIs" dxfId="103" priority="109" operator="between">
      <formula>0.76</formula>
      <formula>0.99</formula>
    </cfRule>
    <cfRule type="cellIs" dxfId="102" priority="110" operator="between">
      <formula>0.51</formula>
      <formula>0.75</formula>
    </cfRule>
    <cfRule type="cellIs" dxfId="101" priority="111" operator="between">
      <formula>0.26</formula>
      <formula>0.5</formula>
    </cfRule>
    <cfRule type="cellIs" dxfId="100" priority="112" operator="equal">
      <formula>100%</formula>
    </cfRule>
    <cfRule type="cellIs" dxfId="99" priority="113" operator="between">
      <formula>0</formula>
      <formula>0.25</formula>
    </cfRule>
  </conditionalFormatting>
  <conditionalFormatting sqref="EL27">
    <cfRule type="cellIs" dxfId="98" priority="104" operator="between">
      <formula>0.76</formula>
      <formula>0.99</formula>
    </cfRule>
    <cfRule type="cellIs" dxfId="97" priority="105" operator="between">
      <formula>0.51</formula>
      <formula>0.75</formula>
    </cfRule>
    <cfRule type="cellIs" dxfId="96" priority="106" operator="between">
      <formula>0.26</formula>
      <formula>0.5</formula>
    </cfRule>
    <cfRule type="cellIs" dxfId="95" priority="107" operator="equal">
      <formula>100%</formula>
    </cfRule>
    <cfRule type="cellIs" dxfId="94" priority="108" operator="between">
      <formula>0</formula>
      <formula>0.25</formula>
    </cfRule>
  </conditionalFormatting>
  <conditionalFormatting sqref="EK26">
    <cfRule type="cellIs" dxfId="93" priority="99" operator="between">
      <formula>0.76</formula>
      <formula>0.99</formula>
    </cfRule>
    <cfRule type="cellIs" dxfId="92" priority="100" operator="between">
      <formula>0.51</formula>
      <formula>0.75</formula>
    </cfRule>
    <cfRule type="cellIs" dxfId="91" priority="101" operator="between">
      <formula>0.26</formula>
      <formula>0.5</formula>
    </cfRule>
    <cfRule type="cellIs" dxfId="90" priority="102" operator="equal">
      <formula>100%</formula>
    </cfRule>
    <cfRule type="cellIs" dxfId="89" priority="103" operator="between">
      <formula>0</formula>
      <formula>0.25</formula>
    </cfRule>
  </conditionalFormatting>
  <conditionalFormatting sqref="EK25">
    <cfRule type="cellIs" dxfId="88" priority="94" operator="between">
      <formula>0.76</formula>
      <formula>0.99</formula>
    </cfRule>
    <cfRule type="cellIs" dxfId="87" priority="95" operator="between">
      <formula>0.51</formula>
      <formula>0.75</formula>
    </cfRule>
    <cfRule type="cellIs" dxfId="86" priority="96" operator="between">
      <formula>0.26</formula>
      <formula>0.5</formula>
    </cfRule>
    <cfRule type="cellIs" dxfId="85" priority="97" operator="equal">
      <formula>100%</formula>
    </cfRule>
    <cfRule type="cellIs" dxfId="84" priority="98" operator="between">
      <formula>0</formula>
      <formula>0.25</formula>
    </cfRule>
  </conditionalFormatting>
  <conditionalFormatting sqref="EK24">
    <cfRule type="cellIs" dxfId="83" priority="89" operator="between">
      <formula>0.76</formula>
      <formula>0.99</formula>
    </cfRule>
    <cfRule type="cellIs" dxfId="82" priority="90" operator="between">
      <formula>0.51</formula>
      <formula>0.75</formula>
    </cfRule>
    <cfRule type="cellIs" dxfId="81" priority="91" operator="between">
      <formula>0.26</formula>
      <formula>0.5</formula>
    </cfRule>
    <cfRule type="cellIs" dxfId="80" priority="92" operator="equal">
      <formula>100%</formula>
    </cfRule>
    <cfRule type="cellIs" dxfId="79" priority="93" operator="between">
      <formula>0</formula>
      <formula>0.25</formula>
    </cfRule>
  </conditionalFormatting>
  <conditionalFormatting sqref="EK23">
    <cfRule type="cellIs" dxfId="78" priority="84" operator="between">
      <formula>0.76</formula>
      <formula>0.99</formula>
    </cfRule>
    <cfRule type="cellIs" dxfId="77" priority="85" operator="between">
      <formula>0.51</formula>
      <formula>0.75</formula>
    </cfRule>
    <cfRule type="cellIs" dxfId="76" priority="86" operator="between">
      <formula>0.26</formula>
      <formula>0.5</formula>
    </cfRule>
    <cfRule type="cellIs" dxfId="75" priority="87" operator="equal">
      <formula>100%</formula>
    </cfRule>
    <cfRule type="cellIs" dxfId="74" priority="88" operator="between">
      <formula>0</formula>
      <formula>0.25</formula>
    </cfRule>
  </conditionalFormatting>
  <conditionalFormatting sqref="EL23">
    <cfRule type="cellIs" dxfId="73" priority="79" operator="between">
      <formula>0.76</formula>
      <formula>0.99</formula>
    </cfRule>
    <cfRule type="cellIs" dxfId="72" priority="80" operator="between">
      <formula>0.51</formula>
      <formula>0.75</formula>
    </cfRule>
    <cfRule type="cellIs" dxfId="71" priority="81" operator="between">
      <formula>0.26</formula>
      <formula>0.5</formula>
    </cfRule>
    <cfRule type="cellIs" dxfId="70" priority="82" operator="equal">
      <formula>100%</formula>
    </cfRule>
    <cfRule type="cellIs" dxfId="69" priority="83" operator="between">
      <formula>0</formula>
      <formula>0.25</formula>
    </cfRule>
  </conditionalFormatting>
  <conditionalFormatting sqref="EK22">
    <cfRule type="cellIs" dxfId="68" priority="74" operator="between">
      <formula>0.76</formula>
      <formula>0.99</formula>
    </cfRule>
    <cfRule type="cellIs" dxfId="67" priority="75" operator="between">
      <formula>0.51</formula>
      <formula>0.75</formula>
    </cfRule>
    <cfRule type="cellIs" dxfId="66" priority="76" operator="between">
      <formula>0.26</formula>
      <formula>0.5</formula>
    </cfRule>
    <cfRule type="cellIs" dxfId="65" priority="77" operator="equal">
      <formula>100%</formula>
    </cfRule>
    <cfRule type="cellIs" dxfId="64" priority="78" operator="between">
      <formula>0</formula>
      <formula>0.25</formula>
    </cfRule>
  </conditionalFormatting>
  <conditionalFormatting sqref="EL22">
    <cfRule type="cellIs" dxfId="63" priority="69" operator="between">
      <formula>0.76</formula>
      <formula>0.99</formula>
    </cfRule>
    <cfRule type="cellIs" dxfId="62" priority="70" operator="between">
      <formula>0.51</formula>
      <formula>0.75</formula>
    </cfRule>
    <cfRule type="cellIs" dxfId="61" priority="71" operator="between">
      <formula>0.26</formula>
      <formula>0.5</formula>
    </cfRule>
    <cfRule type="cellIs" dxfId="60" priority="72" operator="equal">
      <formula>100%</formula>
    </cfRule>
    <cfRule type="cellIs" dxfId="59" priority="73" operator="between">
      <formula>0</formula>
      <formula>0.25</formula>
    </cfRule>
  </conditionalFormatting>
  <conditionalFormatting sqref="BF34">
    <cfRule type="colorScale" priority="65">
      <colorScale>
        <cfvo type="min"/>
        <cfvo type="percentile" val="50"/>
        <cfvo type="max"/>
        <color rgb="FFF8696B"/>
        <color rgb="FFFFEB84"/>
        <color rgb="FF63BE7B"/>
      </colorScale>
    </cfRule>
  </conditionalFormatting>
  <conditionalFormatting sqref="AE34">
    <cfRule type="colorScale" priority="66">
      <colorScale>
        <cfvo type="min"/>
        <cfvo type="percentile" val="50"/>
        <cfvo type="max"/>
        <color rgb="FFF8696B"/>
        <color rgb="FFFFEB84"/>
        <color rgb="FF63BE7B"/>
      </colorScale>
    </cfRule>
  </conditionalFormatting>
  <conditionalFormatting sqref="AN34">
    <cfRule type="colorScale" priority="67">
      <colorScale>
        <cfvo type="min"/>
        <cfvo type="percentile" val="50"/>
        <cfvo type="max"/>
        <color rgb="FFF8696B"/>
        <color rgb="FFFFEB84"/>
        <color rgb="FF63BE7B"/>
      </colorScale>
    </cfRule>
  </conditionalFormatting>
  <conditionalFormatting sqref="AW34">
    <cfRule type="colorScale" priority="68">
      <colorScale>
        <cfvo type="min"/>
        <cfvo type="percentile" val="50"/>
        <cfvo type="max"/>
        <color rgb="FFF8696B"/>
        <color rgb="FFFFEB84"/>
        <color rgb="FF63BE7B"/>
      </colorScale>
    </cfRule>
  </conditionalFormatting>
  <conditionalFormatting sqref="BO34">
    <cfRule type="colorScale" priority="64">
      <colorScale>
        <cfvo type="min"/>
        <cfvo type="percentile" val="50"/>
        <cfvo type="max"/>
        <color rgb="FFF8696B"/>
        <color rgb="FFFFEB84"/>
        <color rgb="FF63BE7B"/>
      </colorScale>
    </cfRule>
  </conditionalFormatting>
  <conditionalFormatting sqref="BX34">
    <cfRule type="colorScale" priority="63">
      <colorScale>
        <cfvo type="min"/>
        <cfvo type="percentile" val="50"/>
        <cfvo type="max"/>
        <color rgb="FFF8696B"/>
        <color rgb="FFFFEB84"/>
        <color rgb="FF63BE7B"/>
      </colorScale>
    </cfRule>
  </conditionalFormatting>
  <conditionalFormatting sqref="CG34">
    <cfRule type="colorScale" priority="62">
      <colorScale>
        <cfvo type="min"/>
        <cfvo type="percentile" val="50"/>
        <cfvo type="max"/>
        <color rgb="FFF8696B"/>
        <color rgb="FFFFEB84"/>
        <color rgb="FF63BE7B"/>
      </colorScale>
    </cfRule>
  </conditionalFormatting>
  <conditionalFormatting sqref="CM34">
    <cfRule type="colorScale" priority="61">
      <colorScale>
        <cfvo type="min"/>
        <cfvo type="percentile" val="50"/>
        <cfvo type="max"/>
        <color rgb="FFF8696B"/>
        <color rgb="FFFFEB84"/>
        <color rgb="FF63BE7B"/>
      </colorScale>
    </cfRule>
  </conditionalFormatting>
  <conditionalFormatting sqref="R34">
    <cfRule type="colorScale" priority="60">
      <colorScale>
        <cfvo type="min"/>
        <cfvo type="percentile" val="50"/>
        <cfvo type="max"/>
        <color rgb="FFF8696B"/>
        <color rgb="FFFFEB84"/>
        <color rgb="FF63BE7B"/>
      </colorScale>
    </cfRule>
  </conditionalFormatting>
  <conditionalFormatting sqref="CS34">
    <cfRule type="colorScale" priority="59">
      <colorScale>
        <cfvo type="min"/>
        <cfvo type="percentile" val="50"/>
        <cfvo type="max"/>
        <color rgb="FFF8696B"/>
        <color rgb="FFFFEB84"/>
        <color rgb="FF63BE7B"/>
      </colorScale>
    </cfRule>
  </conditionalFormatting>
  <conditionalFormatting sqref="DE34">
    <cfRule type="colorScale" priority="58">
      <colorScale>
        <cfvo type="min"/>
        <cfvo type="percentile" val="50"/>
        <cfvo type="max"/>
        <color rgb="FFF8696B"/>
        <color rgb="FFFFEB84"/>
        <color rgb="FF63BE7B"/>
      </colorScale>
    </cfRule>
  </conditionalFormatting>
  <conditionalFormatting sqref="DS34:DT34">
    <cfRule type="colorScale" priority="57">
      <colorScale>
        <cfvo type="min"/>
        <cfvo type="percentile" val="50"/>
        <cfvo type="max"/>
        <color rgb="FFF8696B"/>
        <color rgb="FFFFEB84"/>
        <color rgb="FF63BE7B"/>
      </colorScale>
    </cfRule>
  </conditionalFormatting>
  <conditionalFormatting sqref="EQ10:ER11">
    <cfRule type="colorScale" priority="56">
      <colorScale>
        <cfvo type="min"/>
        <cfvo type="percentile" val="50"/>
        <cfvo type="max"/>
        <color rgb="FFF8696B"/>
        <color rgb="FFFFEB84"/>
        <color rgb="FF63BE7B"/>
      </colorScale>
    </cfRule>
  </conditionalFormatting>
  <conditionalFormatting sqref="EQ18:EQ19">
    <cfRule type="cellIs" dxfId="58" priority="51" operator="between">
      <formula>0.76</formula>
      <formula>0.99</formula>
    </cfRule>
    <cfRule type="cellIs" dxfId="57" priority="52" operator="between">
      <formula>0.51</formula>
      <formula>0.75</formula>
    </cfRule>
    <cfRule type="cellIs" dxfId="56" priority="53" operator="between">
      <formula>0.26</formula>
      <formula>0.5</formula>
    </cfRule>
    <cfRule type="cellIs" dxfId="55" priority="54" operator="equal">
      <formula>100%</formula>
    </cfRule>
    <cfRule type="cellIs" dxfId="54" priority="55" operator="between">
      <formula>0</formula>
      <formula>0.25</formula>
    </cfRule>
  </conditionalFormatting>
  <conditionalFormatting sqref="ER18:ER19">
    <cfRule type="cellIs" dxfId="53" priority="46" operator="between">
      <formula>0.76</formula>
      <formula>0.99</formula>
    </cfRule>
    <cfRule type="cellIs" dxfId="52" priority="47" operator="between">
      <formula>0.51</formula>
      <formula>0.75</formula>
    </cfRule>
    <cfRule type="cellIs" dxfId="51" priority="48" operator="between">
      <formula>0.26</formula>
      <formula>0.5</formula>
    </cfRule>
    <cfRule type="cellIs" dxfId="50" priority="49" operator="equal">
      <formula>100%</formula>
    </cfRule>
    <cfRule type="cellIs" dxfId="49" priority="50" operator="between">
      <formula>0</formula>
      <formula>0.25</formula>
    </cfRule>
  </conditionalFormatting>
  <conditionalFormatting sqref="EQ27">
    <cfRule type="cellIs" dxfId="48" priority="41" operator="between">
      <formula>0.76</formula>
      <formula>0.99</formula>
    </cfRule>
    <cfRule type="cellIs" dxfId="47" priority="42" operator="between">
      <formula>0.51</formula>
      <formula>0.75</formula>
    </cfRule>
    <cfRule type="cellIs" dxfId="46" priority="43" operator="between">
      <formula>0.26</formula>
      <formula>0.5</formula>
    </cfRule>
    <cfRule type="cellIs" dxfId="45" priority="44" operator="equal">
      <formula>100%</formula>
    </cfRule>
    <cfRule type="cellIs" dxfId="44" priority="45" operator="between">
      <formula>0</formula>
      <formula>0.25</formula>
    </cfRule>
  </conditionalFormatting>
  <conditionalFormatting sqref="ER27">
    <cfRule type="cellIs" dxfId="43" priority="36" operator="between">
      <formula>0.76</formula>
      <formula>0.99</formula>
    </cfRule>
    <cfRule type="cellIs" dxfId="42" priority="37" operator="between">
      <formula>0.51</formula>
      <formula>0.75</formula>
    </cfRule>
    <cfRule type="cellIs" dxfId="41" priority="38" operator="between">
      <formula>0.26</formula>
      <formula>0.5</formula>
    </cfRule>
    <cfRule type="cellIs" dxfId="40" priority="39" operator="equal">
      <formula>100%</formula>
    </cfRule>
    <cfRule type="cellIs" dxfId="39" priority="40" operator="between">
      <formula>0</formula>
      <formula>0.25</formula>
    </cfRule>
  </conditionalFormatting>
  <conditionalFormatting sqref="EQ26">
    <cfRule type="cellIs" dxfId="38" priority="31" operator="between">
      <formula>0.76</formula>
      <formula>0.99</formula>
    </cfRule>
    <cfRule type="cellIs" dxfId="37" priority="32" operator="between">
      <formula>0.51</formula>
      <formula>0.75</formula>
    </cfRule>
    <cfRule type="cellIs" dxfId="36" priority="33" operator="between">
      <formula>0.26</formula>
      <formula>0.5</formula>
    </cfRule>
    <cfRule type="cellIs" dxfId="35" priority="34" operator="equal">
      <formula>100%</formula>
    </cfRule>
    <cfRule type="cellIs" dxfId="34" priority="35" operator="between">
      <formula>0</formula>
      <formula>0.25</formula>
    </cfRule>
  </conditionalFormatting>
  <conditionalFormatting sqref="EQ25">
    <cfRule type="cellIs" dxfId="33" priority="26" operator="between">
      <formula>0.76</formula>
      <formula>0.99</formula>
    </cfRule>
    <cfRule type="cellIs" dxfId="32" priority="27" operator="between">
      <formula>0.51</formula>
      <formula>0.75</formula>
    </cfRule>
    <cfRule type="cellIs" dxfId="31" priority="28" operator="between">
      <formula>0.26</formula>
      <formula>0.5</formula>
    </cfRule>
    <cfRule type="cellIs" dxfId="30" priority="29" operator="equal">
      <formula>100%</formula>
    </cfRule>
    <cfRule type="cellIs" dxfId="29" priority="30" operator="between">
      <formula>0</formula>
      <formula>0.25</formula>
    </cfRule>
  </conditionalFormatting>
  <conditionalFormatting sqref="EQ24">
    <cfRule type="cellIs" dxfId="28" priority="21" operator="between">
      <formula>0.76</formula>
      <formula>0.99</formula>
    </cfRule>
    <cfRule type="cellIs" dxfId="27" priority="22" operator="between">
      <formula>0.51</formula>
      <formula>0.75</formula>
    </cfRule>
    <cfRule type="cellIs" dxfId="26" priority="23" operator="between">
      <formula>0.26</formula>
      <formula>0.5</formula>
    </cfRule>
    <cfRule type="cellIs" dxfId="25" priority="24" operator="equal">
      <formula>100%</formula>
    </cfRule>
    <cfRule type="cellIs" dxfId="24" priority="25" operator="between">
      <formula>0</formula>
      <formula>0.25</formula>
    </cfRule>
  </conditionalFormatting>
  <conditionalFormatting sqref="EQ23">
    <cfRule type="cellIs" dxfId="23" priority="16" operator="between">
      <formula>0.76</formula>
      <formula>0.99</formula>
    </cfRule>
    <cfRule type="cellIs" dxfId="22" priority="17" operator="between">
      <formula>0.51</formula>
      <formula>0.75</formula>
    </cfRule>
    <cfRule type="cellIs" dxfId="21" priority="18" operator="between">
      <formula>0.26</formula>
      <formula>0.5</formula>
    </cfRule>
    <cfRule type="cellIs" dxfId="20" priority="19" operator="equal">
      <formula>100%</formula>
    </cfRule>
    <cfRule type="cellIs" dxfId="19" priority="20" operator="between">
      <formula>0</formula>
      <formula>0.25</formula>
    </cfRule>
  </conditionalFormatting>
  <conditionalFormatting sqref="ER23">
    <cfRule type="cellIs" dxfId="18" priority="11" operator="between">
      <formula>0.76</formula>
      <formula>0.99</formula>
    </cfRule>
    <cfRule type="cellIs" dxfId="17" priority="12" operator="between">
      <formula>0.51</formula>
      <formula>0.75</formula>
    </cfRule>
    <cfRule type="cellIs" dxfId="16" priority="13" operator="between">
      <formula>0.26</formula>
      <formula>0.5</formula>
    </cfRule>
    <cfRule type="cellIs" dxfId="15" priority="14" operator="equal">
      <formula>100%</formula>
    </cfRule>
    <cfRule type="cellIs" dxfId="14" priority="15" operator="between">
      <formula>0</formula>
      <formula>0.25</formula>
    </cfRule>
  </conditionalFormatting>
  <conditionalFormatting sqref="EQ22">
    <cfRule type="cellIs" dxfId="13" priority="6" operator="between">
      <formula>0.76</formula>
      <formula>0.99</formula>
    </cfRule>
    <cfRule type="cellIs" dxfId="12" priority="7" operator="between">
      <formula>0.51</formula>
      <formula>0.75</formula>
    </cfRule>
    <cfRule type="cellIs" dxfId="11" priority="8" operator="between">
      <formula>0.26</formula>
      <formula>0.5</formula>
    </cfRule>
    <cfRule type="cellIs" dxfId="10" priority="9" operator="equal">
      <formula>100%</formula>
    </cfRule>
    <cfRule type="cellIs" dxfId="9" priority="10" operator="between">
      <formula>0</formula>
      <formula>0.25</formula>
    </cfRule>
  </conditionalFormatting>
  <conditionalFormatting sqref="ER22">
    <cfRule type="cellIs" dxfId="8" priority="1" operator="between">
      <formula>0.76</formula>
      <formula>0.99</formula>
    </cfRule>
    <cfRule type="cellIs" dxfId="7" priority="2" operator="between">
      <formula>0.51</formula>
      <formula>0.75</formula>
    </cfRule>
    <cfRule type="cellIs" dxfId="6" priority="3" operator="between">
      <formula>0.26</formula>
      <formula>0.5</formula>
    </cfRule>
    <cfRule type="cellIs" dxfId="5" priority="4" operator="equal">
      <formula>100%</formula>
    </cfRule>
    <cfRule type="cellIs" dxfId="4" priority="5" operator="between">
      <formula>0</formula>
      <formula>0.25</formula>
    </cfRule>
  </conditionalFormatting>
  <dataValidations count="4">
    <dataValidation type="date" operator="greaterThanOrEqual" allowBlank="1" showInputMessage="1" showErrorMessage="1" sqref="E31:E35 K31:K35 AD31:AD35 AM31:AM35 AV31:AV35 BE31:BE35 BN31:BN35 BW31:BW35 CF31:CF35 CL31:CL35 Q31:Q35 CR31:CR35 DD31:DD35" xr:uid="{00000000-0002-0000-0200-000000000000}">
      <formula1>41426</formula1>
    </dataValidation>
    <dataValidation allowBlank="1" showInputMessage="1" showErrorMessage="1" promptTitle="Validación" prompt="El porcentaje no debe exceder el 100%" sqref="R20 R12:R18 R22:R23 R27:R28 AE20 AE12:AE18 AE22:AE23 AE27:AE28 AN20 AN12:AN18 AN22:AN23 AN27:AN28 AW20 AW27:AW28 AW22:AW23 AW12 AW15:AW18 BF20 BF27:BF28 BF22:BF23 BF12 BF15:BF18 BO20 BO27:BO28 BO22:BO23 BO12 BO15:BO18 BX15:BX18 BX12 BX20 BX27:BX28 BX22:BX23 CG15:CG18 CG12 CG20 CG27:CG28 CG22:CG23 CM15:CM18 CM12 CM20 CM27:CM28 CM22:CM23 CS15:CS18 CS12 CS20 CS27:CS28 CS22:CS23 CY15:CY18 CY12 CY20 CY27:CY28 CY22:CY23 DE15:DE18 DE12 DE20 DE27:DE28 DE22:DE23 L12:L30" xr:uid="{00000000-0002-0000-0200-000001000000}"/>
    <dataValidation type="date" allowBlank="1" showInputMessage="1" showErrorMessage="1" promptTitle="Validación" prompt="formato DD/MM/AA" sqref="G12:G17 H12:H22 G19:G22 G24:H30" xr:uid="{00000000-0002-0000-0200-000002000000}">
      <formula1>36526</formula1>
      <formula2>44177</formula2>
    </dataValidation>
    <dataValidation operator="greaterThanOrEqual" allowBlank="1" showInputMessage="1" showErrorMessage="1" sqref="DM22:DM27 DM18 E12:E30" xr:uid="{00000000-0002-0000-0200-000003000000}"/>
  </dataValidations>
  <hyperlinks>
    <hyperlink ref="EE27" r:id="rId1" xr:uid="{00000000-0004-0000-0200-000000000000}"/>
  </hyperlinks>
  <pageMargins left="0.7" right="0.7" top="0.75" bottom="0.75" header="0.3" footer="0.3"/>
  <pageSetup orientation="portrait"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L255"/>
  <sheetViews>
    <sheetView topLeftCell="B1" zoomScale="90" zoomScaleNormal="90" workbookViewId="0">
      <pane xSplit="1" ySplit="2" topLeftCell="M138" activePane="bottomRight" state="frozen"/>
      <selection activeCell="B1" sqref="B1"/>
      <selection pane="topRight" activeCell="C1" sqref="C1"/>
      <selection pane="bottomLeft" activeCell="B4" sqref="B4"/>
      <selection pane="bottomRight" activeCell="BA138" sqref="BA138"/>
    </sheetView>
  </sheetViews>
  <sheetFormatPr baseColWidth="10" defaultColWidth="11.42578125" defaultRowHeight="16.5" x14ac:dyDescent="0.3"/>
  <cols>
    <col min="1" max="1" width="8.85546875" style="13" hidden="1" customWidth="1"/>
    <col min="2" max="2" width="11.7109375" style="381" customWidth="1"/>
    <col min="3" max="3" width="15.7109375" style="120" customWidth="1"/>
    <col min="4" max="4" width="25.7109375" style="15" customWidth="1"/>
    <col min="5" max="5" width="16.42578125" style="13" customWidth="1"/>
    <col min="6" max="6" width="19.28515625" style="15" customWidth="1"/>
    <col min="7" max="7" width="14.85546875" style="608" customWidth="1"/>
    <col min="8" max="11" width="50.7109375" style="13" customWidth="1"/>
    <col min="12" max="12" width="20.7109375" style="371" customWidth="1"/>
    <col min="13" max="13" width="15.7109375" style="13" customWidth="1"/>
    <col min="14" max="14" width="15.7109375" style="121" customWidth="1"/>
    <col min="15" max="15" width="15.7109375" style="302" customWidth="1"/>
    <col min="16" max="17" width="15.7109375" style="329" customWidth="1"/>
    <col min="18" max="18" width="20.7109375" style="15" customWidth="1"/>
    <col min="19" max="19" width="20.7109375" style="121" customWidth="1"/>
    <col min="20" max="20" width="45.7109375" style="13" hidden="1" customWidth="1"/>
    <col min="21" max="21" width="45.7109375" style="328" hidden="1" customWidth="1"/>
    <col min="22" max="32" width="45.7109375" style="13" hidden="1" customWidth="1"/>
    <col min="33" max="33" width="45.7109375" style="340" hidden="1" customWidth="1"/>
    <col min="34" max="43" width="45.7109375" style="13" hidden="1" customWidth="1"/>
    <col min="44" max="46" width="70.7109375" style="13" hidden="1" customWidth="1"/>
    <col min="47" max="51" width="70.7109375" style="120" hidden="1" customWidth="1"/>
    <col min="52" max="53" width="70.7109375" style="120" customWidth="1"/>
    <col min="54" max="54" width="15.7109375" style="13" customWidth="1"/>
    <col min="55" max="55" width="15.7109375" style="121" customWidth="1"/>
    <col min="56" max="56" width="15.7109375" style="120" customWidth="1"/>
    <col min="57" max="57" width="15.7109375" style="121" customWidth="1"/>
    <col min="58" max="58" width="70.7109375" style="13" customWidth="1"/>
    <col min="59" max="59" width="50.7109375" style="13" customWidth="1"/>
    <col min="60" max="61" width="40.7109375" style="13" customWidth="1"/>
    <col min="62" max="62" width="15.7109375" style="120" customWidth="1"/>
    <col min="63" max="63" width="15.7109375" style="121" customWidth="1"/>
    <col min="64" max="64" width="15.7109375" style="13" customWidth="1"/>
    <col min="65" max="16384" width="11.42578125" style="13"/>
  </cols>
  <sheetData>
    <row r="1" spans="1:64" s="305" customFormat="1" ht="50.1" customHeight="1" x14ac:dyDescent="0.25">
      <c r="A1" s="332"/>
      <c r="B1" s="1120" t="s">
        <v>4911</v>
      </c>
      <c r="C1" s="1120"/>
      <c r="D1" s="1120"/>
      <c r="E1" s="1120"/>
      <c r="F1" s="1120"/>
      <c r="G1" s="1121"/>
      <c r="H1" s="1120"/>
      <c r="I1" s="1120" t="s">
        <v>4917</v>
      </c>
      <c r="J1" s="1120"/>
      <c r="K1" s="1120"/>
      <c r="L1" s="1120"/>
      <c r="M1" s="1120"/>
      <c r="N1" s="1120"/>
      <c r="O1" s="1120"/>
      <c r="P1" s="1120"/>
      <c r="Q1" s="1120"/>
      <c r="R1" s="1120"/>
      <c r="S1" s="1120"/>
      <c r="T1" s="1113" t="s">
        <v>7348</v>
      </c>
      <c r="U1" s="1113"/>
      <c r="V1" s="1113"/>
      <c r="W1" s="1113"/>
      <c r="X1" s="1113"/>
      <c r="Y1" s="1113"/>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3"/>
      <c r="AY1" s="1113"/>
      <c r="AZ1" s="1113"/>
      <c r="BA1" s="1113"/>
      <c r="BB1" s="1113"/>
      <c r="BC1" s="1113"/>
      <c r="BD1" s="1114" t="s">
        <v>7349</v>
      </c>
      <c r="BE1" s="1115"/>
      <c r="BF1" s="1115"/>
      <c r="BG1" s="1115"/>
      <c r="BH1" s="1115"/>
      <c r="BI1" s="1115"/>
      <c r="BJ1" s="1115"/>
      <c r="BK1" s="1115"/>
      <c r="BL1" s="1116"/>
    </row>
    <row r="2" spans="1:64" s="121" customFormat="1" ht="90" customHeight="1" x14ac:dyDescent="0.3">
      <c r="A2" s="333"/>
      <c r="B2" s="377" t="s">
        <v>2347</v>
      </c>
      <c r="C2" s="377" t="s">
        <v>4918</v>
      </c>
      <c r="D2" s="377" t="s">
        <v>4919</v>
      </c>
      <c r="E2" s="377" t="s">
        <v>4921</v>
      </c>
      <c r="F2" s="377" t="s">
        <v>4912</v>
      </c>
      <c r="G2" s="377" t="s">
        <v>5642</v>
      </c>
      <c r="H2" s="377" t="s">
        <v>0</v>
      </c>
      <c r="I2" s="377" t="s">
        <v>4196</v>
      </c>
      <c r="J2" s="377" t="s">
        <v>5430</v>
      </c>
      <c r="K2" s="377" t="s">
        <v>3</v>
      </c>
      <c r="L2" s="377" t="s">
        <v>4198</v>
      </c>
      <c r="M2" s="377" t="s">
        <v>4199</v>
      </c>
      <c r="N2" s="377" t="s">
        <v>4913</v>
      </c>
      <c r="O2" s="378" t="s">
        <v>4914</v>
      </c>
      <c r="P2" s="378" t="s">
        <v>4197</v>
      </c>
      <c r="Q2" s="377" t="s">
        <v>9</v>
      </c>
      <c r="R2" s="379" t="s">
        <v>4915</v>
      </c>
      <c r="S2" s="378" t="s">
        <v>4916</v>
      </c>
      <c r="T2" s="331" t="s">
        <v>5084</v>
      </c>
      <c r="U2" s="223" t="s">
        <v>5085</v>
      </c>
      <c r="V2" s="331" t="s">
        <v>5086</v>
      </c>
      <c r="W2" s="223" t="s">
        <v>5087</v>
      </c>
      <c r="X2" s="331" t="s">
        <v>5122</v>
      </c>
      <c r="Y2" s="223" t="s">
        <v>5123</v>
      </c>
      <c r="Z2" s="331" t="s">
        <v>5154</v>
      </c>
      <c r="AA2" s="223" t="s">
        <v>5184</v>
      </c>
      <c r="AB2" s="331" t="s">
        <v>5183</v>
      </c>
      <c r="AC2" s="223" t="s">
        <v>5185</v>
      </c>
      <c r="AD2" s="331" t="s">
        <v>5202</v>
      </c>
      <c r="AE2" s="223" t="s">
        <v>5201</v>
      </c>
      <c r="AF2" s="331" t="s">
        <v>5213</v>
      </c>
      <c r="AG2" s="223" t="s">
        <v>5214</v>
      </c>
      <c r="AH2" s="331" t="s">
        <v>5225</v>
      </c>
      <c r="AI2" s="223" t="s">
        <v>5226</v>
      </c>
      <c r="AJ2" s="331" t="s">
        <v>5234</v>
      </c>
      <c r="AK2" s="223" t="s">
        <v>5235</v>
      </c>
      <c r="AL2" s="331" t="s">
        <v>5239</v>
      </c>
      <c r="AM2" s="223" t="s">
        <v>1462</v>
      </c>
      <c r="AN2" s="331" t="s">
        <v>5248</v>
      </c>
      <c r="AO2" s="223" t="s">
        <v>1822</v>
      </c>
      <c r="AP2" s="331" t="s">
        <v>5287</v>
      </c>
      <c r="AQ2" s="223" t="s">
        <v>2871</v>
      </c>
      <c r="AR2" s="331" t="s">
        <v>5363</v>
      </c>
      <c r="AS2" s="223" t="s">
        <v>3491</v>
      </c>
      <c r="AT2" s="331" t="s">
        <v>6442</v>
      </c>
      <c r="AU2" s="223" t="s">
        <v>5586</v>
      </c>
      <c r="AV2" s="331" t="s">
        <v>6443</v>
      </c>
      <c r="AW2" s="223" t="s">
        <v>6355</v>
      </c>
      <c r="AX2" s="331" t="s">
        <v>6956</v>
      </c>
      <c r="AY2" s="223" t="s">
        <v>6957</v>
      </c>
      <c r="AZ2" s="331" t="s">
        <v>7991</v>
      </c>
      <c r="BA2" s="223" t="s">
        <v>7992</v>
      </c>
      <c r="BB2" s="375" t="s">
        <v>1015</v>
      </c>
      <c r="BC2" s="57" t="s">
        <v>1195</v>
      </c>
      <c r="BD2" s="376" t="s">
        <v>1016</v>
      </c>
      <c r="BE2" s="373" t="s">
        <v>1177</v>
      </c>
      <c r="BF2" s="373" t="s">
        <v>1827</v>
      </c>
      <c r="BG2" s="373" t="s">
        <v>1412</v>
      </c>
      <c r="BH2" s="373" t="s">
        <v>3196</v>
      </c>
      <c r="BI2" s="373" t="s">
        <v>3197</v>
      </c>
      <c r="BJ2" s="376" t="s">
        <v>7347</v>
      </c>
      <c r="BK2" s="373" t="s">
        <v>3496</v>
      </c>
      <c r="BL2" s="374" t="s">
        <v>3526</v>
      </c>
    </row>
    <row r="3" spans="1:64" s="306" customFormat="1" ht="90" hidden="1" customHeight="1" x14ac:dyDescent="0.25">
      <c r="A3" s="245">
        <v>1</v>
      </c>
      <c r="B3" s="380" t="s">
        <v>4922</v>
      </c>
      <c r="C3" s="364" t="s">
        <v>5588</v>
      </c>
      <c r="D3" s="343" t="s">
        <v>4201</v>
      </c>
      <c r="E3" s="346">
        <v>43091</v>
      </c>
      <c r="F3" s="342" t="s">
        <v>2939</v>
      </c>
      <c r="G3" s="403" t="s">
        <v>5589</v>
      </c>
      <c r="H3" s="226" t="s">
        <v>4489</v>
      </c>
      <c r="I3" s="342" t="s">
        <v>4490</v>
      </c>
      <c r="J3" s="342" t="s">
        <v>4491</v>
      </c>
      <c r="K3" s="342"/>
      <c r="L3" s="368"/>
      <c r="M3" s="342"/>
      <c r="N3" s="346">
        <v>43115</v>
      </c>
      <c r="O3" s="346">
        <v>43465</v>
      </c>
      <c r="P3" s="330">
        <f>+WEEKNUM(O3-N3)</f>
        <v>50</v>
      </c>
      <c r="Q3" s="427"/>
      <c r="R3" s="342" t="s">
        <v>15</v>
      </c>
      <c r="S3" s="342"/>
      <c r="T3" s="31" t="s">
        <v>4492</v>
      </c>
      <c r="U3" s="307" t="s">
        <v>5033</v>
      </c>
      <c r="V3" s="230" t="s">
        <v>4493</v>
      </c>
      <c r="W3" s="307" t="s">
        <v>5099</v>
      </c>
      <c r="X3" s="10" t="s">
        <v>4494</v>
      </c>
      <c r="Y3" s="307" t="s">
        <v>5128</v>
      </c>
      <c r="Z3" s="309" t="s">
        <v>4495</v>
      </c>
      <c r="AA3" s="349" t="s">
        <v>5155</v>
      </c>
      <c r="AB3" s="335" t="s">
        <v>1460</v>
      </c>
      <c r="AC3" s="349" t="s">
        <v>5196</v>
      </c>
      <c r="AD3" s="304" t="s">
        <v>1460</v>
      </c>
      <c r="AE3" s="349" t="s">
        <v>5196</v>
      </c>
      <c r="AF3" s="165" t="s">
        <v>1460</v>
      </c>
      <c r="AG3" s="349" t="s">
        <v>5196</v>
      </c>
      <c r="AH3" s="165" t="s">
        <v>1460</v>
      </c>
      <c r="AI3" s="349" t="s">
        <v>5196</v>
      </c>
      <c r="AJ3" s="165" t="s">
        <v>1460</v>
      </c>
      <c r="AK3" s="349" t="s">
        <v>5196</v>
      </c>
      <c r="AL3" s="165" t="s">
        <v>1460</v>
      </c>
      <c r="AM3" s="349" t="s">
        <v>5196</v>
      </c>
      <c r="AN3" s="165" t="s">
        <v>1460</v>
      </c>
      <c r="AO3" s="349" t="s">
        <v>5196</v>
      </c>
      <c r="AP3" s="165" t="s">
        <v>1460</v>
      </c>
      <c r="AQ3" s="349" t="s">
        <v>5196</v>
      </c>
      <c r="AR3" s="165" t="s">
        <v>1460</v>
      </c>
      <c r="AS3" s="349" t="s">
        <v>5196</v>
      </c>
      <c r="AT3" s="165" t="s">
        <v>1460</v>
      </c>
      <c r="AU3" s="367" t="s">
        <v>5196</v>
      </c>
      <c r="AV3" s="165" t="s">
        <v>1460</v>
      </c>
      <c r="AW3" s="367" t="s">
        <v>5196</v>
      </c>
      <c r="AX3" s="165" t="s">
        <v>1460</v>
      </c>
      <c r="AY3" s="367" t="s">
        <v>5196</v>
      </c>
      <c r="AZ3" s="165" t="s">
        <v>1460</v>
      </c>
      <c r="BA3" s="367" t="s">
        <v>5196</v>
      </c>
      <c r="BB3" s="304" t="s">
        <v>874</v>
      </c>
      <c r="BC3" s="308">
        <v>43522</v>
      </c>
      <c r="BD3" s="367" t="s">
        <v>1021</v>
      </c>
      <c r="BE3" s="245"/>
      <c r="BF3" s="304"/>
      <c r="BG3" s="304"/>
      <c r="BH3" s="304"/>
      <c r="BI3" s="304"/>
      <c r="BJ3" s="367" t="s">
        <v>1193</v>
      </c>
      <c r="BK3" s="245"/>
      <c r="BL3" s="304"/>
    </row>
    <row r="4" spans="1:64" s="306" customFormat="1" ht="90" hidden="1" customHeight="1" x14ac:dyDescent="0.25">
      <c r="A4" s="245">
        <v>2</v>
      </c>
      <c r="B4" s="380" t="s">
        <v>4923</v>
      </c>
      <c r="C4" s="364" t="s">
        <v>5588</v>
      </c>
      <c r="D4" s="343" t="s">
        <v>4201</v>
      </c>
      <c r="E4" s="346">
        <v>43091</v>
      </c>
      <c r="F4" s="342" t="s">
        <v>2939</v>
      </c>
      <c r="G4" s="403" t="s">
        <v>5590</v>
      </c>
      <c r="H4" s="226" t="s">
        <v>4496</v>
      </c>
      <c r="I4" s="342" t="s">
        <v>4497</v>
      </c>
      <c r="J4" s="345" t="s">
        <v>4498</v>
      </c>
      <c r="K4" s="345"/>
      <c r="L4" s="368"/>
      <c r="M4" s="345"/>
      <c r="N4" s="341">
        <v>43115</v>
      </c>
      <c r="O4" s="346">
        <v>43273</v>
      </c>
      <c r="P4" s="330">
        <f t="shared" ref="P4:P67" si="0">+WEEKNUM(O4-N4)</f>
        <v>23</v>
      </c>
      <c r="Q4" s="427"/>
      <c r="R4" s="345" t="s">
        <v>15</v>
      </c>
      <c r="S4" s="345"/>
      <c r="T4" s="342" t="s">
        <v>4499</v>
      </c>
      <c r="U4" s="307" t="s">
        <v>5034</v>
      </c>
      <c r="V4" s="342" t="s">
        <v>4500</v>
      </c>
      <c r="W4" s="307" t="s">
        <v>5100</v>
      </c>
      <c r="X4" s="10" t="s">
        <v>4501</v>
      </c>
      <c r="Y4" s="307" t="s">
        <v>5129</v>
      </c>
      <c r="Z4" s="226" t="s">
        <v>4502</v>
      </c>
      <c r="AA4" s="226" t="s">
        <v>5170</v>
      </c>
      <c r="AB4" s="226" t="s">
        <v>4503</v>
      </c>
      <c r="AC4" s="226" t="s">
        <v>5186</v>
      </c>
      <c r="AD4" s="304"/>
      <c r="AE4" s="226" t="s">
        <v>5203</v>
      </c>
      <c r="AF4" s="165" t="s">
        <v>4505</v>
      </c>
      <c r="AG4" s="337" t="s">
        <v>5216</v>
      </c>
      <c r="AH4" s="304" t="s">
        <v>1460</v>
      </c>
      <c r="AI4" s="304" t="s">
        <v>5227</v>
      </c>
      <c r="AJ4" s="304" t="s">
        <v>1460</v>
      </c>
      <c r="AK4" s="304" t="s">
        <v>5227</v>
      </c>
      <c r="AL4" s="304" t="s">
        <v>1460</v>
      </c>
      <c r="AM4" s="304" t="s">
        <v>5227</v>
      </c>
      <c r="AN4" s="304" t="s">
        <v>1460</v>
      </c>
      <c r="AO4" s="304" t="s">
        <v>5227</v>
      </c>
      <c r="AP4" s="304" t="s">
        <v>1460</v>
      </c>
      <c r="AQ4" s="304" t="s">
        <v>5227</v>
      </c>
      <c r="AR4" s="304" t="s">
        <v>1460</v>
      </c>
      <c r="AS4" s="304" t="s">
        <v>5227</v>
      </c>
      <c r="AT4" s="304" t="s">
        <v>1460</v>
      </c>
      <c r="AU4" s="367" t="s">
        <v>5227</v>
      </c>
      <c r="AV4" s="304" t="s">
        <v>1460</v>
      </c>
      <c r="AW4" s="367" t="s">
        <v>5227</v>
      </c>
      <c r="AX4" s="304" t="s">
        <v>1460</v>
      </c>
      <c r="AY4" s="367" t="s">
        <v>5227</v>
      </c>
      <c r="AZ4" s="304" t="s">
        <v>1460</v>
      </c>
      <c r="BA4" s="367" t="s">
        <v>5227</v>
      </c>
      <c r="BB4" s="304" t="s">
        <v>874</v>
      </c>
      <c r="BC4" s="308">
        <v>43769</v>
      </c>
      <c r="BD4" s="367" t="s">
        <v>1021</v>
      </c>
      <c r="BE4" s="245"/>
      <c r="BF4" s="304"/>
      <c r="BG4" s="304"/>
      <c r="BH4" s="304"/>
      <c r="BI4" s="304"/>
      <c r="BJ4" s="367" t="s">
        <v>1193</v>
      </c>
      <c r="BK4" s="245"/>
      <c r="BL4" s="304"/>
    </row>
    <row r="5" spans="1:64" s="306" customFormat="1" ht="90" hidden="1" customHeight="1" x14ac:dyDescent="0.25">
      <c r="A5" s="245">
        <v>3</v>
      </c>
      <c r="B5" s="380" t="s">
        <v>4924</v>
      </c>
      <c r="C5" s="364" t="s">
        <v>5588</v>
      </c>
      <c r="D5" s="343" t="s">
        <v>4201</v>
      </c>
      <c r="E5" s="346">
        <v>43091</v>
      </c>
      <c r="F5" s="342" t="s">
        <v>2939</v>
      </c>
      <c r="G5" s="403" t="s">
        <v>5590</v>
      </c>
      <c r="H5" s="226" t="s">
        <v>4496</v>
      </c>
      <c r="I5" s="342" t="s">
        <v>4506</v>
      </c>
      <c r="J5" s="345" t="s">
        <v>4507</v>
      </c>
      <c r="K5" s="345"/>
      <c r="L5" s="314"/>
      <c r="M5" s="345"/>
      <c r="N5" s="341">
        <v>43104</v>
      </c>
      <c r="O5" s="346">
        <v>43311</v>
      </c>
      <c r="P5" s="330">
        <f t="shared" si="0"/>
        <v>30</v>
      </c>
      <c r="Q5" s="427"/>
      <c r="R5" s="345" t="s">
        <v>69</v>
      </c>
      <c r="S5" s="345" t="s">
        <v>5643</v>
      </c>
      <c r="T5" s="307" t="s">
        <v>4508</v>
      </c>
      <c r="U5" s="307" t="s">
        <v>5035</v>
      </c>
      <c r="V5" s="307" t="s">
        <v>1460</v>
      </c>
      <c r="W5" s="307" t="s">
        <v>5098</v>
      </c>
      <c r="X5" s="307" t="s">
        <v>1460</v>
      </c>
      <c r="Y5" s="307" t="s">
        <v>5098</v>
      </c>
      <c r="Z5" s="10" t="s">
        <v>1460</v>
      </c>
      <c r="AA5" s="226" t="s">
        <v>5168</v>
      </c>
      <c r="AB5" s="10" t="s">
        <v>1460</v>
      </c>
      <c r="AC5" s="226" t="s">
        <v>5168</v>
      </c>
      <c r="AD5" s="304" t="s">
        <v>1460</v>
      </c>
      <c r="AE5" s="226" t="s">
        <v>5168</v>
      </c>
      <c r="AF5" s="165" t="s">
        <v>1460</v>
      </c>
      <c r="AG5" s="226" t="s">
        <v>5168</v>
      </c>
      <c r="AH5" s="165" t="s">
        <v>1460</v>
      </c>
      <c r="AI5" s="226" t="s">
        <v>5168</v>
      </c>
      <c r="AJ5" s="165" t="s">
        <v>1460</v>
      </c>
      <c r="AK5" s="226" t="s">
        <v>5098</v>
      </c>
      <c r="AL5" s="165" t="s">
        <v>1460</v>
      </c>
      <c r="AM5" s="226" t="s">
        <v>5098</v>
      </c>
      <c r="AN5" s="165" t="s">
        <v>1460</v>
      </c>
      <c r="AO5" s="226" t="s">
        <v>5098</v>
      </c>
      <c r="AP5" s="165" t="s">
        <v>1460</v>
      </c>
      <c r="AQ5" s="226" t="s">
        <v>5098</v>
      </c>
      <c r="AR5" s="165" t="s">
        <v>1460</v>
      </c>
      <c r="AS5" s="226" t="s">
        <v>5098</v>
      </c>
      <c r="AT5" s="165" t="s">
        <v>1460</v>
      </c>
      <c r="AU5" s="226" t="s">
        <v>5098</v>
      </c>
      <c r="AV5" s="165" t="s">
        <v>1460</v>
      </c>
      <c r="AW5" s="226" t="s">
        <v>5098</v>
      </c>
      <c r="AX5" s="165" t="s">
        <v>1460</v>
      </c>
      <c r="AY5" s="226" t="s">
        <v>5098</v>
      </c>
      <c r="AZ5" s="165" t="s">
        <v>1460</v>
      </c>
      <c r="BA5" s="226" t="s">
        <v>5098</v>
      </c>
      <c r="BB5" s="304" t="s">
        <v>874</v>
      </c>
      <c r="BC5" s="308">
        <v>43189</v>
      </c>
      <c r="BD5" s="367" t="s">
        <v>1021</v>
      </c>
      <c r="BE5" s="245"/>
      <c r="BF5" s="304"/>
      <c r="BG5" s="304"/>
      <c r="BH5" s="304"/>
      <c r="BI5" s="304"/>
      <c r="BJ5" s="367" t="s">
        <v>1193</v>
      </c>
      <c r="BK5" s="245"/>
      <c r="BL5" s="304"/>
    </row>
    <row r="6" spans="1:64" s="306" customFormat="1" ht="90" hidden="1" customHeight="1" x14ac:dyDescent="0.25">
      <c r="A6" s="245">
        <v>4</v>
      </c>
      <c r="B6" s="380" t="s">
        <v>4925</v>
      </c>
      <c r="C6" s="364" t="s">
        <v>5588</v>
      </c>
      <c r="D6" s="343" t="s">
        <v>4201</v>
      </c>
      <c r="E6" s="346">
        <v>43091</v>
      </c>
      <c r="F6" s="342" t="s">
        <v>2939</v>
      </c>
      <c r="G6" s="403" t="s">
        <v>5590</v>
      </c>
      <c r="H6" s="226" t="s">
        <v>4496</v>
      </c>
      <c r="I6" s="342" t="s">
        <v>4506</v>
      </c>
      <c r="J6" s="345" t="s">
        <v>4509</v>
      </c>
      <c r="K6" s="345"/>
      <c r="L6" s="368"/>
      <c r="M6" s="345"/>
      <c r="N6" s="341">
        <v>43130</v>
      </c>
      <c r="O6" s="346">
        <v>43206</v>
      </c>
      <c r="P6" s="330">
        <f t="shared" si="0"/>
        <v>11</v>
      </c>
      <c r="Q6" s="427"/>
      <c r="R6" s="345" t="s">
        <v>4510</v>
      </c>
      <c r="S6" s="345"/>
      <c r="T6" s="31" t="s">
        <v>4492</v>
      </c>
      <c r="U6" s="307" t="s">
        <v>5033</v>
      </c>
      <c r="V6" s="31" t="s">
        <v>4511</v>
      </c>
      <c r="W6" s="307" t="s">
        <v>5101</v>
      </c>
      <c r="X6" s="307" t="s">
        <v>4512</v>
      </c>
      <c r="Y6" s="10" t="s">
        <v>5321</v>
      </c>
      <c r="Z6" s="310" t="s">
        <v>1460</v>
      </c>
      <c r="AA6" s="226" t="s">
        <v>5169</v>
      </c>
      <c r="AB6" s="310" t="s">
        <v>1460</v>
      </c>
      <c r="AC6" s="226" t="s">
        <v>5169</v>
      </c>
      <c r="AD6" s="304" t="s">
        <v>1460</v>
      </c>
      <c r="AE6" s="226" t="s">
        <v>5169</v>
      </c>
      <c r="AF6" s="165" t="s">
        <v>1460</v>
      </c>
      <c r="AG6" s="226" t="s">
        <v>5169</v>
      </c>
      <c r="AH6" s="165" t="s">
        <v>1460</v>
      </c>
      <c r="AI6" s="226" t="s">
        <v>5169</v>
      </c>
      <c r="AJ6" s="165" t="s">
        <v>1460</v>
      </c>
      <c r="AK6" s="226" t="s">
        <v>5169</v>
      </c>
      <c r="AL6" s="165" t="s">
        <v>1460</v>
      </c>
      <c r="AM6" s="226" t="s">
        <v>5169</v>
      </c>
      <c r="AN6" s="165" t="s">
        <v>1460</v>
      </c>
      <c r="AO6" s="226" t="s">
        <v>5169</v>
      </c>
      <c r="AP6" s="165" t="s">
        <v>1460</v>
      </c>
      <c r="AQ6" s="226" t="s">
        <v>5169</v>
      </c>
      <c r="AR6" s="165" t="s">
        <v>1460</v>
      </c>
      <c r="AS6" s="226" t="s">
        <v>5169</v>
      </c>
      <c r="AT6" s="165" t="s">
        <v>1460</v>
      </c>
      <c r="AU6" s="226" t="s">
        <v>5169</v>
      </c>
      <c r="AV6" s="165" t="s">
        <v>1460</v>
      </c>
      <c r="AW6" s="226" t="s">
        <v>5169</v>
      </c>
      <c r="AX6" s="165" t="s">
        <v>1460</v>
      </c>
      <c r="AY6" s="226" t="s">
        <v>5169</v>
      </c>
      <c r="AZ6" s="165" t="s">
        <v>1460</v>
      </c>
      <c r="BA6" s="226" t="s">
        <v>5169</v>
      </c>
      <c r="BB6" s="304" t="s">
        <v>874</v>
      </c>
      <c r="BC6" s="308">
        <v>43383</v>
      </c>
      <c r="BD6" s="367" t="s">
        <v>1021</v>
      </c>
      <c r="BE6" s="245"/>
      <c r="BF6" s="304"/>
      <c r="BG6" s="304"/>
      <c r="BH6" s="304"/>
      <c r="BI6" s="304"/>
      <c r="BJ6" s="367" t="s">
        <v>1193</v>
      </c>
      <c r="BK6" s="245"/>
      <c r="BL6" s="304"/>
    </row>
    <row r="7" spans="1:64" s="306" customFormat="1" ht="90" hidden="1" customHeight="1" x14ac:dyDescent="0.25">
      <c r="A7" s="245">
        <v>5</v>
      </c>
      <c r="B7" s="380" t="s">
        <v>4926</v>
      </c>
      <c r="C7" s="364" t="s">
        <v>5588</v>
      </c>
      <c r="D7" s="343" t="s">
        <v>4201</v>
      </c>
      <c r="E7" s="346">
        <v>43091</v>
      </c>
      <c r="F7" s="342" t="s">
        <v>2939</v>
      </c>
      <c r="G7" s="403" t="s">
        <v>5590</v>
      </c>
      <c r="H7" s="226" t="s">
        <v>4496</v>
      </c>
      <c r="I7" s="342" t="s">
        <v>4506</v>
      </c>
      <c r="J7" s="345" t="s">
        <v>4513</v>
      </c>
      <c r="K7" s="345"/>
      <c r="L7" s="368"/>
      <c r="M7" s="345"/>
      <c r="N7" s="341">
        <v>43104</v>
      </c>
      <c r="O7" s="346">
        <v>43311</v>
      </c>
      <c r="P7" s="330">
        <f t="shared" si="0"/>
        <v>30</v>
      </c>
      <c r="Q7" s="427"/>
      <c r="R7" s="345" t="s">
        <v>15</v>
      </c>
      <c r="S7" s="345"/>
      <c r="T7" s="31" t="s">
        <v>4492</v>
      </c>
      <c r="U7" s="307" t="s">
        <v>5033</v>
      </c>
      <c r="V7" s="31" t="s">
        <v>4514</v>
      </c>
      <c r="W7" s="307" t="s">
        <v>5088</v>
      </c>
      <c r="X7" s="10" t="s">
        <v>1460</v>
      </c>
      <c r="Y7" s="10" t="s">
        <v>5127</v>
      </c>
      <c r="Z7" s="310" t="s">
        <v>1460</v>
      </c>
      <c r="AA7" s="226" t="s">
        <v>5127</v>
      </c>
      <c r="AB7" s="310" t="s">
        <v>1460</v>
      </c>
      <c r="AC7" s="226" t="s">
        <v>5127</v>
      </c>
      <c r="AD7" s="304" t="s">
        <v>1460</v>
      </c>
      <c r="AE7" s="226" t="s">
        <v>5127</v>
      </c>
      <c r="AF7" s="310" t="s">
        <v>1460</v>
      </c>
      <c r="AG7" s="226" t="s">
        <v>5127</v>
      </c>
      <c r="AH7" s="310" t="s">
        <v>1460</v>
      </c>
      <c r="AI7" s="226" t="s">
        <v>5127</v>
      </c>
      <c r="AJ7" s="310" t="s">
        <v>1460</v>
      </c>
      <c r="AK7" s="226" t="s">
        <v>5127</v>
      </c>
      <c r="AL7" s="310" t="s">
        <v>1460</v>
      </c>
      <c r="AM7" s="226" t="s">
        <v>5127</v>
      </c>
      <c r="AN7" s="310" t="s">
        <v>1460</v>
      </c>
      <c r="AO7" s="226" t="s">
        <v>5127</v>
      </c>
      <c r="AP7" s="310" t="s">
        <v>1460</v>
      </c>
      <c r="AQ7" s="226" t="s">
        <v>5127</v>
      </c>
      <c r="AR7" s="310" t="s">
        <v>1460</v>
      </c>
      <c r="AS7" s="226" t="s">
        <v>5127</v>
      </c>
      <c r="AT7" s="310" t="s">
        <v>1460</v>
      </c>
      <c r="AU7" s="226" t="s">
        <v>5127</v>
      </c>
      <c r="AV7" s="310" t="s">
        <v>1460</v>
      </c>
      <c r="AW7" s="226" t="s">
        <v>5127</v>
      </c>
      <c r="AX7" s="310" t="s">
        <v>1460</v>
      </c>
      <c r="AY7" s="226" t="s">
        <v>5127</v>
      </c>
      <c r="AZ7" s="310" t="s">
        <v>1460</v>
      </c>
      <c r="BA7" s="226" t="s">
        <v>5127</v>
      </c>
      <c r="BB7" s="304" t="s">
        <v>874</v>
      </c>
      <c r="BC7" s="308">
        <v>43281</v>
      </c>
      <c r="BD7" s="367" t="s">
        <v>1021</v>
      </c>
      <c r="BE7" s="245"/>
      <c r="BF7" s="304"/>
      <c r="BG7" s="304"/>
      <c r="BH7" s="304"/>
      <c r="BI7" s="304"/>
      <c r="BJ7" s="367" t="s">
        <v>1193</v>
      </c>
      <c r="BK7" s="245"/>
      <c r="BL7" s="304"/>
    </row>
    <row r="8" spans="1:64" s="306" customFormat="1" ht="90" hidden="1" customHeight="1" x14ac:dyDescent="0.25">
      <c r="A8" s="245">
        <v>6</v>
      </c>
      <c r="B8" s="380" t="s">
        <v>4927</v>
      </c>
      <c r="C8" s="364" t="s">
        <v>5588</v>
      </c>
      <c r="D8" s="343" t="s">
        <v>4201</v>
      </c>
      <c r="E8" s="346">
        <v>43091</v>
      </c>
      <c r="F8" s="342" t="s">
        <v>2939</v>
      </c>
      <c r="G8" s="403" t="s">
        <v>5591</v>
      </c>
      <c r="H8" s="226" t="s">
        <v>4515</v>
      </c>
      <c r="I8" s="345" t="s">
        <v>4516</v>
      </c>
      <c r="J8" s="345" t="s">
        <v>4517</v>
      </c>
      <c r="K8" s="345"/>
      <c r="L8" s="368"/>
      <c r="M8" s="345"/>
      <c r="N8" s="341">
        <v>43080</v>
      </c>
      <c r="O8" s="346">
        <v>43080</v>
      </c>
      <c r="P8" s="330">
        <f t="shared" si="0"/>
        <v>0</v>
      </c>
      <c r="Q8" s="427"/>
      <c r="R8" s="345" t="s">
        <v>15</v>
      </c>
      <c r="S8" s="345"/>
      <c r="T8" s="349" t="s">
        <v>4518</v>
      </c>
      <c r="U8" s="307" t="s">
        <v>5036</v>
      </c>
      <c r="V8" s="307" t="s">
        <v>1460</v>
      </c>
      <c r="W8" s="307" t="s">
        <v>5098</v>
      </c>
      <c r="X8" s="307" t="s">
        <v>1460</v>
      </c>
      <c r="Y8" s="307" t="s">
        <v>5098</v>
      </c>
      <c r="Z8" s="10" t="s">
        <v>1460</v>
      </c>
      <c r="AA8" s="226" t="s">
        <v>5168</v>
      </c>
      <c r="AB8" s="10" t="s">
        <v>1460</v>
      </c>
      <c r="AC8" s="226" t="s">
        <v>5168</v>
      </c>
      <c r="AD8" s="304" t="s">
        <v>1460</v>
      </c>
      <c r="AE8" s="226" t="s">
        <v>5168</v>
      </c>
      <c r="AF8" s="304" t="s">
        <v>1460</v>
      </c>
      <c r="AG8" s="226" t="s">
        <v>5168</v>
      </c>
      <c r="AH8" s="165" t="s">
        <v>1460</v>
      </c>
      <c r="AI8" s="226" t="s">
        <v>5168</v>
      </c>
      <c r="AJ8" s="165" t="s">
        <v>1460</v>
      </c>
      <c r="AK8" s="226" t="s">
        <v>5098</v>
      </c>
      <c r="AL8" s="165" t="s">
        <v>1460</v>
      </c>
      <c r="AM8" s="226" t="s">
        <v>5098</v>
      </c>
      <c r="AN8" s="165" t="s">
        <v>1460</v>
      </c>
      <c r="AO8" s="226" t="s">
        <v>5098</v>
      </c>
      <c r="AP8" s="165" t="s">
        <v>1460</v>
      </c>
      <c r="AQ8" s="226" t="s">
        <v>5098</v>
      </c>
      <c r="AR8" s="165" t="s">
        <v>1460</v>
      </c>
      <c r="AS8" s="226" t="s">
        <v>5098</v>
      </c>
      <c r="AT8" s="165" t="s">
        <v>1460</v>
      </c>
      <c r="AU8" s="226" t="s">
        <v>5098</v>
      </c>
      <c r="AV8" s="165" t="s">
        <v>1460</v>
      </c>
      <c r="AW8" s="226" t="s">
        <v>5098</v>
      </c>
      <c r="AX8" s="165" t="s">
        <v>1460</v>
      </c>
      <c r="AY8" s="226" t="s">
        <v>5098</v>
      </c>
      <c r="AZ8" s="165" t="s">
        <v>1460</v>
      </c>
      <c r="BA8" s="226" t="s">
        <v>5098</v>
      </c>
      <c r="BB8" s="304" t="s">
        <v>874</v>
      </c>
      <c r="BC8" s="308">
        <v>43189</v>
      </c>
      <c r="BD8" s="367" t="s">
        <v>1021</v>
      </c>
      <c r="BE8" s="245"/>
      <c r="BF8" s="304"/>
      <c r="BG8" s="304"/>
      <c r="BH8" s="304"/>
      <c r="BI8" s="304"/>
      <c r="BJ8" s="367" t="s">
        <v>1193</v>
      </c>
      <c r="BK8" s="245"/>
      <c r="BL8" s="304"/>
    </row>
    <row r="9" spans="1:64" s="306" customFormat="1" ht="90" hidden="1" customHeight="1" x14ac:dyDescent="0.25">
      <c r="A9" s="245">
        <v>7</v>
      </c>
      <c r="B9" s="380" t="s">
        <v>4928</v>
      </c>
      <c r="C9" s="364" t="s">
        <v>5588</v>
      </c>
      <c r="D9" s="343" t="s">
        <v>4201</v>
      </c>
      <c r="E9" s="346">
        <v>43091</v>
      </c>
      <c r="F9" s="342" t="s">
        <v>2939</v>
      </c>
      <c r="G9" s="403" t="s">
        <v>5591</v>
      </c>
      <c r="H9" s="226" t="s">
        <v>4515</v>
      </c>
      <c r="I9" s="1117" t="s">
        <v>4519</v>
      </c>
      <c r="J9" s="345" t="s">
        <v>4520</v>
      </c>
      <c r="K9" s="345"/>
      <c r="L9" s="368"/>
      <c r="M9" s="345"/>
      <c r="N9" s="341">
        <v>43146</v>
      </c>
      <c r="O9" s="346">
        <v>43189</v>
      </c>
      <c r="P9" s="330">
        <f t="shared" si="0"/>
        <v>7</v>
      </c>
      <c r="Q9" s="427"/>
      <c r="R9" s="345" t="s">
        <v>15</v>
      </c>
      <c r="S9" s="345"/>
      <c r="T9" s="342" t="s">
        <v>4521</v>
      </c>
      <c r="U9" s="307" t="s">
        <v>5037</v>
      </c>
      <c r="V9" s="307" t="s">
        <v>1460</v>
      </c>
      <c r="W9" s="307" t="s">
        <v>5098</v>
      </c>
      <c r="X9" s="307" t="s">
        <v>1460</v>
      </c>
      <c r="Y9" s="307" t="s">
        <v>5098</v>
      </c>
      <c r="Z9" s="10" t="s">
        <v>1460</v>
      </c>
      <c r="AA9" s="226" t="s">
        <v>5168</v>
      </c>
      <c r="AB9" s="10" t="s">
        <v>1460</v>
      </c>
      <c r="AC9" s="226" t="s">
        <v>5168</v>
      </c>
      <c r="AD9" s="304" t="s">
        <v>1460</v>
      </c>
      <c r="AE9" s="226" t="s">
        <v>5168</v>
      </c>
      <c r="AF9" s="304" t="s">
        <v>1460</v>
      </c>
      <c r="AG9" s="226" t="s">
        <v>5168</v>
      </c>
      <c r="AH9" s="165" t="s">
        <v>1460</v>
      </c>
      <c r="AI9" s="226" t="s">
        <v>5168</v>
      </c>
      <c r="AJ9" s="165" t="s">
        <v>1460</v>
      </c>
      <c r="AK9" s="226" t="s">
        <v>5098</v>
      </c>
      <c r="AL9" s="165" t="s">
        <v>1460</v>
      </c>
      <c r="AM9" s="226" t="s">
        <v>5098</v>
      </c>
      <c r="AN9" s="165" t="s">
        <v>1460</v>
      </c>
      <c r="AO9" s="226" t="s">
        <v>5098</v>
      </c>
      <c r="AP9" s="165" t="s">
        <v>1460</v>
      </c>
      <c r="AQ9" s="226" t="s">
        <v>5098</v>
      </c>
      <c r="AR9" s="165" t="s">
        <v>1460</v>
      </c>
      <c r="AS9" s="226" t="s">
        <v>5098</v>
      </c>
      <c r="AT9" s="165" t="s">
        <v>1460</v>
      </c>
      <c r="AU9" s="226" t="s">
        <v>5098</v>
      </c>
      <c r="AV9" s="165" t="s">
        <v>1460</v>
      </c>
      <c r="AW9" s="226" t="s">
        <v>5098</v>
      </c>
      <c r="AX9" s="165" t="s">
        <v>1460</v>
      </c>
      <c r="AY9" s="226" t="s">
        <v>5098</v>
      </c>
      <c r="AZ9" s="165" t="s">
        <v>1460</v>
      </c>
      <c r="BA9" s="226" t="s">
        <v>5098</v>
      </c>
      <c r="BB9" s="304" t="s">
        <v>874</v>
      </c>
      <c r="BC9" s="308">
        <v>43189</v>
      </c>
      <c r="BD9" s="367" t="s">
        <v>1021</v>
      </c>
      <c r="BE9" s="245"/>
      <c r="BF9" s="304"/>
      <c r="BG9" s="304"/>
      <c r="BH9" s="304"/>
      <c r="BI9" s="304"/>
      <c r="BJ9" s="367" t="s">
        <v>1193</v>
      </c>
      <c r="BK9" s="245"/>
      <c r="BL9" s="304"/>
    </row>
    <row r="10" spans="1:64" s="306" customFormat="1" ht="90" hidden="1" customHeight="1" x14ac:dyDescent="0.25">
      <c r="A10" s="245">
        <v>8</v>
      </c>
      <c r="B10" s="380" t="s">
        <v>4929</v>
      </c>
      <c r="C10" s="364" t="s">
        <v>5588</v>
      </c>
      <c r="D10" s="343" t="s">
        <v>4201</v>
      </c>
      <c r="E10" s="346">
        <v>43091</v>
      </c>
      <c r="F10" s="342" t="s">
        <v>2939</v>
      </c>
      <c r="G10" s="403" t="s">
        <v>5591</v>
      </c>
      <c r="H10" s="226" t="s">
        <v>4515</v>
      </c>
      <c r="I10" s="1117"/>
      <c r="J10" s="345" t="s">
        <v>4522</v>
      </c>
      <c r="K10" s="345"/>
      <c r="L10" s="368"/>
      <c r="M10" s="345"/>
      <c r="N10" s="341">
        <v>43160</v>
      </c>
      <c r="O10" s="346">
        <v>43455</v>
      </c>
      <c r="P10" s="330">
        <f t="shared" si="0"/>
        <v>43</v>
      </c>
      <c r="Q10" s="427"/>
      <c r="R10" s="345" t="s">
        <v>4510</v>
      </c>
      <c r="S10" s="345"/>
      <c r="T10" s="342" t="s">
        <v>4523</v>
      </c>
      <c r="U10" s="307" t="s">
        <v>5038</v>
      </c>
      <c r="V10" s="307" t="s">
        <v>1460</v>
      </c>
      <c r="W10" s="307" t="s">
        <v>5098</v>
      </c>
      <c r="X10" s="307" t="s">
        <v>1460</v>
      </c>
      <c r="Y10" s="307" t="s">
        <v>5098</v>
      </c>
      <c r="Z10" s="10" t="s">
        <v>1460</v>
      </c>
      <c r="AA10" s="226" t="s">
        <v>5168</v>
      </c>
      <c r="AB10" s="10" t="s">
        <v>1460</v>
      </c>
      <c r="AC10" s="226" t="s">
        <v>5168</v>
      </c>
      <c r="AD10" s="304" t="s">
        <v>1460</v>
      </c>
      <c r="AE10" s="226" t="s">
        <v>5168</v>
      </c>
      <c r="AF10" s="304" t="s">
        <v>1460</v>
      </c>
      <c r="AG10" s="226" t="s">
        <v>5168</v>
      </c>
      <c r="AH10" s="165" t="s">
        <v>1460</v>
      </c>
      <c r="AI10" s="226" t="s">
        <v>5168</v>
      </c>
      <c r="AJ10" s="165" t="s">
        <v>1460</v>
      </c>
      <c r="AK10" s="226" t="s">
        <v>5098</v>
      </c>
      <c r="AL10" s="165" t="s">
        <v>1460</v>
      </c>
      <c r="AM10" s="226" t="s">
        <v>5098</v>
      </c>
      <c r="AN10" s="165" t="s">
        <v>1460</v>
      </c>
      <c r="AO10" s="226" t="s">
        <v>5098</v>
      </c>
      <c r="AP10" s="165" t="s">
        <v>1460</v>
      </c>
      <c r="AQ10" s="226" t="s">
        <v>5098</v>
      </c>
      <c r="AR10" s="165" t="s">
        <v>1460</v>
      </c>
      <c r="AS10" s="226" t="s">
        <v>5098</v>
      </c>
      <c r="AT10" s="165" t="s">
        <v>1460</v>
      </c>
      <c r="AU10" s="226" t="s">
        <v>5098</v>
      </c>
      <c r="AV10" s="165" t="s">
        <v>1460</v>
      </c>
      <c r="AW10" s="226" t="s">
        <v>5098</v>
      </c>
      <c r="AX10" s="165" t="s">
        <v>1460</v>
      </c>
      <c r="AY10" s="226" t="s">
        <v>5098</v>
      </c>
      <c r="AZ10" s="165" t="s">
        <v>1460</v>
      </c>
      <c r="BA10" s="226" t="s">
        <v>5098</v>
      </c>
      <c r="BB10" s="304" t="s">
        <v>874</v>
      </c>
      <c r="BC10" s="308">
        <v>43189</v>
      </c>
      <c r="BD10" s="367" t="s">
        <v>1021</v>
      </c>
      <c r="BE10" s="245"/>
      <c r="BF10" s="304"/>
      <c r="BG10" s="304"/>
      <c r="BH10" s="304"/>
      <c r="BI10" s="304"/>
      <c r="BJ10" s="367" t="s">
        <v>1193</v>
      </c>
      <c r="BK10" s="245"/>
      <c r="BL10" s="304"/>
    </row>
    <row r="11" spans="1:64" s="306" customFormat="1" ht="90" hidden="1" customHeight="1" x14ac:dyDescent="0.25">
      <c r="A11" s="245">
        <v>9</v>
      </c>
      <c r="B11" s="380" t="s">
        <v>4930</v>
      </c>
      <c r="C11" s="364" t="s">
        <v>5588</v>
      </c>
      <c r="D11" s="343" t="s">
        <v>4201</v>
      </c>
      <c r="E11" s="341">
        <v>43091</v>
      </c>
      <c r="F11" s="345" t="s">
        <v>4524</v>
      </c>
      <c r="G11" s="404" t="s">
        <v>5592</v>
      </c>
      <c r="H11" s="344" t="s">
        <v>4525</v>
      </c>
      <c r="I11" s="345" t="s">
        <v>4526</v>
      </c>
      <c r="J11" s="345" t="s">
        <v>4527</v>
      </c>
      <c r="K11" s="345"/>
      <c r="L11" s="368"/>
      <c r="M11" s="345"/>
      <c r="N11" s="341">
        <v>43130</v>
      </c>
      <c r="O11" s="346">
        <v>43189</v>
      </c>
      <c r="P11" s="330">
        <f t="shared" si="0"/>
        <v>9</v>
      </c>
      <c r="Q11" s="427"/>
      <c r="R11" s="345" t="s">
        <v>4528</v>
      </c>
      <c r="S11" s="345"/>
      <c r="T11" s="226" t="s">
        <v>4529</v>
      </c>
      <c r="U11" s="246" t="s">
        <v>5039</v>
      </c>
      <c r="V11" s="307" t="s">
        <v>1460</v>
      </c>
      <c r="W11" s="307" t="s">
        <v>5098</v>
      </c>
      <c r="X11" s="307" t="s">
        <v>1460</v>
      </c>
      <c r="Y11" s="307" t="s">
        <v>5098</v>
      </c>
      <c r="Z11" s="10" t="s">
        <v>1460</v>
      </c>
      <c r="AA11" s="226" t="s">
        <v>5168</v>
      </c>
      <c r="AB11" s="10" t="s">
        <v>1460</v>
      </c>
      <c r="AC11" s="226" t="s">
        <v>5168</v>
      </c>
      <c r="AD11" s="304" t="s">
        <v>1460</v>
      </c>
      <c r="AE11" s="226" t="s">
        <v>5168</v>
      </c>
      <c r="AF11" s="165" t="s">
        <v>1460</v>
      </c>
      <c r="AG11" s="226" t="s">
        <v>5168</v>
      </c>
      <c r="AH11" s="165" t="s">
        <v>1460</v>
      </c>
      <c r="AI11" s="226" t="s">
        <v>5168</v>
      </c>
      <c r="AJ11" s="165" t="s">
        <v>1460</v>
      </c>
      <c r="AK11" s="226" t="s">
        <v>5098</v>
      </c>
      <c r="AL11" s="165" t="s">
        <v>1460</v>
      </c>
      <c r="AM11" s="226" t="s">
        <v>5098</v>
      </c>
      <c r="AN11" s="165" t="s">
        <v>1460</v>
      </c>
      <c r="AO11" s="226" t="s">
        <v>5098</v>
      </c>
      <c r="AP11" s="165" t="s">
        <v>1460</v>
      </c>
      <c r="AQ11" s="226" t="s">
        <v>5098</v>
      </c>
      <c r="AR11" s="165" t="s">
        <v>1460</v>
      </c>
      <c r="AS11" s="226" t="s">
        <v>5098</v>
      </c>
      <c r="AT11" s="165" t="s">
        <v>1460</v>
      </c>
      <c r="AU11" s="226" t="s">
        <v>5098</v>
      </c>
      <c r="AV11" s="165" t="s">
        <v>1460</v>
      </c>
      <c r="AW11" s="226" t="s">
        <v>5098</v>
      </c>
      <c r="AX11" s="165" t="s">
        <v>1460</v>
      </c>
      <c r="AY11" s="226" t="s">
        <v>5098</v>
      </c>
      <c r="AZ11" s="165" t="s">
        <v>1460</v>
      </c>
      <c r="BA11" s="226" t="s">
        <v>5098</v>
      </c>
      <c r="BB11" s="304" t="s">
        <v>874</v>
      </c>
      <c r="BC11" s="308">
        <v>43189</v>
      </c>
      <c r="BD11" s="367" t="s">
        <v>1021</v>
      </c>
      <c r="BE11" s="245"/>
      <c r="BF11" s="304"/>
      <c r="BG11" s="304"/>
      <c r="BH11" s="304"/>
      <c r="BI11" s="304"/>
      <c r="BJ11" s="367" t="s">
        <v>1193</v>
      </c>
      <c r="BK11" s="245"/>
      <c r="BL11" s="304"/>
    </row>
    <row r="12" spans="1:64" s="306" customFormat="1" ht="90" hidden="1" customHeight="1" x14ac:dyDescent="0.25">
      <c r="A12" s="245">
        <v>10</v>
      </c>
      <c r="B12" s="380" t="s">
        <v>4931</v>
      </c>
      <c r="C12" s="364" t="s">
        <v>5588</v>
      </c>
      <c r="D12" s="343" t="s">
        <v>4201</v>
      </c>
      <c r="E12" s="313">
        <v>43091</v>
      </c>
      <c r="F12" s="342" t="s">
        <v>4530</v>
      </c>
      <c r="G12" s="403" t="s">
        <v>5593</v>
      </c>
      <c r="H12" s="349" t="s">
        <v>4531</v>
      </c>
      <c r="I12" s="345" t="s">
        <v>4532</v>
      </c>
      <c r="J12" s="345" t="s">
        <v>4533</v>
      </c>
      <c r="K12" s="345"/>
      <c r="L12" s="368"/>
      <c r="M12" s="345"/>
      <c r="N12" s="341">
        <v>43102</v>
      </c>
      <c r="O12" s="346">
        <v>43102</v>
      </c>
      <c r="P12" s="330">
        <f t="shared" si="0"/>
        <v>0</v>
      </c>
      <c r="Q12" s="427"/>
      <c r="R12" s="345" t="s">
        <v>890</v>
      </c>
      <c r="S12" s="345"/>
      <c r="T12" s="307" t="s">
        <v>4534</v>
      </c>
      <c r="U12" s="307" t="s">
        <v>5040</v>
      </c>
      <c r="V12" s="307" t="s">
        <v>1460</v>
      </c>
      <c r="W12" s="307" t="s">
        <v>5098</v>
      </c>
      <c r="X12" s="307" t="s">
        <v>1460</v>
      </c>
      <c r="Y12" s="307" t="s">
        <v>5098</v>
      </c>
      <c r="Z12" s="10" t="s">
        <v>1460</v>
      </c>
      <c r="AA12" s="226" t="s">
        <v>5168</v>
      </c>
      <c r="AB12" s="10" t="s">
        <v>1460</v>
      </c>
      <c r="AC12" s="226" t="s">
        <v>5168</v>
      </c>
      <c r="AD12" s="304" t="s">
        <v>1460</v>
      </c>
      <c r="AE12" s="226" t="s">
        <v>5168</v>
      </c>
      <c r="AF12" s="304" t="s">
        <v>1460</v>
      </c>
      <c r="AG12" s="226" t="s">
        <v>5168</v>
      </c>
      <c r="AH12" s="165" t="s">
        <v>1460</v>
      </c>
      <c r="AI12" s="226" t="s">
        <v>5168</v>
      </c>
      <c r="AJ12" s="165" t="s">
        <v>1460</v>
      </c>
      <c r="AK12" s="226" t="s">
        <v>5098</v>
      </c>
      <c r="AL12" s="165" t="s">
        <v>1460</v>
      </c>
      <c r="AM12" s="226" t="s">
        <v>5098</v>
      </c>
      <c r="AN12" s="165" t="s">
        <v>1460</v>
      </c>
      <c r="AO12" s="226" t="s">
        <v>5098</v>
      </c>
      <c r="AP12" s="165" t="s">
        <v>1460</v>
      </c>
      <c r="AQ12" s="226" t="s">
        <v>5098</v>
      </c>
      <c r="AR12" s="165" t="s">
        <v>1460</v>
      </c>
      <c r="AS12" s="226" t="s">
        <v>5098</v>
      </c>
      <c r="AT12" s="165" t="s">
        <v>1460</v>
      </c>
      <c r="AU12" s="226" t="s">
        <v>5098</v>
      </c>
      <c r="AV12" s="165" t="s">
        <v>1460</v>
      </c>
      <c r="AW12" s="226" t="s">
        <v>5098</v>
      </c>
      <c r="AX12" s="165" t="s">
        <v>1460</v>
      </c>
      <c r="AY12" s="226" t="s">
        <v>5098</v>
      </c>
      <c r="AZ12" s="165" t="s">
        <v>1460</v>
      </c>
      <c r="BA12" s="226" t="s">
        <v>5098</v>
      </c>
      <c r="BB12" s="304" t="s">
        <v>874</v>
      </c>
      <c r="BC12" s="308">
        <v>43189</v>
      </c>
      <c r="BD12" s="367" t="s">
        <v>1021</v>
      </c>
      <c r="BE12" s="245"/>
      <c r="BF12" s="304"/>
      <c r="BG12" s="304"/>
      <c r="BH12" s="304"/>
      <c r="BI12" s="304"/>
      <c r="BJ12" s="367" t="s">
        <v>1193</v>
      </c>
      <c r="BK12" s="245"/>
      <c r="BL12" s="304"/>
    </row>
    <row r="13" spans="1:64" s="306" customFormat="1" ht="90" hidden="1" customHeight="1" x14ac:dyDescent="0.25">
      <c r="A13" s="245">
        <v>11</v>
      </c>
      <c r="B13" s="380" t="s">
        <v>4932</v>
      </c>
      <c r="C13" s="364" t="s">
        <v>5588</v>
      </c>
      <c r="D13" s="343" t="s">
        <v>4201</v>
      </c>
      <c r="E13" s="313">
        <v>43091</v>
      </c>
      <c r="F13" s="342" t="s">
        <v>4530</v>
      </c>
      <c r="G13" s="403" t="s">
        <v>5593</v>
      </c>
      <c r="H13" s="349" t="s">
        <v>4531</v>
      </c>
      <c r="I13" s="342" t="s">
        <v>4535</v>
      </c>
      <c r="J13" s="342" t="s">
        <v>4536</v>
      </c>
      <c r="K13" s="342"/>
      <c r="L13" s="368"/>
      <c r="M13" s="342"/>
      <c r="N13" s="346">
        <v>43132</v>
      </c>
      <c r="O13" s="346">
        <v>43140</v>
      </c>
      <c r="P13" s="330">
        <f t="shared" si="0"/>
        <v>2</v>
      </c>
      <c r="Q13" s="427"/>
      <c r="R13" s="345" t="s">
        <v>890</v>
      </c>
      <c r="S13" s="345"/>
      <c r="T13" s="307" t="s">
        <v>4537</v>
      </c>
      <c r="U13" s="307" t="s">
        <v>5041</v>
      </c>
      <c r="V13" s="307" t="s">
        <v>1460</v>
      </c>
      <c r="W13" s="307" t="s">
        <v>5098</v>
      </c>
      <c r="X13" s="307" t="s">
        <v>1460</v>
      </c>
      <c r="Y13" s="307" t="s">
        <v>5098</v>
      </c>
      <c r="Z13" s="10" t="s">
        <v>1460</v>
      </c>
      <c r="AA13" s="226" t="s">
        <v>5168</v>
      </c>
      <c r="AB13" s="10" t="s">
        <v>1460</v>
      </c>
      <c r="AC13" s="226" t="s">
        <v>5168</v>
      </c>
      <c r="AD13" s="304" t="s">
        <v>1460</v>
      </c>
      <c r="AE13" s="226" t="s">
        <v>5168</v>
      </c>
      <c r="AF13" s="304" t="s">
        <v>1460</v>
      </c>
      <c r="AG13" s="226" t="s">
        <v>5168</v>
      </c>
      <c r="AH13" s="165" t="s">
        <v>1460</v>
      </c>
      <c r="AI13" s="226" t="s">
        <v>5168</v>
      </c>
      <c r="AJ13" s="165" t="s">
        <v>1460</v>
      </c>
      <c r="AK13" s="226" t="s">
        <v>5098</v>
      </c>
      <c r="AL13" s="165" t="s">
        <v>1460</v>
      </c>
      <c r="AM13" s="226" t="s">
        <v>5098</v>
      </c>
      <c r="AN13" s="165" t="s">
        <v>1460</v>
      </c>
      <c r="AO13" s="226" t="s">
        <v>5098</v>
      </c>
      <c r="AP13" s="165" t="s">
        <v>1460</v>
      </c>
      <c r="AQ13" s="226" t="s">
        <v>5098</v>
      </c>
      <c r="AR13" s="165" t="s">
        <v>1460</v>
      </c>
      <c r="AS13" s="226" t="s">
        <v>5098</v>
      </c>
      <c r="AT13" s="165" t="s">
        <v>1460</v>
      </c>
      <c r="AU13" s="226" t="s">
        <v>5098</v>
      </c>
      <c r="AV13" s="165" t="s">
        <v>1460</v>
      </c>
      <c r="AW13" s="226" t="s">
        <v>5098</v>
      </c>
      <c r="AX13" s="165" t="s">
        <v>1460</v>
      </c>
      <c r="AY13" s="226" t="s">
        <v>5098</v>
      </c>
      <c r="AZ13" s="165" t="s">
        <v>1460</v>
      </c>
      <c r="BA13" s="226" t="s">
        <v>5098</v>
      </c>
      <c r="BB13" s="304" t="s">
        <v>874</v>
      </c>
      <c r="BC13" s="308">
        <v>43189</v>
      </c>
      <c r="BD13" s="367" t="s">
        <v>1021</v>
      </c>
      <c r="BE13" s="245"/>
      <c r="BF13" s="304"/>
      <c r="BG13" s="304"/>
      <c r="BH13" s="304"/>
      <c r="BI13" s="304"/>
      <c r="BJ13" s="367" t="s">
        <v>1193</v>
      </c>
      <c r="BK13" s="245"/>
      <c r="BL13" s="304"/>
    </row>
    <row r="14" spans="1:64" s="306" customFormat="1" ht="90" hidden="1" customHeight="1" x14ac:dyDescent="0.25">
      <c r="A14" s="245">
        <v>12</v>
      </c>
      <c r="B14" s="380" t="s">
        <v>4933</v>
      </c>
      <c r="C14" s="364" t="s">
        <v>5588</v>
      </c>
      <c r="D14" s="343" t="s">
        <v>4201</v>
      </c>
      <c r="E14" s="313">
        <v>43091</v>
      </c>
      <c r="F14" s="342" t="s">
        <v>4530</v>
      </c>
      <c r="G14" s="403" t="s">
        <v>5593</v>
      </c>
      <c r="H14" s="349" t="s">
        <v>4531</v>
      </c>
      <c r="I14" s="342" t="s">
        <v>4538</v>
      </c>
      <c r="J14" s="342" t="s">
        <v>4539</v>
      </c>
      <c r="K14" s="342"/>
      <c r="L14" s="314"/>
      <c r="M14" s="342"/>
      <c r="N14" s="346">
        <v>43132</v>
      </c>
      <c r="O14" s="346">
        <v>43160</v>
      </c>
      <c r="P14" s="330">
        <f t="shared" si="0"/>
        <v>4</v>
      </c>
      <c r="Q14" s="427"/>
      <c r="R14" s="342" t="s">
        <v>5644</v>
      </c>
      <c r="S14" s="342" t="s">
        <v>134</v>
      </c>
      <c r="T14" s="246" t="s">
        <v>4540</v>
      </c>
      <c r="U14" s="226" t="s">
        <v>5042</v>
      </c>
      <c r="V14" s="307" t="s">
        <v>1460</v>
      </c>
      <c r="W14" s="307" t="s">
        <v>5098</v>
      </c>
      <c r="X14" s="307" t="s">
        <v>1460</v>
      </c>
      <c r="Y14" s="307" t="s">
        <v>5098</v>
      </c>
      <c r="Z14" s="10" t="s">
        <v>1460</v>
      </c>
      <c r="AA14" s="226" t="s">
        <v>5168</v>
      </c>
      <c r="AB14" s="10" t="s">
        <v>1460</v>
      </c>
      <c r="AC14" s="226" t="s">
        <v>5168</v>
      </c>
      <c r="AD14" s="304" t="s">
        <v>1460</v>
      </c>
      <c r="AE14" s="226" t="s">
        <v>5168</v>
      </c>
      <c r="AF14" s="304" t="s">
        <v>1460</v>
      </c>
      <c r="AG14" s="226" t="s">
        <v>5168</v>
      </c>
      <c r="AH14" s="165" t="s">
        <v>1460</v>
      </c>
      <c r="AI14" s="226" t="s">
        <v>5168</v>
      </c>
      <c r="AJ14" s="165" t="s">
        <v>1460</v>
      </c>
      <c r="AK14" s="226" t="s">
        <v>5098</v>
      </c>
      <c r="AL14" s="165" t="s">
        <v>1460</v>
      </c>
      <c r="AM14" s="226" t="s">
        <v>5098</v>
      </c>
      <c r="AN14" s="165" t="s">
        <v>1460</v>
      </c>
      <c r="AO14" s="226" t="s">
        <v>5098</v>
      </c>
      <c r="AP14" s="165" t="s">
        <v>1460</v>
      </c>
      <c r="AQ14" s="226" t="s">
        <v>5098</v>
      </c>
      <c r="AR14" s="165" t="s">
        <v>1460</v>
      </c>
      <c r="AS14" s="226" t="s">
        <v>5098</v>
      </c>
      <c r="AT14" s="165" t="s">
        <v>1460</v>
      </c>
      <c r="AU14" s="226" t="s">
        <v>5098</v>
      </c>
      <c r="AV14" s="165" t="s">
        <v>1460</v>
      </c>
      <c r="AW14" s="226" t="s">
        <v>5098</v>
      </c>
      <c r="AX14" s="165" t="s">
        <v>1460</v>
      </c>
      <c r="AY14" s="226" t="s">
        <v>5098</v>
      </c>
      <c r="AZ14" s="165" t="s">
        <v>1460</v>
      </c>
      <c r="BA14" s="226" t="s">
        <v>5098</v>
      </c>
      <c r="BB14" s="304" t="s">
        <v>874</v>
      </c>
      <c r="BC14" s="308">
        <v>43189</v>
      </c>
      <c r="BD14" s="367" t="s">
        <v>1021</v>
      </c>
      <c r="BE14" s="245"/>
      <c r="BF14" s="304"/>
      <c r="BG14" s="304"/>
      <c r="BH14" s="304"/>
      <c r="BI14" s="304"/>
      <c r="BJ14" s="367" t="s">
        <v>1193</v>
      </c>
      <c r="BK14" s="245"/>
      <c r="BL14" s="304"/>
    </row>
    <row r="15" spans="1:64" s="306" customFormat="1" ht="90" hidden="1" customHeight="1" x14ac:dyDescent="0.25">
      <c r="A15" s="245">
        <v>13</v>
      </c>
      <c r="B15" s="380" t="s">
        <v>4934</v>
      </c>
      <c r="C15" s="364" t="s">
        <v>5588</v>
      </c>
      <c r="D15" s="343" t="s">
        <v>4201</v>
      </c>
      <c r="E15" s="341">
        <v>43091</v>
      </c>
      <c r="F15" s="342" t="s">
        <v>4530</v>
      </c>
      <c r="G15" s="403" t="s">
        <v>5593</v>
      </c>
      <c r="H15" s="342" t="s">
        <v>4531</v>
      </c>
      <c r="I15" s="226" t="s">
        <v>4535</v>
      </c>
      <c r="J15" s="226" t="s">
        <v>4536</v>
      </c>
      <c r="K15" s="226"/>
      <c r="L15" s="368"/>
      <c r="M15" s="226"/>
      <c r="N15" s="346">
        <v>43132</v>
      </c>
      <c r="O15" s="346">
        <v>43140</v>
      </c>
      <c r="P15" s="330">
        <f t="shared" si="0"/>
        <v>2</v>
      </c>
      <c r="Q15" s="427"/>
      <c r="R15" s="345" t="s">
        <v>890</v>
      </c>
      <c r="S15" s="345"/>
      <c r="T15" s="307" t="s">
        <v>4541</v>
      </c>
      <c r="U15" s="226" t="s">
        <v>5043</v>
      </c>
      <c r="V15" s="307" t="s">
        <v>1460</v>
      </c>
      <c r="W15" s="307" t="s">
        <v>5098</v>
      </c>
      <c r="X15" s="307" t="s">
        <v>1460</v>
      </c>
      <c r="Y15" s="307" t="s">
        <v>5098</v>
      </c>
      <c r="Z15" s="10" t="s">
        <v>1460</v>
      </c>
      <c r="AA15" s="226" t="s">
        <v>5168</v>
      </c>
      <c r="AB15" s="10" t="s">
        <v>1460</v>
      </c>
      <c r="AC15" s="226" t="s">
        <v>5168</v>
      </c>
      <c r="AD15" s="304" t="s">
        <v>1460</v>
      </c>
      <c r="AE15" s="226" t="s">
        <v>5168</v>
      </c>
      <c r="AF15" s="304" t="s">
        <v>1460</v>
      </c>
      <c r="AG15" s="226" t="s">
        <v>5168</v>
      </c>
      <c r="AH15" s="165" t="s">
        <v>1460</v>
      </c>
      <c r="AI15" s="226" t="s">
        <v>5168</v>
      </c>
      <c r="AJ15" s="165" t="s">
        <v>1460</v>
      </c>
      <c r="AK15" s="226" t="s">
        <v>5098</v>
      </c>
      <c r="AL15" s="165" t="s">
        <v>1460</v>
      </c>
      <c r="AM15" s="226" t="s">
        <v>5098</v>
      </c>
      <c r="AN15" s="165" t="s">
        <v>1460</v>
      </c>
      <c r="AO15" s="226" t="s">
        <v>5098</v>
      </c>
      <c r="AP15" s="165" t="s">
        <v>1460</v>
      </c>
      <c r="AQ15" s="226" t="s">
        <v>5098</v>
      </c>
      <c r="AR15" s="165" t="s">
        <v>1460</v>
      </c>
      <c r="AS15" s="226" t="s">
        <v>5098</v>
      </c>
      <c r="AT15" s="165" t="s">
        <v>1460</v>
      </c>
      <c r="AU15" s="226" t="s">
        <v>5098</v>
      </c>
      <c r="AV15" s="165" t="s">
        <v>1460</v>
      </c>
      <c r="AW15" s="226" t="s">
        <v>5098</v>
      </c>
      <c r="AX15" s="165" t="s">
        <v>1460</v>
      </c>
      <c r="AY15" s="226" t="s">
        <v>5098</v>
      </c>
      <c r="AZ15" s="165" t="s">
        <v>1460</v>
      </c>
      <c r="BA15" s="226" t="s">
        <v>5098</v>
      </c>
      <c r="BB15" s="304" t="s">
        <v>874</v>
      </c>
      <c r="BC15" s="308">
        <v>43189</v>
      </c>
      <c r="BD15" s="367" t="s">
        <v>1021</v>
      </c>
      <c r="BE15" s="245"/>
      <c r="BF15" s="304"/>
      <c r="BG15" s="304"/>
      <c r="BH15" s="304"/>
      <c r="BI15" s="304"/>
      <c r="BJ15" s="367" t="s">
        <v>1193</v>
      </c>
      <c r="BK15" s="245"/>
      <c r="BL15" s="304"/>
    </row>
    <row r="16" spans="1:64" s="306" customFormat="1" ht="90" hidden="1" customHeight="1" x14ac:dyDescent="0.25">
      <c r="A16" s="245">
        <v>14</v>
      </c>
      <c r="B16" s="380" t="s">
        <v>4935</v>
      </c>
      <c r="C16" s="364" t="s">
        <v>5588</v>
      </c>
      <c r="D16" s="343" t="s">
        <v>4201</v>
      </c>
      <c r="E16" s="313">
        <v>43091</v>
      </c>
      <c r="F16" s="342" t="s">
        <v>4530</v>
      </c>
      <c r="G16" s="403" t="s">
        <v>5594</v>
      </c>
      <c r="H16" s="349" t="s">
        <v>4542</v>
      </c>
      <c r="I16" s="349" t="s">
        <v>4543</v>
      </c>
      <c r="J16" s="342" t="s">
        <v>4544</v>
      </c>
      <c r="K16" s="342"/>
      <c r="L16" s="368"/>
      <c r="M16" s="342"/>
      <c r="N16" s="346">
        <v>43132</v>
      </c>
      <c r="O16" s="346">
        <v>43140</v>
      </c>
      <c r="P16" s="330">
        <f t="shared" si="0"/>
        <v>2</v>
      </c>
      <c r="Q16" s="427"/>
      <c r="R16" s="342" t="s">
        <v>5645</v>
      </c>
      <c r="S16" s="342" t="s">
        <v>233</v>
      </c>
      <c r="T16" s="226" t="s">
        <v>4545</v>
      </c>
      <c r="U16" s="344" t="s">
        <v>5044</v>
      </c>
      <c r="V16" s="307" t="s">
        <v>1460</v>
      </c>
      <c r="W16" s="307" t="s">
        <v>5098</v>
      </c>
      <c r="X16" s="307" t="s">
        <v>1460</v>
      </c>
      <c r="Y16" s="307" t="s">
        <v>5098</v>
      </c>
      <c r="Z16" s="10" t="s">
        <v>1460</v>
      </c>
      <c r="AA16" s="226" t="s">
        <v>5168</v>
      </c>
      <c r="AB16" s="10" t="s">
        <v>1460</v>
      </c>
      <c r="AC16" s="226" t="s">
        <v>5168</v>
      </c>
      <c r="AD16" s="304" t="s">
        <v>1460</v>
      </c>
      <c r="AE16" s="226" t="s">
        <v>5168</v>
      </c>
      <c r="AF16" s="304" t="s">
        <v>1460</v>
      </c>
      <c r="AG16" s="226" t="s">
        <v>5168</v>
      </c>
      <c r="AH16" s="165" t="s">
        <v>1460</v>
      </c>
      <c r="AI16" s="226" t="s">
        <v>5168</v>
      </c>
      <c r="AJ16" s="165" t="s">
        <v>1460</v>
      </c>
      <c r="AK16" s="226" t="s">
        <v>5098</v>
      </c>
      <c r="AL16" s="165" t="s">
        <v>1460</v>
      </c>
      <c r="AM16" s="226" t="s">
        <v>5098</v>
      </c>
      <c r="AN16" s="165" t="s">
        <v>1460</v>
      </c>
      <c r="AO16" s="226" t="s">
        <v>5098</v>
      </c>
      <c r="AP16" s="165" t="s">
        <v>1460</v>
      </c>
      <c r="AQ16" s="226" t="s">
        <v>5098</v>
      </c>
      <c r="AR16" s="165" t="s">
        <v>1460</v>
      </c>
      <c r="AS16" s="226" t="s">
        <v>5098</v>
      </c>
      <c r="AT16" s="165" t="s">
        <v>1460</v>
      </c>
      <c r="AU16" s="226" t="s">
        <v>5098</v>
      </c>
      <c r="AV16" s="165" t="s">
        <v>1460</v>
      </c>
      <c r="AW16" s="226" t="s">
        <v>5098</v>
      </c>
      <c r="AX16" s="165" t="s">
        <v>1460</v>
      </c>
      <c r="AY16" s="226" t="s">
        <v>5098</v>
      </c>
      <c r="AZ16" s="165" t="s">
        <v>1460</v>
      </c>
      <c r="BA16" s="226" t="s">
        <v>5098</v>
      </c>
      <c r="BB16" s="304" t="s">
        <v>874</v>
      </c>
      <c r="BC16" s="308">
        <v>43189</v>
      </c>
      <c r="BD16" s="367" t="s">
        <v>1021</v>
      </c>
      <c r="BE16" s="245"/>
      <c r="BF16" s="304"/>
      <c r="BG16" s="304"/>
      <c r="BH16" s="304"/>
      <c r="BI16" s="304"/>
      <c r="BJ16" s="367" t="s">
        <v>1193</v>
      </c>
      <c r="BK16" s="245"/>
      <c r="BL16" s="304"/>
    </row>
    <row r="17" spans="1:64" s="306" customFormat="1" ht="90" hidden="1" customHeight="1" x14ac:dyDescent="0.25">
      <c r="A17" s="245">
        <v>15</v>
      </c>
      <c r="B17" s="380" t="s">
        <v>4936</v>
      </c>
      <c r="C17" s="364" t="s">
        <v>5588</v>
      </c>
      <c r="D17" s="343" t="s">
        <v>4201</v>
      </c>
      <c r="E17" s="313">
        <v>43091</v>
      </c>
      <c r="F17" s="342" t="s">
        <v>4530</v>
      </c>
      <c r="G17" s="403" t="s">
        <v>5594</v>
      </c>
      <c r="H17" s="226" t="s">
        <v>4542</v>
      </c>
      <c r="I17" s="349" t="s">
        <v>4543</v>
      </c>
      <c r="J17" s="342" t="s">
        <v>4546</v>
      </c>
      <c r="K17" s="342"/>
      <c r="L17" s="368"/>
      <c r="M17" s="342"/>
      <c r="N17" s="346">
        <v>43132</v>
      </c>
      <c r="O17" s="346">
        <v>43140</v>
      </c>
      <c r="P17" s="330">
        <f t="shared" si="0"/>
        <v>2</v>
      </c>
      <c r="Q17" s="427"/>
      <c r="R17" s="342" t="s">
        <v>5645</v>
      </c>
      <c r="S17" s="342" t="s">
        <v>15</v>
      </c>
      <c r="T17" s="226" t="s">
        <v>4547</v>
      </c>
      <c r="U17" s="303" t="s">
        <v>5045</v>
      </c>
      <c r="V17" s="307" t="s">
        <v>1460</v>
      </c>
      <c r="W17" s="307" t="s">
        <v>5098</v>
      </c>
      <c r="X17" s="307" t="s">
        <v>1460</v>
      </c>
      <c r="Y17" s="307" t="s">
        <v>5098</v>
      </c>
      <c r="Z17" s="10" t="s">
        <v>1460</v>
      </c>
      <c r="AA17" s="226" t="s">
        <v>5168</v>
      </c>
      <c r="AB17" s="10" t="s">
        <v>1460</v>
      </c>
      <c r="AC17" s="226" t="s">
        <v>5168</v>
      </c>
      <c r="AD17" s="304" t="s">
        <v>1460</v>
      </c>
      <c r="AE17" s="226" t="s">
        <v>5168</v>
      </c>
      <c r="AF17" s="165" t="s">
        <v>1460</v>
      </c>
      <c r="AG17" s="226" t="s">
        <v>5168</v>
      </c>
      <c r="AH17" s="165" t="s">
        <v>1460</v>
      </c>
      <c r="AI17" s="226" t="s">
        <v>5168</v>
      </c>
      <c r="AJ17" s="165" t="s">
        <v>1460</v>
      </c>
      <c r="AK17" s="226" t="s">
        <v>5098</v>
      </c>
      <c r="AL17" s="165" t="s">
        <v>1460</v>
      </c>
      <c r="AM17" s="226" t="s">
        <v>5098</v>
      </c>
      <c r="AN17" s="165" t="s">
        <v>1460</v>
      </c>
      <c r="AO17" s="226" t="s">
        <v>5098</v>
      </c>
      <c r="AP17" s="165" t="s">
        <v>1460</v>
      </c>
      <c r="AQ17" s="226" t="s">
        <v>5098</v>
      </c>
      <c r="AR17" s="165" t="s">
        <v>1460</v>
      </c>
      <c r="AS17" s="226" t="s">
        <v>5098</v>
      </c>
      <c r="AT17" s="165" t="s">
        <v>1460</v>
      </c>
      <c r="AU17" s="226" t="s">
        <v>5098</v>
      </c>
      <c r="AV17" s="165" t="s">
        <v>1460</v>
      </c>
      <c r="AW17" s="226" t="s">
        <v>5098</v>
      </c>
      <c r="AX17" s="165" t="s">
        <v>1460</v>
      </c>
      <c r="AY17" s="226" t="s">
        <v>5098</v>
      </c>
      <c r="AZ17" s="165" t="s">
        <v>1460</v>
      </c>
      <c r="BA17" s="226" t="s">
        <v>5098</v>
      </c>
      <c r="BB17" s="304" t="s">
        <v>874</v>
      </c>
      <c r="BC17" s="308">
        <v>43189</v>
      </c>
      <c r="BD17" s="367" t="s">
        <v>1021</v>
      </c>
      <c r="BE17" s="245"/>
      <c r="BF17" s="304"/>
      <c r="BG17" s="304"/>
      <c r="BH17" s="304"/>
      <c r="BI17" s="304"/>
      <c r="BJ17" s="367" t="s">
        <v>1193</v>
      </c>
      <c r="BK17" s="245"/>
      <c r="BL17" s="304"/>
    </row>
    <row r="18" spans="1:64" s="306" customFormat="1" ht="90" hidden="1" customHeight="1" x14ac:dyDescent="0.25">
      <c r="A18" s="245">
        <v>16</v>
      </c>
      <c r="B18" s="380" t="s">
        <v>4937</v>
      </c>
      <c r="C18" s="364" t="s">
        <v>5588</v>
      </c>
      <c r="D18" s="343" t="s">
        <v>4201</v>
      </c>
      <c r="E18" s="341">
        <v>43091</v>
      </c>
      <c r="F18" s="342" t="s">
        <v>4530</v>
      </c>
      <c r="G18" s="403" t="s">
        <v>5594</v>
      </c>
      <c r="H18" s="342" t="s">
        <v>4542</v>
      </c>
      <c r="I18" s="342" t="s">
        <v>4543</v>
      </c>
      <c r="J18" s="226" t="s">
        <v>4546</v>
      </c>
      <c r="K18" s="226"/>
      <c r="L18" s="368"/>
      <c r="M18" s="226"/>
      <c r="N18" s="346">
        <v>43132</v>
      </c>
      <c r="O18" s="346">
        <v>43140</v>
      </c>
      <c r="P18" s="330">
        <f t="shared" si="0"/>
        <v>2</v>
      </c>
      <c r="Q18" s="427"/>
      <c r="R18" s="345" t="s">
        <v>890</v>
      </c>
      <c r="S18" s="345"/>
      <c r="T18" s="226" t="s">
        <v>4548</v>
      </c>
      <c r="U18" s="344" t="s">
        <v>5046</v>
      </c>
      <c r="V18" s="307" t="s">
        <v>1460</v>
      </c>
      <c r="W18" s="307" t="s">
        <v>5098</v>
      </c>
      <c r="X18" s="307" t="s">
        <v>1460</v>
      </c>
      <c r="Y18" s="307" t="s">
        <v>5098</v>
      </c>
      <c r="Z18" s="10" t="s">
        <v>1460</v>
      </c>
      <c r="AA18" s="226" t="s">
        <v>5168</v>
      </c>
      <c r="AB18" s="10" t="s">
        <v>1460</v>
      </c>
      <c r="AC18" s="226" t="s">
        <v>5168</v>
      </c>
      <c r="AD18" s="304" t="s">
        <v>1460</v>
      </c>
      <c r="AE18" s="226" t="s">
        <v>5168</v>
      </c>
      <c r="AF18" s="304" t="s">
        <v>1460</v>
      </c>
      <c r="AG18" s="226" t="s">
        <v>5168</v>
      </c>
      <c r="AH18" s="165" t="s">
        <v>1460</v>
      </c>
      <c r="AI18" s="226" t="s">
        <v>5168</v>
      </c>
      <c r="AJ18" s="165" t="s">
        <v>1460</v>
      </c>
      <c r="AK18" s="226" t="s">
        <v>5098</v>
      </c>
      <c r="AL18" s="165" t="s">
        <v>1460</v>
      </c>
      <c r="AM18" s="226" t="s">
        <v>5098</v>
      </c>
      <c r="AN18" s="165" t="s">
        <v>1460</v>
      </c>
      <c r="AO18" s="226" t="s">
        <v>5098</v>
      </c>
      <c r="AP18" s="165" t="s">
        <v>1460</v>
      </c>
      <c r="AQ18" s="226" t="s">
        <v>5098</v>
      </c>
      <c r="AR18" s="165" t="s">
        <v>1460</v>
      </c>
      <c r="AS18" s="226" t="s">
        <v>5098</v>
      </c>
      <c r="AT18" s="165" t="s">
        <v>1460</v>
      </c>
      <c r="AU18" s="226" t="s">
        <v>5098</v>
      </c>
      <c r="AV18" s="165" t="s">
        <v>1460</v>
      </c>
      <c r="AW18" s="226" t="s">
        <v>5098</v>
      </c>
      <c r="AX18" s="165" t="s">
        <v>1460</v>
      </c>
      <c r="AY18" s="226" t="s">
        <v>5098</v>
      </c>
      <c r="AZ18" s="165" t="s">
        <v>1460</v>
      </c>
      <c r="BA18" s="226" t="s">
        <v>5098</v>
      </c>
      <c r="BB18" s="304" t="s">
        <v>874</v>
      </c>
      <c r="BC18" s="308">
        <v>43189</v>
      </c>
      <c r="BD18" s="367" t="s">
        <v>1021</v>
      </c>
      <c r="BE18" s="245"/>
      <c r="BF18" s="304"/>
      <c r="BG18" s="304"/>
      <c r="BH18" s="304"/>
      <c r="BI18" s="304"/>
      <c r="BJ18" s="367" t="s">
        <v>1193</v>
      </c>
      <c r="BK18" s="245"/>
      <c r="BL18" s="304"/>
    </row>
    <row r="19" spans="1:64" s="306" customFormat="1" ht="90" hidden="1" customHeight="1" x14ac:dyDescent="0.25">
      <c r="A19" s="245">
        <v>17</v>
      </c>
      <c r="B19" s="380" t="s">
        <v>4938</v>
      </c>
      <c r="C19" s="364" t="s">
        <v>5588</v>
      </c>
      <c r="D19" s="343" t="s">
        <v>4201</v>
      </c>
      <c r="E19" s="313">
        <v>43091</v>
      </c>
      <c r="F19" s="345" t="s">
        <v>4524</v>
      </c>
      <c r="G19" s="404" t="s">
        <v>5595</v>
      </c>
      <c r="H19" s="345" t="s">
        <v>4549</v>
      </c>
      <c r="I19" s="344" t="s">
        <v>4550</v>
      </c>
      <c r="J19" s="342" t="s">
        <v>4551</v>
      </c>
      <c r="K19" s="342"/>
      <c r="L19" s="314"/>
      <c r="M19" s="342"/>
      <c r="N19" s="346">
        <v>43133</v>
      </c>
      <c r="O19" s="346">
        <v>43281</v>
      </c>
      <c r="P19" s="330">
        <f t="shared" si="0"/>
        <v>22</v>
      </c>
      <c r="Q19" s="427"/>
      <c r="R19" s="342" t="s">
        <v>5644</v>
      </c>
      <c r="S19" s="342" t="s">
        <v>233</v>
      </c>
      <c r="T19" s="246" t="s">
        <v>4552</v>
      </c>
      <c r="U19" s="349" t="s">
        <v>5047</v>
      </c>
      <c r="V19" s="246" t="s">
        <v>4553</v>
      </c>
      <c r="W19" s="349" t="s">
        <v>5102</v>
      </c>
      <c r="X19" s="246" t="s">
        <v>1460</v>
      </c>
      <c r="Y19" s="10" t="s">
        <v>5127</v>
      </c>
      <c r="Z19" s="310" t="s">
        <v>1460</v>
      </c>
      <c r="AA19" s="226" t="s">
        <v>5127</v>
      </c>
      <c r="AB19" s="310" t="s">
        <v>1460</v>
      </c>
      <c r="AC19" s="226" t="s">
        <v>5127</v>
      </c>
      <c r="AD19" s="304" t="s">
        <v>1460</v>
      </c>
      <c r="AE19" s="226" t="s">
        <v>5127</v>
      </c>
      <c r="AF19" s="310" t="s">
        <v>1460</v>
      </c>
      <c r="AG19" s="226" t="s">
        <v>5127</v>
      </c>
      <c r="AH19" s="310" t="s">
        <v>1460</v>
      </c>
      <c r="AI19" s="226" t="s">
        <v>5127</v>
      </c>
      <c r="AJ19" s="310" t="s">
        <v>1460</v>
      </c>
      <c r="AK19" s="226" t="s">
        <v>5127</v>
      </c>
      <c r="AL19" s="310" t="s">
        <v>1460</v>
      </c>
      <c r="AM19" s="226" t="s">
        <v>5127</v>
      </c>
      <c r="AN19" s="310" t="s">
        <v>1460</v>
      </c>
      <c r="AO19" s="226" t="s">
        <v>5127</v>
      </c>
      <c r="AP19" s="310" t="s">
        <v>1460</v>
      </c>
      <c r="AQ19" s="226" t="s">
        <v>5127</v>
      </c>
      <c r="AR19" s="310" t="s">
        <v>1460</v>
      </c>
      <c r="AS19" s="226" t="s">
        <v>5127</v>
      </c>
      <c r="AT19" s="310" t="s">
        <v>1460</v>
      </c>
      <c r="AU19" s="226" t="s">
        <v>5127</v>
      </c>
      <c r="AV19" s="310" t="s">
        <v>1460</v>
      </c>
      <c r="AW19" s="226" t="s">
        <v>5127</v>
      </c>
      <c r="AX19" s="310" t="s">
        <v>1460</v>
      </c>
      <c r="AY19" s="226" t="s">
        <v>5127</v>
      </c>
      <c r="AZ19" s="310" t="s">
        <v>1460</v>
      </c>
      <c r="BA19" s="226" t="s">
        <v>5127</v>
      </c>
      <c r="BB19" s="304" t="s">
        <v>874</v>
      </c>
      <c r="BC19" s="308">
        <v>43281</v>
      </c>
      <c r="BD19" s="367" t="s">
        <v>1021</v>
      </c>
      <c r="BE19" s="245"/>
      <c r="BF19" s="304"/>
      <c r="BG19" s="304"/>
      <c r="BH19" s="304"/>
      <c r="BI19" s="304"/>
      <c r="BJ19" s="367" t="s">
        <v>1193</v>
      </c>
      <c r="BK19" s="245"/>
      <c r="BL19" s="304"/>
    </row>
    <row r="20" spans="1:64" s="306" customFormat="1" ht="90" hidden="1" customHeight="1" x14ac:dyDescent="0.25">
      <c r="A20" s="245">
        <v>18</v>
      </c>
      <c r="B20" s="380" t="s">
        <v>4939</v>
      </c>
      <c r="C20" s="364" t="s">
        <v>5588</v>
      </c>
      <c r="D20" s="343" t="s">
        <v>4201</v>
      </c>
      <c r="E20" s="313">
        <v>43091</v>
      </c>
      <c r="F20" s="345" t="s">
        <v>4524</v>
      </c>
      <c r="G20" s="404" t="s">
        <v>5595</v>
      </c>
      <c r="H20" s="344" t="s">
        <v>4549</v>
      </c>
      <c r="I20" s="344" t="s">
        <v>4550</v>
      </c>
      <c r="J20" s="342" t="s">
        <v>4544</v>
      </c>
      <c r="K20" s="342"/>
      <c r="L20" s="368"/>
      <c r="M20" s="342"/>
      <c r="N20" s="346">
        <v>43132</v>
      </c>
      <c r="O20" s="346">
        <v>43140</v>
      </c>
      <c r="P20" s="330">
        <f t="shared" si="0"/>
        <v>2</v>
      </c>
      <c r="Q20" s="427"/>
      <c r="R20" s="342" t="s">
        <v>5645</v>
      </c>
      <c r="S20" s="342" t="s">
        <v>233</v>
      </c>
      <c r="T20" s="226" t="s">
        <v>4545</v>
      </c>
      <c r="U20" s="303" t="s">
        <v>5048</v>
      </c>
      <c r="V20" s="307" t="s">
        <v>1460</v>
      </c>
      <c r="W20" s="307" t="s">
        <v>5098</v>
      </c>
      <c r="X20" s="307" t="s">
        <v>1460</v>
      </c>
      <c r="Y20" s="307" t="s">
        <v>5098</v>
      </c>
      <c r="Z20" s="10" t="s">
        <v>1460</v>
      </c>
      <c r="AA20" s="226" t="s">
        <v>5168</v>
      </c>
      <c r="AB20" s="10" t="s">
        <v>1460</v>
      </c>
      <c r="AC20" s="226" t="s">
        <v>5168</v>
      </c>
      <c r="AD20" s="304" t="s">
        <v>1460</v>
      </c>
      <c r="AE20" s="226" t="s">
        <v>5168</v>
      </c>
      <c r="AF20" s="304" t="s">
        <v>1460</v>
      </c>
      <c r="AG20" s="226" t="s">
        <v>5168</v>
      </c>
      <c r="AH20" s="165" t="s">
        <v>1460</v>
      </c>
      <c r="AI20" s="226" t="s">
        <v>5168</v>
      </c>
      <c r="AJ20" s="165" t="s">
        <v>1460</v>
      </c>
      <c r="AK20" s="226" t="s">
        <v>5098</v>
      </c>
      <c r="AL20" s="165" t="s">
        <v>1460</v>
      </c>
      <c r="AM20" s="226" t="s">
        <v>5098</v>
      </c>
      <c r="AN20" s="165" t="s">
        <v>1460</v>
      </c>
      <c r="AO20" s="226" t="s">
        <v>5098</v>
      </c>
      <c r="AP20" s="165" t="s">
        <v>1460</v>
      </c>
      <c r="AQ20" s="226" t="s">
        <v>5098</v>
      </c>
      <c r="AR20" s="165" t="s">
        <v>1460</v>
      </c>
      <c r="AS20" s="226" t="s">
        <v>5098</v>
      </c>
      <c r="AT20" s="165" t="s">
        <v>1460</v>
      </c>
      <c r="AU20" s="226" t="s">
        <v>5098</v>
      </c>
      <c r="AV20" s="165" t="s">
        <v>1460</v>
      </c>
      <c r="AW20" s="226" t="s">
        <v>5098</v>
      </c>
      <c r="AX20" s="165" t="s">
        <v>1460</v>
      </c>
      <c r="AY20" s="226" t="s">
        <v>5098</v>
      </c>
      <c r="AZ20" s="165" t="s">
        <v>1460</v>
      </c>
      <c r="BA20" s="226" t="s">
        <v>5098</v>
      </c>
      <c r="BB20" s="304" t="s">
        <v>874</v>
      </c>
      <c r="BC20" s="308">
        <v>43189</v>
      </c>
      <c r="BD20" s="367" t="s">
        <v>1021</v>
      </c>
      <c r="BE20" s="245"/>
      <c r="BF20" s="304"/>
      <c r="BG20" s="304"/>
      <c r="BH20" s="304"/>
      <c r="BI20" s="304"/>
      <c r="BJ20" s="367" t="s">
        <v>1193</v>
      </c>
      <c r="BK20" s="245"/>
      <c r="BL20" s="304"/>
    </row>
    <row r="21" spans="1:64" s="306" customFormat="1" ht="90" hidden="1" customHeight="1" x14ac:dyDescent="0.25">
      <c r="A21" s="245">
        <v>19</v>
      </c>
      <c r="B21" s="380" t="s">
        <v>4940</v>
      </c>
      <c r="C21" s="364" t="s">
        <v>5588</v>
      </c>
      <c r="D21" s="343" t="s">
        <v>4201</v>
      </c>
      <c r="E21" s="313">
        <v>43091</v>
      </c>
      <c r="F21" s="345" t="s">
        <v>4524</v>
      </c>
      <c r="G21" s="404" t="s">
        <v>5595</v>
      </c>
      <c r="H21" s="344" t="s">
        <v>4549</v>
      </c>
      <c r="I21" s="344" t="s">
        <v>4550</v>
      </c>
      <c r="J21" s="345" t="s">
        <v>4554</v>
      </c>
      <c r="K21" s="345"/>
      <c r="L21" s="314"/>
      <c r="M21" s="345"/>
      <c r="N21" s="346">
        <v>43133</v>
      </c>
      <c r="O21" s="346">
        <v>43160</v>
      </c>
      <c r="P21" s="330">
        <f t="shared" si="0"/>
        <v>4</v>
      </c>
      <c r="Q21" s="427"/>
      <c r="R21" s="345" t="s">
        <v>69</v>
      </c>
      <c r="S21" s="345"/>
      <c r="T21" s="246" t="s">
        <v>4555</v>
      </c>
      <c r="U21" s="349" t="s">
        <v>5049</v>
      </c>
      <c r="V21" s="246" t="s">
        <v>4556</v>
      </c>
      <c r="W21" s="246" t="s">
        <v>5103</v>
      </c>
      <c r="X21" s="246" t="s">
        <v>4557</v>
      </c>
      <c r="Y21" s="10" t="s">
        <v>5130</v>
      </c>
      <c r="Z21" s="226" t="s">
        <v>4558</v>
      </c>
      <c r="AA21" s="226" t="s">
        <v>5156</v>
      </c>
      <c r="AB21" s="335" t="s">
        <v>1460</v>
      </c>
      <c r="AC21" s="349" t="s">
        <v>5196</v>
      </c>
      <c r="AD21" s="304" t="s">
        <v>1460</v>
      </c>
      <c r="AE21" s="349" t="s">
        <v>5196</v>
      </c>
      <c r="AF21" s="310" t="s">
        <v>1460</v>
      </c>
      <c r="AG21" s="349" t="s">
        <v>5196</v>
      </c>
      <c r="AH21" s="165" t="s">
        <v>1460</v>
      </c>
      <c r="AI21" s="349" t="s">
        <v>5196</v>
      </c>
      <c r="AJ21" s="165" t="s">
        <v>1460</v>
      </c>
      <c r="AK21" s="349" t="s">
        <v>5196</v>
      </c>
      <c r="AL21" s="165" t="s">
        <v>1460</v>
      </c>
      <c r="AM21" s="349" t="s">
        <v>5196</v>
      </c>
      <c r="AN21" s="165" t="s">
        <v>1460</v>
      </c>
      <c r="AO21" s="349" t="s">
        <v>5196</v>
      </c>
      <c r="AP21" s="165" t="s">
        <v>1460</v>
      </c>
      <c r="AQ21" s="349" t="s">
        <v>5196</v>
      </c>
      <c r="AR21" s="165" t="s">
        <v>1460</v>
      </c>
      <c r="AS21" s="349" t="s">
        <v>5196</v>
      </c>
      <c r="AT21" s="165" t="s">
        <v>1460</v>
      </c>
      <c r="AU21" s="367" t="s">
        <v>5196</v>
      </c>
      <c r="AV21" s="165" t="s">
        <v>1460</v>
      </c>
      <c r="AW21" s="367" t="s">
        <v>5196</v>
      </c>
      <c r="AX21" s="165" t="s">
        <v>1460</v>
      </c>
      <c r="AY21" s="367" t="s">
        <v>5196</v>
      </c>
      <c r="AZ21" s="165" t="s">
        <v>1460</v>
      </c>
      <c r="BA21" s="367" t="s">
        <v>5196</v>
      </c>
      <c r="BB21" s="304" t="s">
        <v>874</v>
      </c>
      <c r="BC21" s="308">
        <v>43522</v>
      </c>
      <c r="BD21" s="367" t="s">
        <v>1021</v>
      </c>
      <c r="BE21" s="245"/>
      <c r="BF21" s="304"/>
      <c r="BG21" s="304"/>
      <c r="BH21" s="304"/>
      <c r="BI21" s="304"/>
      <c r="BJ21" s="367" t="s">
        <v>1193</v>
      </c>
      <c r="BK21" s="245"/>
      <c r="BL21" s="304"/>
    </row>
    <row r="22" spans="1:64" s="14" customFormat="1" ht="90" hidden="1" customHeight="1" x14ac:dyDescent="0.25">
      <c r="A22" s="245">
        <v>20</v>
      </c>
      <c r="B22" s="380" t="s">
        <v>4941</v>
      </c>
      <c r="C22" s="364" t="s">
        <v>5588</v>
      </c>
      <c r="D22" s="345" t="s">
        <v>4201</v>
      </c>
      <c r="E22" s="341">
        <v>43091</v>
      </c>
      <c r="F22" s="345" t="s">
        <v>2938</v>
      </c>
      <c r="G22" s="404" t="s">
        <v>5596</v>
      </c>
      <c r="H22" s="246" t="s">
        <v>4559</v>
      </c>
      <c r="I22" s="345" t="s">
        <v>4560</v>
      </c>
      <c r="J22" s="345" t="s">
        <v>4561</v>
      </c>
      <c r="K22" s="345"/>
      <c r="L22" s="369"/>
      <c r="M22" s="345"/>
      <c r="N22" s="311">
        <v>43115</v>
      </c>
      <c r="O22" s="308">
        <v>43220</v>
      </c>
      <c r="P22" s="330">
        <f t="shared" si="0"/>
        <v>15</v>
      </c>
      <c r="Q22" s="427"/>
      <c r="R22" s="345" t="s">
        <v>15</v>
      </c>
      <c r="S22" s="345"/>
      <c r="T22" s="345" t="s">
        <v>4562</v>
      </c>
      <c r="U22" s="230" t="s">
        <v>5050</v>
      </c>
      <c r="V22" s="345" t="s">
        <v>4563</v>
      </c>
      <c r="W22" s="230" t="s">
        <v>5089</v>
      </c>
      <c r="X22" s="10" t="s">
        <v>1460</v>
      </c>
      <c r="Y22" s="10" t="s">
        <v>5127</v>
      </c>
      <c r="Z22" s="310" t="s">
        <v>1460</v>
      </c>
      <c r="AA22" s="226" t="s">
        <v>5127</v>
      </c>
      <c r="AB22" s="310" t="s">
        <v>1460</v>
      </c>
      <c r="AC22" s="226" t="s">
        <v>5127</v>
      </c>
      <c r="AD22" s="304" t="s">
        <v>1460</v>
      </c>
      <c r="AE22" s="226" t="s">
        <v>5127</v>
      </c>
      <c r="AF22" s="310" t="s">
        <v>1460</v>
      </c>
      <c r="AG22" s="226" t="s">
        <v>5127</v>
      </c>
      <c r="AH22" s="310" t="s">
        <v>1460</v>
      </c>
      <c r="AI22" s="226" t="s">
        <v>5127</v>
      </c>
      <c r="AJ22" s="310" t="s">
        <v>1460</v>
      </c>
      <c r="AK22" s="226" t="s">
        <v>5127</v>
      </c>
      <c r="AL22" s="310" t="s">
        <v>1460</v>
      </c>
      <c r="AM22" s="226" t="s">
        <v>5127</v>
      </c>
      <c r="AN22" s="310" t="s">
        <v>1460</v>
      </c>
      <c r="AO22" s="226" t="s">
        <v>5127</v>
      </c>
      <c r="AP22" s="310" t="s">
        <v>1460</v>
      </c>
      <c r="AQ22" s="226" t="s">
        <v>5127</v>
      </c>
      <c r="AR22" s="310" t="s">
        <v>1460</v>
      </c>
      <c r="AS22" s="226" t="s">
        <v>5127</v>
      </c>
      <c r="AT22" s="310" t="s">
        <v>1460</v>
      </c>
      <c r="AU22" s="226" t="s">
        <v>5127</v>
      </c>
      <c r="AV22" s="310" t="s">
        <v>1460</v>
      </c>
      <c r="AW22" s="226" t="s">
        <v>5127</v>
      </c>
      <c r="AX22" s="310" t="s">
        <v>1460</v>
      </c>
      <c r="AY22" s="226" t="s">
        <v>5127</v>
      </c>
      <c r="AZ22" s="310" t="s">
        <v>1460</v>
      </c>
      <c r="BA22" s="226" t="s">
        <v>5127</v>
      </c>
      <c r="BB22" s="304" t="s">
        <v>874</v>
      </c>
      <c r="BC22" s="341">
        <v>43281</v>
      </c>
      <c r="BD22" s="367" t="s">
        <v>1021</v>
      </c>
      <c r="BE22" s="245"/>
      <c r="BF22" s="304"/>
      <c r="BG22" s="304"/>
      <c r="BH22" s="304"/>
      <c r="BI22" s="304"/>
      <c r="BJ22" s="367" t="s">
        <v>1193</v>
      </c>
      <c r="BK22" s="245"/>
      <c r="BL22" s="29"/>
    </row>
    <row r="23" spans="1:64" s="14" customFormat="1" ht="90" hidden="1" customHeight="1" x14ac:dyDescent="0.25">
      <c r="A23" s="245">
        <v>21</v>
      </c>
      <c r="B23" s="380" t="s">
        <v>4942</v>
      </c>
      <c r="C23" s="364" t="s">
        <v>5588</v>
      </c>
      <c r="D23" s="345" t="s">
        <v>4201</v>
      </c>
      <c r="E23" s="1119">
        <v>43091</v>
      </c>
      <c r="F23" s="345" t="s">
        <v>4565</v>
      </c>
      <c r="G23" s="404" t="s">
        <v>5597</v>
      </c>
      <c r="H23" s="344" t="s">
        <v>4566</v>
      </c>
      <c r="I23" s="344" t="s">
        <v>4567</v>
      </c>
      <c r="J23" s="342" t="s">
        <v>4568</v>
      </c>
      <c r="K23" s="342"/>
      <c r="L23" s="368"/>
      <c r="M23" s="342"/>
      <c r="N23" s="341" t="s">
        <v>4569</v>
      </c>
      <c r="O23" s="346" t="s">
        <v>4570</v>
      </c>
      <c r="P23" s="330" t="e">
        <f t="shared" si="0"/>
        <v>#VALUE!</v>
      </c>
      <c r="Q23" s="427"/>
      <c r="R23" s="342" t="s">
        <v>233</v>
      </c>
      <c r="S23" s="342"/>
      <c r="T23" s="246" t="s">
        <v>4571</v>
      </c>
      <c r="U23" s="307" t="s">
        <v>5051</v>
      </c>
      <c r="V23" s="307" t="s">
        <v>1460</v>
      </c>
      <c r="W23" s="307" t="s">
        <v>5098</v>
      </c>
      <c r="X23" s="307" t="s">
        <v>1460</v>
      </c>
      <c r="Y23" s="307" t="s">
        <v>5098</v>
      </c>
      <c r="Z23" s="10" t="s">
        <v>1460</v>
      </c>
      <c r="AA23" s="226" t="s">
        <v>5168</v>
      </c>
      <c r="AB23" s="10" t="s">
        <v>1460</v>
      </c>
      <c r="AC23" s="226" t="s">
        <v>5168</v>
      </c>
      <c r="AD23" s="304" t="s">
        <v>1460</v>
      </c>
      <c r="AE23" s="226" t="s">
        <v>5168</v>
      </c>
      <c r="AF23" s="304" t="s">
        <v>1460</v>
      </c>
      <c r="AG23" s="226" t="s">
        <v>5168</v>
      </c>
      <c r="AH23" s="165" t="s">
        <v>1460</v>
      </c>
      <c r="AI23" s="226" t="s">
        <v>5168</v>
      </c>
      <c r="AJ23" s="165" t="s">
        <v>1460</v>
      </c>
      <c r="AK23" s="226" t="s">
        <v>5098</v>
      </c>
      <c r="AL23" s="165" t="s">
        <v>1460</v>
      </c>
      <c r="AM23" s="226" t="s">
        <v>5098</v>
      </c>
      <c r="AN23" s="165" t="s">
        <v>1460</v>
      </c>
      <c r="AO23" s="226" t="s">
        <v>5098</v>
      </c>
      <c r="AP23" s="165" t="s">
        <v>1460</v>
      </c>
      <c r="AQ23" s="226" t="s">
        <v>5098</v>
      </c>
      <c r="AR23" s="165" t="s">
        <v>1460</v>
      </c>
      <c r="AS23" s="226" t="s">
        <v>5098</v>
      </c>
      <c r="AT23" s="165" t="s">
        <v>1460</v>
      </c>
      <c r="AU23" s="226" t="s">
        <v>5098</v>
      </c>
      <c r="AV23" s="165" t="s">
        <v>1460</v>
      </c>
      <c r="AW23" s="226" t="s">
        <v>5098</v>
      </c>
      <c r="AX23" s="165" t="s">
        <v>1460</v>
      </c>
      <c r="AY23" s="226" t="s">
        <v>5098</v>
      </c>
      <c r="AZ23" s="165" t="s">
        <v>1460</v>
      </c>
      <c r="BA23" s="226" t="s">
        <v>5098</v>
      </c>
      <c r="BB23" s="304" t="s">
        <v>874</v>
      </c>
      <c r="BC23" s="308">
        <v>43189</v>
      </c>
      <c r="BD23" s="367" t="s">
        <v>1021</v>
      </c>
      <c r="BE23" s="245"/>
      <c r="BF23" s="304"/>
      <c r="BG23" s="304"/>
      <c r="BH23" s="304"/>
      <c r="BI23" s="304"/>
      <c r="BJ23" s="367" t="s">
        <v>1193</v>
      </c>
      <c r="BK23" s="245"/>
      <c r="BL23" s="29"/>
    </row>
    <row r="24" spans="1:64" s="14" customFormat="1" ht="90" hidden="1" customHeight="1" x14ac:dyDescent="0.25">
      <c r="A24" s="245">
        <v>22</v>
      </c>
      <c r="B24" s="380" t="s">
        <v>4943</v>
      </c>
      <c r="C24" s="364" t="s">
        <v>5588</v>
      </c>
      <c r="D24" s="345" t="s">
        <v>4201</v>
      </c>
      <c r="E24" s="1119"/>
      <c r="F24" s="345" t="s">
        <v>4565</v>
      </c>
      <c r="G24" s="404" t="s">
        <v>5597</v>
      </c>
      <c r="H24" s="344" t="s">
        <v>4566</v>
      </c>
      <c r="I24" s="344" t="s">
        <v>4567</v>
      </c>
      <c r="J24" s="342" t="s">
        <v>4572</v>
      </c>
      <c r="K24" s="342"/>
      <c r="L24" s="314"/>
      <c r="M24" s="342"/>
      <c r="N24" s="346">
        <v>43115</v>
      </c>
      <c r="O24" s="346">
        <v>43159</v>
      </c>
      <c r="P24" s="330">
        <f t="shared" si="0"/>
        <v>7</v>
      </c>
      <c r="Q24" s="427"/>
      <c r="R24" s="342" t="s">
        <v>69</v>
      </c>
      <c r="S24" s="342"/>
      <c r="T24" s="246" t="s">
        <v>4573</v>
      </c>
      <c r="U24" s="31" t="s">
        <v>5052</v>
      </c>
      <c r="V24" s="307" t="s">
        <v>1460</v>
      </c>
      <c r="W24" s="307" t="s">
        <v>5098</v>
      </c>
      <c r="X24" s="307" t="s">
        <v>1460</v>
      </c>
      <c r="Y24" s="307" t="s">
        <v>5098</v>
      </c>
      <c r="Z24" s="307" t="s">
        <v>1460</v>
      </c>
      <c r="AA24" s="307" t="s">
        <v>5098</v>
      </c>
      <c r="AB24" s="307" t="s">
        <v>1460</v>
      </c>
      <c r="AC24" s="307" t="s">
        <v>5098</v>
      </c>
      <c r="AD24" s="307" t="s">
        <v>1460</v>
      </c>
      <c r="AE24" s="307" t="s">
        <v>5098</v>
      </c>
      <c r="AF24" s="307" t="s">
        <v>1460</v>
      </c>
      <c r="AG24" s="307" t="s">
        <v>5098</v>
      </c>
      <c r="AH24" s="307" t="s">
        <v>1460</v>
      </c>
      <c r="AI24" s="307" t="s">
        <v>5098</v>
      </c>
      <c r="AJ24" s="307" t="s">
        <v>1460</v>
      </c>
      <c r="AK24" s="307" t="s">
        <v>5098</v>
      </c>
      <c r="AL24" s="307" t="s">
        <v>1460</v>
      </c>
      <c r="AM24" s="307" t="s">
        <v>5098</v>
      </c>
      <c r="AN24" s="307" t="s">
        <v>1460</v>
      </c>
      <c r="AO24" s="307" t="s">
        <v>5098</v>
      </c>
      <c r="AP24" s="307" t="s">
        <v>1460</v>
      </c>
      <c r="AQ24" s="307" t="s">
        <v>5098</v>
      </c>
      <c r="AR24" s="307" t="s">
        <v>1460</v>
      </c>
      <c r="AS24" s="307" t="s">
        <v>5098</v>
      </c>
      <c r="AT24" s="307" t="s">
        <v>1460</v>
      </c>
      <c r="AU24" s="307" t="s">
        <v>5098</v>
      </c>
      <c r="AV24" s="165" t="s">
        <v>1460</v>
      </c>
      <c r="AW24" s="226" t="s">
        <v>5098</v>
      </c>
      <c r="AX24" s="165" t="s">
        <v>1460</v>
      </c>
      <c r="AY24" s="226" t="s">
        <v>5098</v>
      </c>
      <c r="AZ24" s="165" t="s">
        <v>1460</v>
      </c>
      <c r="BA24" s="226" t="s">
        <v>5098</v>
      </c>
      <c r="BB24" s="304" t="s">
        <v>874</v>
      </c>
      <c r="BC24" s="308">
        <v>43189</v>
      </c>
      <c r="BD24" s="367" t="s">
        <v>1021</v>
      </c>
      <c r="BE24" s="245"/>
      <c r="BF24" s="304"/>
      <c r="BG24" s="304"/>
      <c r="BH24" s="304"/>
      <c r="BI24" s="304"/>
      <c r="BJ24" s="367" t="s">
        <v>1193</v>
      </c>
      <c r="BK24" s="245"/>
      <c r="BL24" s="29"/>
    </row>
    <row r="25" spans="1:64" s="14" customFormat="1" ht="90" hidden="1" customHeight="1" x14ac:dyDescent="0.25">
      <c r="A25" s="245">
        <v>23</v>
      </c>
      <c r="B25" s="380" t="s">
        <v>4944</v>
      </c>
      <c r="C25" s="364" t="s">
        <v>5588</v>
      </c>
      <c r="D25" s="345" t="s">
        <v>4201</v>
      </c>
      <c r="E25" s="1119"/>
      <c r="F25" s="345" t="s">
        <v>4565</v>
      </c>
      <c r="G25" s="404" t="s">
        <v>5597</v>
      </c>
      <c r="H25" s="344" t="s">
        <v>4566</v>
      </c>
      <c r="I25" s="344" t="s">
        <v>4567</v>
      </c>
      <c r="J25" s="342" t="s">
        <v>4574</v>
      </c>
      <c r="K25" s="342"/>
      <c r="L25" s="368"/>
      <c r="M25" s="342"/>
      <c r="N25" s="346">
        <v>43160</v>
      </c>
      <c r="O25" s="346">
        <v>43251</v>
      </c>
      <c r="P25" s="330">
        <f t="shared" si="0"/>
        <v>13</v>
      </c>
      <c r="Q25" s="427"/>
      <c r="R25" s="342" t="s">
        <v>233</v>
      </c>
      <c r="S25" s="342"/>
      <c r="T25" s="312" t="s">
        <v>4575</v>
      </c>
      <c r="U25" s="31" t="s">
        <v>5033</v>
      </c>
      <c r="V25" s="312" t="s">
        <v>4576</v>
      </c>
      <c r="W25" s="230" t="s">
        <v>5090</v>
      </c>
      <c r="X25" s="307" t="s">
        <v>1460</v>
      </c>
      <c r="Y25" s="307" t="s">
        <v>5127</v>
      </c>
      <c r="Z25" s="307" t="s">
        <v>1460</v>
      </c>
      <c r="AA25" s="307" t="s">
        <v>5127</v>
      </c>
      <c r="AB25" s="307" t="s">
        <v>1460</v>
      </c>
      <c r="AC25" s="307" t="s">
        <v>5127</v>
      </c>
      <c r="AD25" s="307" t="s">
        <v>1460</v>
      </c>
      <c r="AE25" s="307" t="s">
        <v>5127</v>
      </c>
      <c r="AF25" s="307" t="s">
        <v>1460</v>
      </c>
      <c r="AG25" s="307" t="s">
        <v>5127</v>
      </c>
      <c r="AH25" s="307" t="s">
        <v>1460</v>
      </c>
      <c r="AI25" s="307" t="s">
        <v>5127</v>
      </c>
      <c r="AJ25" s="307" t="s">
        <v>1460</v>
      </c>
      <c r="AK25" s="307" t="s">
        <v>5127</v>
      </c>
      <c r="AL25" s="307" t="s">
        <v>1460</v>
      </c>
      <c r="AM25" s="307" t="s">
        <v>5127</v>
      </c>
      <c r="AN25" s="307" t="s">
        <v>1460</v>
      </c>
      <c r="AO25" s="307" t="s">
        <v>5127</v>
      </c>
      <c r="AP25" s="307" t="s">
        <v>1460</v>
      </c>
      <c r="AQ25" s="307" t="s">
        <v>5127</v>
      </c>
      <c r="AR25" s="307" t="s">
        <v>1460</v>
      </c>
      <c r="AS25" s="307" t="s">
        <v>5127</v>
      </c>
      <c r="AT25" s="307" t="s">
        <v>1460</v>
      </c>
      <c r="AU25" s="307" t="s">
        <v>5127</v>
      </c>
      <c r="AV25" s="310" t="s">
        <v>1460</v>
      </c>
      <c r="AW25" s="226" t="s">
        <v>5127</v>
      </c>
      <c r="AX25" s="310" t="s">
        <v>1460</v>
      </c>
      <c r="AY25" s="226" t="s">
        <v>5127</v>
      </c>
      <c r="AZ25" s="310" t="s">
        <v>1460</v>
      </c>
      <c r="BA25" s="226" t="s">
        <v>5127</v>
      </c>
      <c r="BB25" s="304" t="s">
        <v>874</v>
      </c>
      <c r="BC25" s="341">
        <v>43281</v>
      </c>
      <c r="BD25" s="367" t="s">
        <v>1021</v>
      </c>
      <c r="BE25" s="245"/>
      <c r="BF25" s="304"/>
      <c r="BG25" s="304"/>
      <c r="BH25" s="304"/>
      <c r="BI25" s="304"/>
      <c r="BJ25" s="367" t="s">
        <v>1193</v>
      </c>
      <c r="BK25" s="245"/>
      <c r="BL25" s="29"/>
    </row>
    <row r="26" spans="1:64" s="14" customFormat="1" ht="90" hidden="1" customHeight="1" x14ac:dyDescent="0.25">
      <c r="A26" s="245">
        <v>24</v>
      </c>
      <c r="B26" s="380" t="s">
        <v>4945</v>
      </c>
      <c r="C26" s="364" t="s">
        <v>5588</v>
      </c>
      <c r="D26" s="345" t="s">
        <v>4201</v>
      </c>
      <c r="E26" s="1119"/>
      <c r="F26" s="345" t="s">
        <v>4565</v>
      </c>
      <c r="G26" s="404" t="s">
        <v>5597</v>
      </c>
      <c r="H26" s="344" t="s">
        <v>4566</v>
      </c>
      <c r="I26" s="344" t="s">
        <v>4567</v>
      </c>
      <c r="J26" s="342" t="s">
        <v>4577</v>
      </c>
      <c r="K26" s="342"/>
      <c r="L26" s="368"/>
      <c r="M26" s="342"/>
      <c r="N26" s="346">
        <v>43076</v>
      </c>
      <c r="O26" s="346">
        <v>43098</v>
      </c>
      <c r="P26" s="330">
        <f t="shared" si="0"/>
        <v>4</v>
      </c>
      <c r="Q26" s="427"/>
      <c r="R26" s="342" t="s">
        <v>233</v>
      </c>
      <c r="S26" s="342"/>
      <c r="T26" s="246" t="s">
        <v>4578</v>
      </c>
      <c r="U26" s="344" t="s">
        <v>5053</v>
      </c>
      <c r="V26" s="307" t="s">
        <v>1460</v>
      </c>
      <c r="W26" s="307" t="s">
        <v>5098</v>
      </c>
      <c r="X26" s="307" t="s">
        <v>1460</v>
      </c>
      <c r="Y26" s="307" t="s">
        <v>5098</v>
      </c>
      <c r="Z26" s="307" t="s">
        <v>1460</v>
      </c>
      <c r="AA26" s="307" t="s">
        <v>5098</v>
      </c>
      <c r="AB26" s="307" t="s">
        <v>1460</v>
      </c>
      <c r="AC26" s="307" t="s">
        <v>5098</v>
      </c>
      <c r="AD26" s="307" t="s">
        <v>1460</v>
      </c>
      <c r="AE26" s="307" t="s">
        <v>5098</v>
      </c>
      <c r="AF26" s="307" t="s">
        <v>1460</v>
      </c>
      <c r="AG26" s="307" t="s">
        <v>5098</v>
      </c>
      <c r="AH26" s="307" t="s">
        <v>1460</v>
      </c>
      <c r="AI26" s="307" t="s">
        <v>5098</v>
      </c>
      <c r="AJ26" s="307" t="s">
        <v>1460</v>
      </c>
      <c r="AK26" s="307" t="s">
        <v>5098</v>
      </c>
      <c r="AL26" s="307" t="s">
        <v>1460</v>
      </c>
      <c r="AM26" s="307" t="s">
        <v>5098</v>
      </c>
      <c r="AN26" s="307" t="s">
        <v>1460</v>
      </c>
      <c r="AO26" s="307" t="s">
        <v>5098</v>
      </c>
      <c r="AP26" s="307" t="s">
        <v>1460</v>
      </c>
      <c r="AQ26" s="307" t="s">
        <v>5098</v>
      </c>
      <c r="AR26" s="307" t="s">
        <v>1460</v>
      </c>
      <c r="AS26" s="307" t="s">
        <v>5098</v>
      </c>
      <c r="AT26" s="307" t="s">
        <v>1460</v>
      </c>
      <c r="AU26" s="307" t="s">
        <v>5098</v>
      </c>
      <c r="AV26" s="165" t="s">
        <v>1460</v>
      </c>
      <c r="AW26" s="226" t="s">
        <v>5098</v>
      </c>
      <c r="AX26" s="165" t="s">
        <v>1460</v>
      </c>
      <c r="AY26" s="226" t="s">
        <v>5098</v>
      </c>
      <c r="AZ26" s="165" t="s">
        <v>1460</v>
      </c>
      <c r="BA26" s="226" t="s">
        <v>5098</v>
      </c>
      <c r="BB26" s="304" t="s">
        <v>874</v>
      </c>
      <c r="BC26" s="308">
        <v>43189</v>
      </c>
      <c r="BD26" s="367" t="s">
        <v>1021</v>
      </c>
      <c r="BE26" s="245"/>
      <c r="BF26" s="304"/>
      <c r="BG26" s="304"/>
      <c r="BH26" s="304"/>
      <c r="BI26" s="304"/>
      <c r="BJ26" s="367" t="s">
        <v>1193</v>
      </c>
      <c r="BK26" s="245"/>
      <c r="BL26" s="29"/>
    </row>
    <row r="27" spans="1:64" s="14" customFormat="1" ht="90" hidden="1" customHeight="1" x14ac:dyDescent="0.25">
      <c r="A27" s="245">
        <v>25</v>
      </c>
      <c r="B27" s="380" t="s">
        <v>4946</v>
      </c>
      <c r="C27" s="364" t="s">
        <v>5588</v>
      </c>
      <c r="D27" s="345" t="s">
        <v>4201</v>
      </c>
      <c r="E27" s="1119"/>
      <c r="F27" s="345" t="s">
        <v>4565</v>
      </c>
      <c r="G27" s="404" t="s">
        <v>5597</v>
      </c>
      <c r="H27" s="344" t="s">
        <v>4566</v>
      </c>
      <c r="I27" s="344" t="s">
        <v>4567</v>
      </c>
      <c r="J27" s="342" t="s">
        <v>4579</v>
      </c>
      <c r="K27" s="342"/>
      <c r="L27" s="368"/>
      <c r="M27" s="342"/>
      <c r="N27" s="352">
        <v>43076</v>
      </c>
      <c r="O27" s="346">
        <v>43098</v>
      </c>
      <c r="P27" s="330">
        <f t="shared" si="0"/>
        <v>4</v>
      </c>
      <c r="Q27" s="427"/>
      <c r="R27" s="342" t="s">
        <v>233</v>
      </c>
      <c r="S27" s="342"/>
      <c r="T27" s="246" t="s">
        <v>4580</v>
      </c>
      <c r="U27" s="344" t="s">
        <v>5054</v>
      </c>
      <c r="V27" s="307" t="s">
        <v>1460</v>
      </c>
      <c r="W27" s="307" t="s">
        <v>5098</v>
      </c>
      <c r="X27" s="307" t="s">
        <v>1460</v>
      </c>
      <c r="Y27" s="307" t="s">
        <v>5098</v>
      </c>
      <c r="Z27" s="307" t="s">
        <v>1460</v>
      </c>
      <c r="AA27" s="307" t="s">
        <v>5098</v>
      </c>
      <c r="AB27" s="307" t="s">
        <v>1460</v>
      </c>
      <c r="AC27" s="307" t="s">
        <v>5098</v>
      </c>
      <c r="AD27" s="307" t="s">
        <v>1460</v>
      </c>
      <c r="AE27" s="307" t="s">
        <v>5098</v>
      </c>
      <c r="AF27" s="307" t="s">
        <v>1460</v>
      </c>
      <c r="AG27" s="307" t="s">
        <v>5098</v>
      </c>
      <c r="AH27" s="307" t="s">
        <v>1460</v>
      </c>
      <c r="AI27" s="307" t="s">
        <v>5098</v>
      </c>
      <c r="AJ27" s="307" t="s">
        <v>1460</v>
      </c>
      <c r="AK27" s="307" t="s">
        <v>5098</v>
      </c>
      <c r="AL27" s="307" t="s">
        <v>1460</v>
      </c>
      <c r="AM27" s="307" t="s">
        <v>5098</v>
      </c>
      <c r="AN27" s="307" t="s">
        <v>1460</v>
      </c>
      <c r="AO27" s="307" t="s">
        <v>5098</v>
      </c>
      <c r="AP27" s="307" t="s">
        <v>1460</v>
      </c>
      <c r="AQ27" s="307" t="s">
        <v>5098</v>
      </c>
      <c r="AR27" s="307" t="s">
        <v>1460</v>
      </c>
      <c r="AS27" s="307" t="s">
        <v>5098</v>
      </c>
      <c r="AT27" s="307" t="s">
        <v>1460</v>
      </c>
      <c r="AU27" s="307" t="s">
        <v>5098</v>
      </c>
      <c r="AV27" s="165" t="s">
        <v>1460</v>
      </c>
      <c r="AW27" s="226" t="s">
        <v>5098</v>
      </c>
      <c r="AX27" s="165" t="s">
        <v>1460</v>
      </c>
      <c r="AY27" s="226" t="s">
        <v>5098</v>
      </c>
      <c r="AZ27" s="165" t="s">
        <v>1460</v>
      </c>
      <c r="BA27" s="226" t="s">
        <v>5098</v>
      </c>
      <c r="BB27" s="304" t="s">
        <v>874</v>
      </c>
      <c r="BC27" s="308">
        <v>43189</v>
      </c>
      <c r="BD27" s="367" t="s">
        <v>1021</v>
      </c>
      <c r="BE27" s="245"/>
      <c r="BF27" s="304"/>
      <c r="BG27" s="304"/>
      <c r="BH27" s="304"/>
      <c r="BI27" s="304"/>
      <c r="BJ27" s="367" t="s">
        <v>1193</v>
      </c>
      <c r="BK27" s="245"/>
      <c r="BL27" s="29"/>
    </row>
    <row r="28" spans="1:64" s="14" customFormat="1" ht="90" hidden="1" customHeight="1" x14ac:dyDescent="0.25">
      <c r="A28" s="245">
        <v>26</v>
      </c>
      <c r="B28" s="380" t="s">
        <v>4947</v>
      </c>
      <c r="C28" s="364" t="s">
        <v>5588</v>
      </c>
      <c r="D28" s="345" t="s">
        <v>4201</v>
      </c>
      <c r="E28" s="1119"/>
      <c r="F28" s="345" t="s">
        <v>4565</v>
      </c>
      <c r="G28" s="404" t="s">
        <v>5597</v>
      </c>
      <c r="H28" s="344" t="s">
        <v>4566</v>
      </c>
      <c r="I28" s="344" t="s">
        <v>4567</v>
      </c>
      <c r="J28" s="342" t="s">
        <v>4581</v>
      </c>
      <c r="K28" s="342"/>
      <c r="L28" s="368"/>
      <c r="M28" s="342"/>
      <c r="N28" s="352">
        <v>43115</v>
      </c>
      <c r="O28" s="346">
        <v>43131</v>
      </c>
      <c r="P28" s="330">
        <f t="shared" si="0"/>
        <v>3</v>
      </c>
      <c r="Q28" s="427"/>
      <c r="R28" s="342" t="s">
        <v>233</v>
      </c>
      <c r="S28" s="342"/>
      <c r="T28" s="312" t="s">
        <v>4582</v>
      </c>
      <c r="U28" s="349" t="s">
        <v>5055</v>
      </c>
      <c r="V28" s="307" t="s">
        <v>1460</v>
      </c>
      <c r="W28" s="307" t="s">
        <v>5098</v>
      </c>
      <c r="X28" s="307" t="s">
        <v>1460</v>
      </c>
      <c r="Y28" s="307" t="s">
        <v>5098</v>
      </c>
      <c r="Z28" s="307" t="s">
        <v>1460</v>
      </c>
      <c r="AA28" s="307" t="s">
        <v>5098</v>
      </c>
      <c r="AB28" s="307" t="s">
        <v>1460</v>
      </c>
      <c r="AC28" s="307" t="s">
        <v>5098</v>
      </c>
      <c r="AD28" s="307" t="s">
        <v>1460</v>
      </c>
      <c r="AE28" s="307" t="s">
        <v>5098</v>
      </c>
      <c r="AF28" s="307" t="s">
        <v>1460</v>
      </c>
      <c r="AG28" s="307" t="s">
        <v>5098</v>
      </c>
      <c r="AH28" s="307" t="s">
        <v>1460</v>
      </c>
      <c r="AI28" s="307" t="s">
        <v>5098</v>
      </c>
      <c r="AJ28" s="307" t="s">
        <v>1460</v>
      </c>
      <c r="AK28" s="307" t="s">
        <v>5098</v>
      </c>
      <c r="AL28" s="307" t="s">
        <v>1460</v>
      </c>
      <c r="AM28" s="307" t="s">
        <v>5098</v>
      </c>
      <c r="AN28" s="307" t="s">
        <v>1460</v>
      </c>
      <c r="AO28" s="307" t="s">
        <v>5098</v>
      </c>
      <c r="AP28" s="307" t="s">
        <v>1460</v>
      </c>
      <c r="AQ28" s="307" t="s">
        <v>5098</v>
      </c>
      <c r="AR28" s="307" t="s">
        <v>1460</v>
      </c>
      <c r="AS28" s="307" t="s">
        <v>5098</v>
      </c>
      <c r="AT28" s="307" t="s">
        <v>1460</v>
      </c>
      <c r="AU28" s="307" t="s">
        <v>5098</v>
      </c>
      <c r="AV28" s="165" t="s">
        <v>1460</v>
      </c>
      <c r="AW28" s="226" t="s">
        <v>5098</v>
      </c>
      <c r="AX28" s="165" t="s">
        <v>1460</v>
      </c>
      <c r="AY28" s="226" t="s">
        <v>5098</v>
      </c>
      <c r="AZ28" s="165" t="s">
        <v>1460</v>
      </c>
      <c r="BA28" s="226" t="s">
        <v>5098</v>
      </c>
      <c r="BB28" s="304" t="s">
        <v>874</v>
      </c>
      <c r="BC28" s="308">
        <v>43189</v>
      </c>
      <c r="BD28" s="367" t="s">
        <v>1021</v>
      </c>
      <c r="BE28" s="245"/>
      <c r="BF28" s="304"/>
      <c r="BG28" s="304"/>
      <c r="BH28" s="304"/>
      <c r="BI28" s="304"/>
      <c r="BJ28" s="367" t="s">
        <v>1193</v>
      </c>
      <c r="BK28" s="245"/>
      <c r="BL28" s="29"/>
    </row>
    <row r="29" spans="1:64" s="14" customFormat="1" ht="90" hidden="1" customHeight="1" x14ac:dyDescent="0.25">
      <c r="A29" s="245">
        <v>27</v>
      </c>
      <c r="B29" s="380" t="s">
        <v>4948</v>
      </c>
      <c r="C29" s="364" t="s">
        <v>5588</v>
      </c>
      <c r="D29" s="345" t="s">
        <v>4201</v>
      </c>
      <c r="E29" s="1119"/>
      <c r="F29" s="345" t="s">
        <v>4565</v>
      </c>
      <c r="G29" s="404" t="s">
        <v>5597</v>
      </c>
      <c r="H29" s="344" t="s">
        <v>4566</v>
      </c>
      <c r="I29" s="344" t="s">
        <v>4567</v>
      </c>
      <c r="J29" s="342" t="s">
        <v>4583</v>
      </c>
      <c r="K29" s="342"/>
      <c r="L29" s="314"/>
      <c r="M29" s="342"/>
      <c r="N29" s="346">
        <v>43115</v>
      </c>
      <c r="O29" s="346">
        <v>43146</v>
      </c>
      <c r="P29" s="330">
        <f t="shared" si="0"/>
        <v>5</v>
      </c>
      <c r="Q29" s="427"/>
      <c r="R29" s="342" t="s">
        <v>69</v>
      </c>
      <c r="S29" s="342"/>
      <c r="T29" s="312" t="s">
        <v>4584</v>
      </c>
      <c r="U29" s="31" t="s">
        <v>5056</v>
      </c>
      <c r="V29" s="307" t="s">
        <v>1460</v>
      </c>
      <c r="W29" s="307" t="s">
        <v>5098</v>
      </c>
      <c r="X29" s="307" t="s">
        <v>1460</v>
      </c>
      <c r="Y29" s="307" t="s">
        <v>5098</v>
      </c>
      <c r="Z29" s="307" t="s">
        <v>1460</v>
      </c>
      <c r="AA29" s="307" t="s">
        <v>5098</v>
      </c>
      <c r="AB29" s="307" t="s">
        <v>1460</v>
      </c>
      <c r="AC29" s="307" t="s">
        <v>5098</v>
      </c>
      <c r="AD29" s="307" t="s">
        <v>1460</v>
      </c>
      <c r="AE29" s="307" t="s">
        <v>5098</v>
      </c>
      <c r="AF29" s="307" t="s">
        <v>1460</v>
      </c>
      <c r="AG29" s="307" t="s">
        <v>5098</v>
      </c>
      <c r="AH29" s="307" t="s">
        <v>1460</v>
      </c>
      <c r="AI29" s="307" t="s">
        <v>5098</v>
      </c>
      <c r="AJ29" s="307" t="s">
        <v>1460</v>
      </c>
      <c r="AK29" s="307" t="s">
        <v>5098</v>
      </c>
      <c r="AL29" s="307" t="s">
        <v>1460</v>
      </c>
      <c r="AM29" s="307" t="s">
        <v>5098</v>
      </c>
      <c r="AN29" s="307" t="s">
        <v>1460</v>
      </c>
      <c r="AO29" s="307" t="s">
        <v>5098</v>
      </c>
      <c r="AP29" s="307" t="s">
        <v>1460</v>
      </c>
      <c r="AQ29" s="307" t="s">
        <v>5098</v>
      </c>
      <c r="AR29" s="307" t="s">
        <v>1460</v>
      </c>
      <c r="AS29" s="307" t="s">
        <v>5098</v>
      </c>
      <c r="AT29" s="307" t="s">
        <v>1460</v>
      </c>
      <c r="AU29" s="307" t="s">
        <v>5098</v>
      </c>
      <c r="AV29" s="165" t="s">
        <v>1460</v>
      </c>
      <c r="AW29" s="226" t="s">
        <v>5098</v>
      </c>
      <c r="AX29" s="165" t="s">
        <v>1460</v>
      </c>
      <c r="AY29" s="226" t="s">
        <v>5098</v>
      </c>
      <c r="AZ29" s="165" t="s">
        <v>1460</v>
      </c>
      <c r="BA29" s="226" t="s">
        <v>5098</v>
      </c>
      <c r="BB29" s="304" t="s">
        <v>874</v>
      </c>
      <c r="BC29" s="308">
        <v>43189</v>
      </c>
      <c r="BD29" s="367" t="s">
        <v>1021</v>
      </c>
      <c r="BE29" s="245"/>
      <c r="BF29" s="304"/>
      <c r="BG29" s="304"/>
      <c r="BH29" s="304"/>
      <c r="BI29" s="304"/>
      <c r="BJ29" s="367" t="s">
        <v>1193</v>
      </c>
      <c r="BK29" s="245"/>
      <c r="BL29" s="29"/>
    </row>
    <row r="30" spans="1:64" s="14" customFormat="1" ht="90" hidden="1" customHeight="1" x14ac:dyDescent="0.25">
      <c r="A30" s="245">
        <v>28</v>
      </c>
      <c r="B30" s="380" t="s">
        <v>4949</v>
      </c>
      <c r="C30" s="364" t="s">
        <v>5588</v>
      </c>
      <c r="D30" s="345" t="s">
        <v>4201</v>
      </c>
      <c r="E30" s="1119"/>
      <c r="F30" s="345" t="s">
        <v>4565</v>
      </c>
      <c r="G30" s="404" t="s">
        <v>5597</v>
      </c>
      <c r="H30" s="344" t="s">
        <v>4566</v>
      </c>
      <c r="I30" s="344" t="s">
        <v>4567</v>
      </c>
      <c r="J30" s="342" t="s">
        <v>4585</v>
      </c>
      <c r="K30" s="342"/>
      <c r="L30" s="368"/>
      <c r="M30" s="342"/>
      <c r="N30" s="346">
        <v>43146</v>
      </c>
      <c r="O30" s="346">
        <v>43465</v>
      </c>
      <c r="P30" s="330">
        <f t="shared" si="0"/>
        <v>46</v>
      </c>
      <c r="Q30" s="427"/>
      <c r="R30" s="342" t="s">
        <v>233</v>
      </c>
      <c r="S30" s="342"/>
      <c r="T30" s="29" t="s">
        <v>4492</v>
      </c>
      <c r="U30" s="31" t="s">
        <v>5033</v>
      </c>
      <c r="V30" s="31" t="s">
        <v>4492</v>
      </c>
      <c r="W30" s="31" t="s">
        <v>4492</v>
      </c>
      <c r="X30" s="307" t="s">
        <v>5402</v>
      </c>
      <c r="Y30" s="246" t="s">
        <v>5403</v>
      </c>
      <c r="Z30" s="307" t="s">
        <v>1460</v>
      </c>
      <c r="AA30" s="307" t="s">
        <v>5169</v>
      </c>
      <c r="AB30" s="307" t="s">
        <v>1460</v>
      </c>
      <c r="AC30" s="307" t="s">
        <v>5169</v>
      </c>
      <c r="AD30" s="307" t="s">
        <v>1460</v>
      </c>
      <c r="AE30" s="307" t="s">
        <v>5169</v>
      </c>
      <c r="AF30" s="307" t="s">
        <v>1460</v>
      </c>
      <c r="AG30" s="307" t="s">
        <v>5169</v>
      </c>
      <c r="AH30" s="307" t="s">
        <v>1460</v>
      </c>
      <c r="AI30" s="307" t="s">
        <v>5169</v>
      </c>
      <c r="AJ30" s="307" t="s">
        <v>1460</v>
      </c>
      <c r="AK30" s="307" t="s">
        <v>5169</v>
      </c>
      <c r="AL30" s="307" t="s">
        <v>1460</v>
      </c>
      <c r="AM30" s="307" t="s">
        <v>5169</v>
      </c>
      <c r="AN30" s="307" t="s">
        <v>1460</v>
      </c>
      <c r="AO30" s="307" t="s">
        <v>5169</v>
      </c>
      <c r="AP30" s="307" t="s">
        <v>1460</v>
      </c>
      <c r="AQ30" s="307" t="s">
        <v>5169</v>
      </c>
      <c r="AR30" s="307" t="s">
        <v>1460</v>
      </c>
      <c r="AS30" s="307" t="s">
        <v>5169</v>
      </c>
      <c r="AT30" s="307" t="s">
        <v>1460</v>
      </c>
      <c r="AU30" s="307" t="s">
        <v>5169</v>
      </c>
      <c r="AV30" s="165" t="s">
        <v>1460</v>
      </c>
      <c r="AW30" s="226" t="s">
        <v>5169</v>
      </c>
      <c r="AX30" s="165" t="s">
        <v>1460</v>
      </c>
      <c r="AY30" s="226" t="s">
        <v>5169</v>
      </c>
      <c r="AZ30" s="165" t="s">
        <v>1460</v>
      </c>
      <c r="BA30" s="226" t="s">
        <v>5169</v>
      </c>
      <c r="BB30" s="349" t="s">
        <v>4476</v>
      </c>
      <c r="BC30" s="308">
        <v>43391</v>
      </c>
      <c r="BD30" s="367" t="s">
        <v>1021</v>
      </c>
      <c r="BE30" s="245"/>
      <c r="BF30" s="304"/>
      <c r="BG30" s="304"/>
      <c r="BH30" s="304"/>
      <c r="BI30" s="304"/>
      <c r="BJ30" s="367" t="s">
        <v>1193</v>
      </c>
      <c r="BK30" s="245"/>
      <c r="BL30" s="29"/>
    </row>
    <row r="31" spans="1:64" s="14" customFormat="1" ht="90" hidden="1" customHeight="1" x14ac:dyDescent="0.25">
      <c r="A31" s="245">
        <v>29</v>
      </c>
      <c r="B31" s="380" t="s">
        <v>4950</v>
      </c>
      <c r="C31" s="364" t="s">
        <v>5588</v>
      </c>
      <c r="D31" s="345" t="s">
        <v>4201</v>
      </c>
      <c r="E31" s="313">
        <v>43091</v>
      </c>
      <c r="F31" s="345" t="s">
        <v>4565</v>
      </c>
      <c r="G31" s="404" t="s">
        <v>5598</v>
      </c>
      <c r="H31" s="344" t="s">
        <v>4586</v>
      </c>
      <c r="I31" s="344" t="s">
        <v>4587</v>
      </c>
      <c r="J31" s="342" t="s">
        <v>4588</v>
      </c>
      <c r="K31" s="342"/>
      <c r="L31" s="368"/>
      <c r="M31" s="342"/>
      <c r="N31" s="346">
        <v>43160</v>
      </c>
      <c r="O31" s="346">
        <v>43312</v>
      </c>
      <c r="P31" s="330">
        <f t="shared" si="0"/>
        <v>22</v>
      </c>
      <c r="Q31" s="427"/>
      <c r="R31" s="342" t="s">
        <v>233</v>
      </c>
      <c r="S31" s="342"/>
      <c r="T31" s="226" t="s">
        <v>4589</v>
      </c>
      <c r="U31" s="230" t="s">
        <v>5033</v>
      </c>
      <c r="V31" s="29" t="s">
        <v>4492</v>
      </c>
      <c r="W31" s="31" t="s">
        <v>5104</v>
      </c>
      <c r="X31" s="31" t="s">
        <v>5404</v>
      </c>
      <c r="Y31" s="10" t="s">
        <v>5405</v>
      </c>
      <c r="Z31" s="304" t="s">
        <v>1460</v>
      </c>
      <c r="AA31" s="226" t="s">
        <v>5169</v>
      </c>
      <c r="AB31" s="304" t="s">
        <v>1460</v>
      </c>
      <c r="AC31" s="226" t="s">
        <v>5169</v>
      </c>
      <c r="AD31" s="304" t="s">
        <v>1460</v>
      </c>
      <c r="AE31" s="226" t="s">
        <v>5169</v>
      </c>
      <c r="AF31" s="10" t="s">
        <v>1460</v>
      </c>
      <c r="AG31" s="226" t="s">
        <v>5169</v>
      </c>
      <c r="AH31" s="165" t="s">
        <v>1460</v>
      </c>
      <c r="AI31" s="226" t="s">
        <v>5169</v>
      </c>
      <c r="AJ31" s="165" t="s">
        <v>1460</v>
      </c>
      <c r="AK31" s="226" t="s">
        <v>5169</v>
      </c>
      <c r="AL31" s="165" t="s">
        <v>1460</v>
      </c>
      <c r="AM31" s="226" t="s">
        <v>5169</v>
      </c>
      <c r="AN31" s="165" t="s">
        <v>1460</v>
      </c>
      <c r="AO31" s="226" t="s">
        <v>5169</v>
      </c>
      <c r="AP31" s="165" t="s">
        <v>1460</v>
      </c>
      <c r="AQ31" s="226" t="s">
        <v>5169</v>
      </c>
      <c r="AR31" s="165" t="s">
        <v>1460</v>
      </c>
      <c r="AS31" s="226" t="s">
        <v>5169</v>
      </c>
      <c r="AT31" s="165" t="s">
        <v>1460</v>
      </c>
      <c r="AU31" s="226" t="s">
        <v>5169</v>
      </c>
      <c r="AV31" s="165" t="s">
        <v>1460</v>
      </c>
      <c r="AW31" s="226" t="s">
        <v>5169</v>
      </c>
      <c r="AX31" s="165" t="s">
        <v>1460</v>
      </c>
      <c r="AY31" s="226" t="s">
        <v>5169</v>
      </c>
      <c r="AZ31" s="165" t="s">
        <v>1460</v>
      </c>
      <c r="BA31" s="226" t="s">
        <v>5169</v>
      </c>
      <c r="BB31" s="304" t="s">
        <v>874</v>
      </c>
      <c r="BC31" s="308">
        <v>43391</v>
      </c>
      <c r="BD31" s="367" t="s">
        <v>1021</v>
      </c>
      <c r="BE31" s="245"/>
      <c r="BF31" s="304"/>
      <c r="BG31" s="304"/>
      <c r="BH31" s="304"/>
      <c r="BI31" s="304"/>
      <c r="BJ31" s="367" t="s">
        <v>1193</v>
      </c>
      <c r="BK31" s="245"/>
      <c r="BL31" s="29"/>
    </row>
    <row r="32" spans="1:64" s="14" customFormat="1" ht="90" hidden="1" customHeight="1" x14ac:dyDescent="0.25">
      <c r="A32" s="245">
        <v>30</v>
      </c>
      <c r="B32" s="380" t="s">
        <v>4951</v>
      </c>
      <c r="C32" s="364" t="s">
        <v>5588</v>
      </c>
      <c r="D32" s="345" t="s">
        <v>4201</v>
      </c>
      <c r="E32" s="313">
        <v>43091</v>
      </c>
      <c r="F32" s="345" t="s">
        <v>4565</v>
      </c>
      <c r="G32" s="404" t="s">
        <v>5598</v>
      </c>
      <c r="H32" s="344" t="s">
        <v>4586</v>
      </c>
      <c r="I32" s="344" t="s">
        <v>4587</v>
      </c>
      <c r="J32" s="342" t="s">
        <v>4590</v>
      </c>
      <c r="K32" s="342"/>
      <c r="L32" s="368"/>
      <c r="M32" s="342"/>
      <c r="N32" s="346">
        <v>43132</v>
      </c>
      <c r="O32" s="346">
        <v>43312</v>
      </c>
      <c r="P32" s="330">
        <f t="shared" si="0"/>
        <v>26</v>
      </c>
      <c r="Q32" s="427"/>
      <c r="R32" s="342" t="s">
        <v>233</v>
      </c>
      <c r="S32" s="342"/>
      <c r="T32" s="31" t="s">
        <v>4492</v>
      </c>
      <c r="U32" s="230" t="s">
        <v>5033</v>
      </c>
      <c r="V32" s="31" t="s">
        <v>4492</v>
      </c>
      <c r="W32" s="31" t="s">
        <v>5104</v>
      </c>
      <c r="X32" s="246" t="s">
        <v>5407</v>
      </c>
      <c r="Y32" s="246" t="s">
        <v>5406</v>
      </c>
      <c r="Z32" s="304" t="s">
        <v>1460</v>
      </c>
      <c r="AA32" s="226" t="s">
        <v>5169</v>
      </c>
      <c r="AB32" s="304" t="s">
        <v>1460</v>
      </c>
      <c r="AC32" s="226" t="s">
        <v>5169</v>
      </c>
      <c r="AD32" s="304" t="s">
        <v>1460</v>
      </c>
      <c r="AE32" s="226" t="s">
        <v>5169</v>
      </c>
      <c r="AF32" s="10" t="s">
        <v>1460</v>
      </c>
      <c r="AG32" s="226" t="s">
        <v>5169</v>
      </c>
      <c r="AH32" s="165" t="s">
        <v>1460</v>
      </c>
      <c r="AI32" s="226" t="s">
        <v>5169</v>
      </c>
      <c r="AJ32" s="165" t="s">
        <v>1460</v>
      </c>
      <c r="AK32" s="226" t="s">
        <v>5169</v>
      </c>
      <c r="AL32" s="165" t="s">
        <v>1460</v>
      </c>
      <c r="AM32" s="226" t="s">
        <v>5169</v>
      </c>
      <c r="AN32" s="165" t="s">
        <v>1460</v>
      </c>
      <c r="AO32" s="226" t="s">
        <v>5169</v>
      </c>
      <c r="AP32" s="165" t="s">
        <v>1460</v>
      </c>
      <c r="AQ32" s="226" t="s">
        <v>5169</v>
      </c>
      <c r="AR32" s="165" t="s">
        <v>1460</v>
      </c>
      <c r="AS32" s="226" t="s">
        <v>5169</v>
      </c>
      <c r="AT32" s="165" t="s">
        <v>1460</v>
      </c>
      <c r="AU32" s="226" t="s">
        <v>5169</v>
      </c>
      <c r="AV32" s="165" t="s">
        <v>1460</v>
      </c>
      <c r="AW32" s="226" t="s">
        <v>5169</v>
      </c>
      <c r="AX32" s="165" t="s">
        <v>1460</v>
      </c>
      <c r="AY32" s="226" t="s">
        <v>5169</v>
      </c>
      <c r="AZ32" s="165" t="s">
        <v>1460</v>
      </c>
      <c r="BA32" s="226" t="s">
        <v>5169</v>
      </c>
      <c r="BB32" s="304" t="s">
        <v>874</v>
      </c>
      <c r="BC32" s="308">
        <v>43391</v>
      </c>
      <c r="BD32" s="367" t="s">
        <v>1021</v>
      </c>
      <c r="BE32" s="245"/>
      <c r="BF32" s="304"/>
      <c r="BG32" s="304"/>
      <c r="BH32" s="304"/>
      <c r="BI32" s="304"/>
      <c r="BJ32" s="367" t="s">
        <v>1193</v>
      </c>
      <c r="BK32" s="245"/>
      <c r="BL32" s="29"/>
    </row>
    <row r="33" spans="1:64" s="14" customFormat="1" ht="90" hidden="1" customHeight="1" x14ac:dyDescent="0.25">
      <c r="A33" s="245">
        <v>31</v>
      </c>
      <c r="B33" s="380" t="s">
        <v>4952</v>
      </c>
      <c r="C33" s="364" t="s">
        <v>5588</v>
      </c>
      <c r="D33" s="343" t="s">
        <v>4201</v>
      </c>
      <c r="E33" s="341">
        <v>43091</v>
      </c>
      <c r="F33" s="345" t="s">
        <v>3098</v>
      </c>
      <c r="G33" s="404" t="s">
        <v>5599</v>
      </c>
      <c r="H33" s="344" t="s">
        <v>4591</v>
      </c>
      <c r="I33" s="345" t="s">
        <v>4592</v>
      </c>
      <c r="J33" s="345" t="s">
        <v>4593</v>
      </c>
      <c r="K33" s="345"/>
      <c r="L33" s="314"/>
      <c r="M33" s="345"/>
      <c r="N33" s="346">
        <v>43102</v>
      </c>
      <c r="O33" s="346">
        <v>43130</v>
      </c>
      <c r="P33" s="330">
        <f t="shared" si="0"/>
        <v>4</v>
      </c>
      <c r="Q33" s="427"/>
      <c r="R33" s="342" t="s">
        <v>5644</v>
      </c>
      <c r="S33" s="342" t="s">
        <v>233</v>
      </c>
      <c r="T33" s="226" t="s">
        <v>4594</v>
      </c>
      <c r="U33" s="230" t="s">
        <v>5057</v>
      </c>
      <c r="V33" s="307" t="s">
        <v>1460</v>
      </c>
      <c r="W33" s="307" t="s">
        <v>5098</v>
      </c>
      <c r="X33" s="307" t="s">
        <v>1460</v>
      </c>
      <c r="Y33" s="307" t="s">
        <v>5098</v>
      </c>
      <c r="Z33" s="10" t="s">
        <v>1460</v>
      </c>
      <c r="AA33" s="226" t="s">
        <v>5168</v>
      </c>
      <c r="AB33" s="10" t="s">
        <v>1460</v>
      </c>
      <c r="AC33" s="226" t="s">
        <v>5168</v>
      </c>
      <c r="AD33" s="304" t="s">
        <v>1460</v>
      </c>
      <c r="AE33" s="226" t="s">
        <v>5168</v>
      </c>
      <c r="AF33" s="304" t="s">
        <v>1460</v>
      </c>
      <c r="AG33" s="226" t="s">
        <v>5168</v>
      </c>
      <c r="AH33" s="165" t="s">
        <v>1460</v>
      </c>
      <c r="AI33" s="226" t="s">
        <v>5168</v>
      </c>
      <c r="AJ33" s="165" t="s">
        <v>1460</v>
      </c>
      <c r="AK33" s="226" t="s">
        <v>5098</v>
      </c>
      <c r="AL33" s="165" t="s">
        <v>1460</v>
      </c>
      <c r="AM33" s="226" t="s">
        <v>5098</v>
      </c>
      <c r="AN33" s="165" t="s">
        <v>1460</v>
      </c>
      <c r="AO33" s="226" t="s">
        <v>5098</v>
      </c>
      <c r="AP33" s="165" t="s">
        <v>1460</v>
      </c>
      <c r="AQ33" s="226" t="s">
        <v>5098</v>
      </c>
      <c r="AR33" s="165" t="s">
        <v>1460</v>
      </c>
      <c r="AS33" s="226" t="s">
        <v>5098</v>
      </c>
      <c r="AT33" s="165" t="s">
        <v>1460</v>
      </c>
      <c r="AU33" s="226" t="s">
        <v>5098</v>
      </c>
      <c r="AV33" s="165" t="s">
        <v>1460</v>
      </c>
      <c r="AW33" s="226" t="s">
        <v>5098</v>
      </c>
      <c r="AX33" s="165" t="s">
        <v>1460</v>
      </c>
      <c r="AY33" s="226" t="s">
        <v>5098</v>
      </c>
      <c r="AZ33" s="165" t="s">
        <v>1460</v>
      </c>
      <c r="BA33" s="226" t="s">
        <v>5098</v>
      </c>
      <c r="BB33" s="304" t="s">
        <v>874</v>
      </c>
      <c r="BC33" s="308">
        <v>43189</v>
      </c>
      <c r="BD33" s="367" t="s">
        <v>1021</v>
      </c>
      <c r="BE33" s="245"/>
      <c r="BF33" s="304"/>
      <c r="BG33" s="304"/>
      <c r="BH33" s="304"/>
      <c r="BI33" s="304"/>
      <c r="BJ33" s="367" t="s">
        <v>1193</v>
      </c>
      <c r="BK33" s="245"/>
      <c r="BL33" s="29"/>
    </row>
    <row r="34" spans="1:64" s="14" customFormat="1" ht="90" hidden="1" customHeight="1" x14ac:dyDescent="0.25">
      <c r="A34" s="245">
        <v>32</v>
      </c>
      <c r="B34" s="380" t="s">
        <v>4953</v>
      </c>
      <c r="C34" s="364" t="s">
        <v>5588</v>
      </c>
      <c r="D34" s="343" t="s">
        <v>4201</v>
      </c>
      <c r="E34" s="341">
        <v>43091</v>
      </c>
      <c r="F34" s="345" t="s">
        <v>3099</v>
      </c>
      <c r="G34" s="404" t="s">
        <v>5600</v>
      </c>
      <c r="H34" s="246" t="s">
        <v>4595</v>
      </c>
      <c r="I34" s="345" t="s">
        <v>4596</v>
      </c>
      <c r="J34" s="345" t="s">
        <v>4597</v>
      </c>
      <c r="K34" s="345"/>
      <c r="L34" s="368"/>
      <c r="M34" s="345"/>
      <c r="N34" s="346">
        <v>43115</v>
      </c>
      <c r="O34" s="346">
        <v>43252</v>
      </c>
      <c r="P34" s="330">
        <f t="shared" si="0"/>
        <v>20</v>
      </c>
      <c r="Q34" s="427"/>
      <c r="R34" s="342" t="s">
        <v>179</v>
      </c>
      <c r="S34" s="342"/>
      <c r="T34" s="226" t="s">
        <v>4598</v>
      </c>
      <c r="U34" s="230" t="s">
        <v>5058</v>
      </c>
      <c r="V34" s="246" t="s">
        <v>4599</v>
      </c>
      <c r="W34" s="230" t="s">
        <v>5091</v>
      </c>
      <c r="X34" s="10" t="s">
        <v>1460</v>
      </c>
      <c r="Y34" s="10" t="s">
        <v>5127</v>
      </c>
      <c r="Z34" s="310" t="s">
        <v>1460</v>
      </c>
      <c r="AA34" s="226" t="s">
        <v>5127</v>
      </c>
      <c r="AB34" s="310" t="s">
        <v>1460</v>
      </c>
      <c r="AC34" s="226" t="s">
        <v>5127</v>
      </c>
      <c r="AD34" s="304" t="s">
        <v>1460</v>
      </c>
      <c r="AE34" s="226" t="s">
        <v>5127</v>
      </c>
      <c r="AF34" s="310" t="s">
        <v>1460</v>
      </c>
      <c r="AG34" s="226" t="s">
        <v>5127</v>
      </c>
      <c r="AH34" s="310" t="s">
        <v>1460</v>
      </c>
      <c r="AI34" s="226" t="s">
        <v>5127</v>
      </c>
      <c r="AJ34" s="310" t="s">
        <v>1460</v>
      </c>
      <c r="AK34" s="226" t="s">
        <v>5127</v>
      </c>
      <c r="AL34" s="310" t="s">
        <v>1460</v>
      </c>
      <c r="AM34" s="226" t="s">
        <v>5127</v>
      </c>
      <c r="AN34" s="310" t="s">
        <v>1460</v>
      </c>
      <c r="AO34" s="226" t="s">
        <v>5127</v>
      </c>
      <c r="AP34" s="310" t="s">
        <v>1460</v>
      </c>
      <c r="AQ34" s="226" t="s">
        <v>5127</v>
      </c>
      <c r="AR34" s="310" t="s">
        <v>1460</v>
      </c>
      <c r="AS34" s="226" t="s">
        <v>5127</v>
      </c>
      <c r="AT34" s="310" t="s">
        <v>1460</v>
      </c>
      <c r="AU34" s="226" t="s">
        <v>5127</v>
      </c>
      <c r="AV34" s="310" t="s">
        <v>1460</v>
      </c>
      <c r="AW34" s="226" t="s">
        <v>5127</v>
      </c>
      <c r="AX34" s="310" t="s">
        <v>1460</v>
      </c>
      <c r="AY34" s="226" t="s">
        <v>5127</v>
      </c>
      <c r="AZ34" s="310" t="s">
        <v>1460</v>
      </c>
      <c r="BA34" s="226" t="s">
        <v>5127</v>
      </c>
      <c r="BB34" s="304" t="s">
        <v>874</v>
      </c>
      <c r="BC34" s="341">
        <v>43281</v>
      </c>
      <c r="BD34" s="367" t="s">
        <v>1021</v>
      </c>
      <c r="BE34" s="245"/>
      <c r="BF34" s="304"/>
      <c r="BG34" s="304"/>
      <c r="BH34" s="304"/>
      <c r="BI34" s="304"/>
      <c r="BJ34" s="367" t="s">
        <v>1193</v>
      </c>
      <c r="BK34" s="245"/>
      <c r="BL34" s="29"/>
    </row>
    <row r="35" spans="1:64" s="14" customFormat="1" ht="90" hidden="1" customHeight="1" x14ac:dyDescent="0.25">
      <c r="A35" s="245">
        <v>33</v>
      </c>
      <c r="B35" s="380" t="s">
        <v>4954</v>
      </c>
      <c r="C35" s="364" t="s">
        <v>5588</v>
      </c>
      <c r="D35" s="343" t="s">
        <v>4201</v>
      </c>
      <c r="E35" s="341">
        <v>43091</v>
      </c>
      <c r="F35" s="342" t="s">
        <v>4600</v>
      </c>
      <c r="G35" s="403" t="s">
        <v>5601</v>
      </c>
      <c r="H35" s="226" t="s">
        <v>4601</v>
      </c>
      <c r="I35" s="226" t="s">
        <v>4602</v>
      </c>
      <c r="J35" s="345" t="s">
        <v>4603</v>
      </c>
      <c r="K35" s="345"/>
      <c r="L35" s="368"/>
      <c r="M35" s="345"/>
      <c r="N35" s="341">
        <v>43070</v>
      </c>
      <c r="O35" s="346">
        <v>43131</v>
      </c>
      <c r="P35" s="330">
        <f t="shared" si="0"/>
        <v>9</v>
      </c>
      <c r="Q35" s="427"/>
      <c r="R35" s="345" t="s">
        <v>15</v>
      </c>
      <c r="S35" s="345"/>
      <c r="T35" s="345" t="s">
        <v>4604</v>
      </c>
      <c r="U35" s="230" t="s">
        <v>5059</v>
      </c>
      <c r="V35" s="307" t="s">
        <v>1460</v>
      </c>
      <c r="W35" s="307" t="s">
        <v>5098</v>
      </c>
      <c r="X35" s="307" t="s">
        <v>1460</v>
      </c>
      <c r="Y35" s="307" t="s">
        <v>5098</v>
      </c>
      <c r="Z35" s="10" t="s">
        <v>1460</v>
      </c>
      <c r="AA35" s="226" t="s">
        <v>5168</v>
      </c>
      <c r="AB35" s="10" t="s">
        <v>1460</v>
      </c>
      <c r="AC35" s="226" t="s">
        <v>5168</v>
      </c>
      <c r="AD35" s="304" t="s">
        <v>1460</v>
      </c>
      <c r="AE35" s="226" t="s">
        <v>5168</v>
      </c>
      <c r="AF35" s="165" t="s">
        <v>1460</v>
      </c>
      <c r="AG35" s="226" t="s">
        <v>5168</v>
      </c>
      <c r="AH35" s="165" t="s">
        <v>1460</v>
      </c>
      <c r="AI35" s="226" t="s">
        <v>5168</v>
      </c>
      <c r="AJ35" s="165" t="s">
        <v>1460</v>
      </c>
      <c r="AK35" s="226" t="s">
        <v>5098</v>
      </c>
      <c r="AL35" s="165" t="s">
        <v>1460</v>
      </c>
      <c r="AM35" s="226" t="s">
        <v>5098</v>
      </c>
      <c r="AN35" s="165" t="s">
        <v>1460</v>
      </c>
      <c r="AO35" s="226" t="s">
        <v>5098</v>
      </c>
      <c r="AP35" s="165" t="s">
        <v>1460</v>
      </c>
      <c r="AQ35" s="226" t="s">
        <v>5098</v>
      </c>
      <c r="AR35" s="165" t="s">
        <v>1460</v>
      </c>
      <c r="AS35" s="226" t="s">
        <v>5098</v>
      </c>
      <c r="AT35" s="165" t="s">
        <v>1460</v>
      </c>
      <c r="AU35" s="226" t="s">
        <v>5098</v>
      </c>
      <c r="AV35" s="165" t="s">
        <v>1460</v>
      </c>
      <c r="AW35" s="226" t="s">
        <v>5098</v>
      </c>
      <c r="AX35" s="165" t="s">
        <v>1460</v>
      </c>
      <c r="AY35" s="226" t="s">
        <v>5098</v>
      </c>
      <c r="AZ35" s="165" t="s">
        <v>1460</v>
      </c>
      <c r="BA35" s="226" t="s">
        <v>5098</v>
      </c>
      <c r="BB35" s="304" t="s">
        <v>874</v>
      </c>
      <c r="BC35" s="308">
        <v>43189</v>
      </c>
      <c r="BD35" s="367" t="s">
        <v>1021</v>
      </c>
      <c r="BE35" s="245"/>
      <c r="BF35" s="304"/>
      <c r="BG35" s="304"/>
      <c r="BH35" s="304"/>
      <c r="BI35" s="304"/>
      <c r="BJ35" s="367" t="s">
        <v>1193</v>
      </c>
      <c r="BK35" s="245"/>
      <c r="BL35" s="29"/>
    </row>
    <row r="36" spans="1:64" s="14" customFormat="1" ht="90" hidden="1" customHeight="1" x14ac:dyDescent="0.25">
      <c r="A36" s="245">
        <v>34</v>
      </c>
      <c r="B36" s="380" t="s">
        <v>4955</v>
      </c>
      <c r="C36" s="364" t="s">
        <v>5588</v>
      </c>
      <c r="D36" s="343" t="s">
        <v>4201</v>
      </c>
      <c r="E36" s="341">
        <v>43091</v>
      </c>
      <c r="F36" s="342" t="s">
        <v>3100</v>
      </c>
      <c r="G36" s="403" t="s">
        <v>5602</v>
      </c>
      <c r="H36" s="344" t="s">
        <v>4605</v>
      </c>
      <c r="I36" s="342" t="s">
        <v>4606</v>
      </c>
      <c r="J36" s="342" t="s">
        <v>4607</v>
      </c>
      <c r="K36" s="342"/>
      <c r="L36" s="368"/>
      <c r="M36" s="342"/>
      <c r="N36" s="346">
        <v>43115</v>
      </c>
      <c r="O36" s="346">
        <v>43159</v>
      </c>
      <c r="P36" s="330">
        <f t="shared" si="0"/>
        <v>7</v>
      </c>
      <c r="Q36" s="427"/>
      <c r="R36" s="342" t="s">
        <v>130</v>
      </c>
      <c r="S36" s="342"/>
      <c r="T36" s="226" t="s">
        <v>4608</v>
      </c>
      <c r="U36" s="230" t="s">
        <v>5060</v>
      </c>
      <c r="V36" s="307" t="s">
        <v>1460</v>
      </c>
      <c r="W36" s="307" t="s">
        <v>5098</v>
      </c>
      <c r="X36" s="307" t="s">
        <v>1460</v>
      </c>
      <c r="Y36" s="307" t="s">
        <v>5098</v>
      </c>
      <c r="Z36" s="10" t="s">
        <v>1460</v>
      </c>
      <c r="AA36" s="226" t="s">
        <v>5168</v>
      </c>
      <c r="AB36" s="10" t="s">
        <v>1460</v>
      </c>
      <c r="AC36" s="226" t="s">
        <v>5168</v>
      </c>
      <c r="AD36" s="304" t="s">
        <v>1460</v>
      </c>
      <c r="AE36" s="226" t="s">
        <v>5168</v>
      </c>
      <c r="AF36" s="304" t="s">
        <v>1460</v>
      </c>
      <c r="AG36" s="226" t="s">
        <v>5168</v>
      </c>
      <c r="AH36" s="165" t="s">
        <v>1460</v>
      </c>
      <c r="AI36" s="226" t="s">
        <v>5168</v>
      </c>
      <c r="AJ36" s="165" t="s">
        <v>1460</v>
      </c>
      <c r="AK36" s="226" t="s">
        <v>5098</v>
      </c>
      <c r="AL36" s="165" t="s">
        <v>1460</v>
      </c>
      <c r="AM36" s="226" t="s">
        <v>5098</v>
      </c>
      <c r="AN36" s="165" t="s">
        <v>1460</v>
      </c>
      <c r="AO36" s="226" t="s">
        <v>5098</v>
      </c>
      <c r="AP36" s="165" t="s">
        <v>1460</v>
      </c>
      <c r="AQ36" s="226" t="s">
        <v>5098</v>
      </c>
      <c r="AR36" s="165" t="s">
        <v>1460</v>
      </c>
      <c r="AS36" s="226" t="s">
        <v>5098</v>
      </c>
      <c r="AT36" s="165" t="s">
        <v>1460</v>
      </c>
      <c r="AU36" s="226" t="s">
        <v>5098</v>
      </c>
      <c r="AV36" s="165" t="s">
        <v>1460</v>
      </c>
      <c r="AW36" s="226" t="s">
        <v>5098</v>
      </c>
      <c r="AX36" s="165" t="s">
        <v>1460</v>
      </c>
      <c r="AY36" s="226" t="s">
        <v>5098</v>
      </c>
      <c r="AZ36" s="165" t="s">
        <v>1460</v>
      </c>
      <c r="BA36" s="226" t="s">
        <v>5098</v>
      </c>
      <c r="BB36" s="304" t="s">
        <v>874</v>
      </c>
      <c r="BC36" s="308">
        <v>43189</v>
      </c>
      <c r="BD36" s="367" t="s">
        <v>1021</v>
      </c>
      <c r="BE36" s="245"/>
      <c r="BF36" s="304"/>
      <c r="BG36" s="304"/>
      <c r="BH36" s="304"/>
      <c r="BI36" s="304"/>
      <c r="BJ36" s="367" t="s">
        <v>1193</v>
      </c>
      <c r="BK36" s="245"/>
      <c r="BL36" s="29"/>
    </row>
    <row r="37" spans="1:64" s="14" customFormat="1" ht="90" hidden="1" customHeight="1" x14ac:dyDescent="0.25">
      <c r="A37" s="245">
        <v>35</v>
      </c>
      <c r="B37" s="380" t="s">
        <v>4956</v>
      </c>
      <c r="C37" s="364" t="s">
        <v>5588</v>
      </c>
      <c r="D37" s="343" t="s">
        <v>4201</v>
      </c>
      <c r="E37" s="313">
        <v>43091</v>
      </c>
      <c r="F37" s="345" t="s">
        <v>4609</v>
      </c>
      <c r="G37" s="404" t="s">
        <v>5603</v>
      </c>
      <c r="H37" s="344" t="s">
        <v>4610</v>
      </c>
      <c r="I37" s="344" t="s">
        <v>4208</v>
      </c>
      <c r="J37" s="342" t="s">
        <v>4611</v>
      </c>
      <c r="K37" s="342"/>
      <c r="L37" s="368"/>
      <c r="M37" s="342"/>
      <c r="N37" s="346">
        <v>43096</v>
      </c>
      <c r="O37" s="346">
        <v>43096</v>
      </c>
      <c r="P37" s="330">
        <f t="shared" si="0"/>
        <v>0</v>
      </c>
      <c r="Q37" s="427"/>
      <c r="R37" s="342" t="s">
        <v>5646</v>
      </c>
      <c r="S37" s="342" t="s">
        <v>26</v>
      </c>
      <c r="T37" s="226" t="s">
        <v>4612</v>
      </c>
      <c r="U37" s="344" t="s">
        <v>5061</v>
      </c>
      <c r="V37" s="307" t="s">
        <v>1460</v>
      </c>
      <c r="W37" s="307" t="s">
        <v>5098</v>
      </c>
      <c r="X37" s="307" t="s">
        <v>1460</v>
      </c>
      <c r="Y37" s="307" t="s">
        <v>5098</v>
      </c>
      <c r="Z37" s="10" t="s">
        <v>1460</v>
      </c>
      <c r="AA37" s="226" t="s">
        <v>5168</v>
      </c>
      <c r="AB37" s="10" t="s">
        <v>1460</v>
      </c>
      <c r="AC37" s="226" t="s">
        <v>5168</v>
      </c>
      <c r="AD37" s="304" t="s">
        <v>1460</v>
      </c>
      <c r="AE37" s="226" t="s">
        <v>5168</v>
      </c>
      <c r="AF37" s="304" t="s">
        <v>1460</v>
      </c>
      <c r="AG37" s="226" t="s">
        <v>5168</v>
      </c>
      <c r="AH37" s="165" t="s">
        <v>1460</v>
      </c>
      <c r="AI37" s="226" t="s">
        <v>5168</v>
      </c>
      <c r="AJ37" s="165" t="s">
        <v>1460</v>
      </c>
      <c r="AK37" s="226" t="s">
        <v>5098</v>
      </c>
      <c r="AL37" s="165" t="s">
        <v>1460</v>
      </c>
      <c r="AM37" s="226" t="s">
        <v>5098</v>
      </c>
      <c r="AN37" s="165" t="s">
        <v>1460</v>
      </c>
      <c r="AO37" s="226" t="s">
        <v>5098</v>
      </c>
      <c r="AP37" s="165" t="s">
        <v>1460</v>
      </c>
      <c r="AQ37" s="226" t="s">
        <v>5098</v>
      </c>
      <c r="AR37" s="165" t="s">
        <v>1460</v>
      </c>
      <c r="AS37" s="226" t="s">
        <v>5098</v>
      </c>
      <c r="AT37" s="165" t="s">
        <v>1460</v>
      </c>
      <c r="AU37" s="226" t="s">
        <v>5098</v>
      </c>
      <c r="AV37" s="165" t="s">
        <v>1460</v>
      </c>
      <c r="AW37" s="226" t="s">
        <v>5098</v>
      </c>
      <c r="AX37" s="165" t="s">
        <v>1460</v>
      </c>
      <c r="AY37" s="226" t="s">
        <v>5098</v>
      </c>
      <c r="AZ37" s="165" t="s">
        <v>1460</v>
      </c>
      <c r="BA37" s="226" t="s">
        <v>5098</v>
      </c>
      <c r="BB37" s="304" t="s">
        <v>874</v>
      </c>
      <c r="BC37" s="308">
        <v>43189</v>
      </c>
      <c r="BD37" s="367" t="s">
        <v>1021</v>
      </c>
      <c r="BE37" s="245"/>
      <c r="BF37" s="304"/>
      <c r="BG37" s="304"/>
      <c r="BH37" s="304"/>
      <c r="BI37" s="304"/>
      <c r="BJ37" s="367" t="s">
        <v>1193</v>
      </c>
      <c r="BK37" s="245"/>
      <c r="BL37" s="29"/>
    </row>
    <row r="38" spans="1:64" s="14" customFormat="1" ht="90" hidden="1" customHeight="1" x14ac:dyDescent="0.25">
      <c r="A38" s="245">
        <v>36</v>
      </c>
      <c r="B38" s="380" t="s">
        <v>4957</v>
      </c>
      <c r="C38" s="364" t="s">
        <v>5588</v>
      </c>
      <c r="D38" s="343" t="s">
        <v>4201</v>
      </c>
      <c r="E38" s="313">
        <v>43091</v>
      </c>
      <c r="F38" s="345" t="s">
        <v>4609</v>
      </c>
      <c r="G38" s="404" t="s">
        <v>5603</v>
      </c>
      <c r="H38" s="344" t="s">
        <v>4610</v>
      </c>
      <c r="I38" s="344" t="s">
        <v>4208</v>
      </c>
      <c r="J38" s="342" t="s">
        <v>4613</v>
      </c>
      <c r="K38" s="342"/>
      <c r="L38" s="368"/>
      <c r="M38" s="342"/>
      <c r="N38" s="346">
        <v>43150</v>
      </c>
      <c r="O38" s="346">
        <v>43153</v>
      </c>
      <c r="P38" s="330">
        <f t="shared" si="0"/>
        <v>1</v>
      </c>
      <c r="Q38" s="427"/>
      <c r="R38" s="342" t="s">
        <v>55</v>
      </c>
      <c r="S38" s="342"/>
      <c r="T38" s="226" t="s">
        <v>4614</v>
      </c>
      <c r="U38" s="344" t="s">
        <v>5062</v>
      </c>
      <c r="V38" s="307" t="s">
        <v>1460</v>
      </c>
      <c r="W38" s="307" t="s">
        <v>5098</v>
      </c>
      <c r="X38" s="307" t="s">
        <v>1460</v>
      </c>
      <c r="Y38" s="307" t="s">
        <v>5098</v>
      </c>
      <c r="Z38" s="10" t="s">
        <v>1460</v>
      </c>
      <c r="AA38" s="226" t="s">
        <v>5168</v>
      </c>
      <c r="AB38" s="10" t="s">
        <v>1460</v>
      </c>
      <c r="AC38" s="226" t="s">
        <v>5168</v>
      </c>
      <c r="AD38" s="304" t="s">
        <v>1460</v>
      </c>
      <c r="AE38" s="226" t="s">
        <v>5168</v>
      </c>
      <c r="AF38" s="304" t="s">
        <v>1460</v>
      </c>
      <c r="AG38" s="226" t="s">
        <v>5168</v>
      </c>
      <c r="AH38" s="165" t="s">
        <v>1460</v>
      </c>
      <c r="AI38" s="226" t="s">
        <v>5168</v>
      </c>
      <c r="AJ38" s="165" t="s">
        <v>1460</v>
      </c>
      <c r="AK38" s="226" t="s">
        <v>5098</v>
      </c>
      <c r="AL38" s="165" t="s">
        <v>1460</v>
      </c>
      <c r="AM38" s="226" t="s">
        <v>5098</v>
      </c>
      <c r="AN38" s="165" t="s">
        <v>1460</v>
      </c>
      <c r="AO38" s="226" t="s">
        <v>5098</v>
      </c>
      <c r="AP38" s="165" t="s">
        <v>1460</v>
      </c>
      <c r="AQ38" s="226" t="s">
        <v>5098</v>
      </c>
      <c r="AR38" s="165" t="s">
        <v>1460</v>
      </c>
      <c r="AS38" s="226" t="s">
        <v>5098</v>
      </c>
      <c r="AT38" s="165" t="s">
        <v>1460</v>
      </c>
      <c r="AU38" s="226" t="s">
        <v>5098</v>
      </c>
      <c r="AV38" s="165" t="s">
        <v>1460</v>
      </c>
      <c r="AW38" s="226" t="s">
        <v>5098</v>
      </c>
      <c r="AX38" s="165" t="s">
        <v>1460</v>
      </c>
      <c r="AY38" s="226" t="s">
        <v>5098</v>
      </c>
      <c r="AZ38" s="165" t="s">
        <v>1460</v>
      </c>
      <c r="BA38" s="226" t="s">
        <v>5098</v>
      </c>
      <c r="BB38" s="304" t="s">
        <v>874</v>
      </c>
      <c r="BC38" s="308">
        <v>43189</v>
      </c>
      <c r="BD38" s="367" t="s">
        <v>1021</v>
      </c>
      <c r="BE38" s="245"/>
      <c r="BF38" s="304"/>
      <c r="BG38" s="304"/>
      <c r="BH38" s="304"/>
      <c r="BI38" s="304"/>
      <c r="BJ38" s="367" t="s">
        <v>1193</v>
      </c>
      <c r="BK38" s="245"/>
      <c r="BL38" s="29"/>
    </row>
    <row r="39" spans="1:64" s="14" customFormat="1" ht="90" hidden="1" customHeight="1" x14ac:dyDescent="0.25">
      <c r="A39" s="245">
        <v>37</v>
      </c>
      <c r="B39" s="380" t="s">
        <v>4958</v>
      </c>
      <c r="C39" s="364" t="s">
        <v>5588</v>
      </c>
      <c r="D39" s="343" t="s">
        <v>4201</v>
      </c>
      <c r="E39" s="313">
        <v>43091</v>
      </c>
      <c r="F39" s="345" t="s">
        <v>4609</v>
      </c>
      <c r="G39" s="404" t="s">
        <v>5603</v>
      </c>
      <c r="H39" s="344" t="s">
        <v>4610</v>
      </c>
      <c r="I39" s="344" t="s">
        <v>4208</v>
      </c>
      <c r="J39" s="342" t="s">
        <v>4615</v>
      </c>
      <c r="K39" s="342"/>
      <c r="L39" s="368"/>
      <c r="M39" s="342"/>
      <c r="N39" s="346">
        <v>43150</v>
      </c>
      <c r="O39" s="346">
        <v>43189</v>
      </c>
      <c r="P39" s="330">
        <f t="shared" si="0"/>
        <v>6</v>
      </c>
      <c r="Q39" s="427"/>
      <c r="R39" s="342" t="s">
        <v>55</v>
      </c>
      <c r="S39" s="342"/>
      <c r="T39" s="246" t="s">
        <v>4616</v>
      </c>
      <c r="U39" s="230" t="s">
        <v>5063</v>
      </c>
      <c r="V39" s="246" t="s">
        <v>4617</v>
      </c>
      <c r="W39" s="343" t="s">
        <v>5105</v>
      </c>
      <c r="X39" s="246" t="s">
        <v>1460</v>
      </c>
      <c r="Y39" s="10" t="s">
        <v>5127</v>
      </c>
      <c r="Z39" s="310" t="s">
        <v>1460</v>
      </c>
      <c r="AA39" s="226" t="s">
        <v>5127</v>
      </c>
      <c r="AB39" s="310" t="s">
        <v>1460</v>
      </c>
      <c r="AC39" s="226" t="s">
        <v>5127</v>
      </c>
      <c r="AD39" s="304" t="s">
        <v>1460</v>
      </c>
      <c r="AE39" s="226" t="s">
        <v>5127</v>
      </c>
      <c r="AF39" s="310" t="s">
        <v>1460</v>
      </c>
      <c r="AG39" s="226" t="s">
        <v>5127</v>
      </c>
      <c r="AH39" s="310" t="s">
        <v>1460</v>
      </c>
      <c r="AI39" s="226" t="s">
        <v>5127</v>
      </c>
      <c r="AJ39" s="310" t="s">
        <v>1460</v>
      </c>
      <c r="AK39" s="226" t="s">
        <v>5127</v>
      </c>
      <c r="AL39" s="310" t="s">
        <v>1460</v>
      </c>
      <c r="AM39" s="226" t="s">
        <v>5127</v>
      </c>
      <c r="AN39" s="310" t="s">
        <v>1460</v>
      </c>
      <c r="AO39" s="226" t="s">
        <v>5127</v>
      </c>
      <c r="AP39" s="310" t="s">
        <v>1460</v>
      </c>
      <c r="AQ39" s="226" t="s">
        <v>5127</v>
      </c>
      <c r="AR39" s="310" t="s">
        <v>1460</v>
      </c>
      <c r="AS39" s="226" t="s">
        <v>5127</v>
      </c>
      <c r="AT39" s="310" t="s">
        <v>1460</v>
      </c>
      <c r="AU39" s="226" t="s">
        <v>5127</v>
      </c>
      <c r="AV39" s="310" t="s">
        <v>1460</v>
      </c>
      <c r="AW39" s="226" t="s">
        <v>5127</v>
      </c>
      <c r="AX39" s="310" t="s">
        <v>1460</v>
      </c>
      <c r="AY39" s="226" t="s">
        <v>5127</v>
      </c>
      <c r="AZ39" s="310" t="s">
        <v>1460</v>
      </c>
      <c r="BA39" s="226" t="s">
        <v>5127</v>
      </c>
      <c r="BB39" s="304" t="s">
        <v>874</v>
      </c>
      <c r="BC39" s="308">
        <v>43281</v>
      </c>
      <c r="BD39" s="367" t="s">
        <v>1021</v>
      </c>
      <c r="BE39" s="245"/>
      <c r="BF39" s="304"/>
      <c r="BG39" s="304"/>
      <c r="BH39" s="304"/>
      <c r="BI39" s="304"/>
      <c r="BJ39" s="367" t="s">
        <v>1193</v>
      </c>
      <c r="BK39" s="245"/>
      <c r="BL39" s="29"/>
    </row>
    <row r="40" spans="1:64" s="14" customFormat="1" ht="90" hidden="1" customHeight="1" x14ac:dyDescent="0.25">
      <c r="A40" s="245">
        <v>38</v>
      </c>
      <c r="B40" s="380" t="s">
        <v>4959</v>
      </c>
      <c r="C40" s="364" t="s">
        <v>5588</v>
      </c>
      <c r="D40" s="343" t="s">
        <v>4201</v>
      </c>
      <c r="E40" s="314">
        <v>43091</v>
      </c>
      <c r="F40" s="345" t="s">
        <v>4609</v>
      </c>
      <c r="G40" s="404" t="s">
        <v>5604</v>
      </c>
      <c r="H40" s="344" t="s">
        <v>4619</v>
      </c>
      <c r="I40" s="349" t="s">
        <v>4620</v>
      </c>
      <c r="J40" s="342" t="s">
        <v>4621</v>
      </c>
      <c r="K40" s="342"/>
      <c r="L40" s="368"/>
      <c r="M40" s="342"/>
      <c r="N40" s="346">
        <v>43146</v>
      </c>
      <c r="O40" s="346">
        <v>43220</v>
      </c>
      <c r="P40" s="330">
        <f t="shared" si="0"/>
        <v>11</v>
      </c>
      <c r="Q40" s="427"/>
      <c r="R40" s="342" t="s">
        <v>6111</v>
      </c>
      <c r="S40" s="226" t="s">
        <v>26</v>
      </c>
      <c r="T40" s="31" t="s">
        <v>4492</v>
      </c>
      <c r="U40" s="230" t="s">
        <v>5033</v>
      </c>
      <c r="V40" s="31" t="s">
        <v>4622</v>
      </c>
      <c r="W40" s="230" t="s">
        <v>5092</v>
      </c>
      <c r="X40" s="10" t="s">
        <v>4623</v>
      </c>
      <c r="Y40" s="10" t="s">
        <v>5124</v>
      </c>
      <c r="Z40" s="304" t="s">
        <v>1460</v>
      </c>
      <c r="AA40" s="226" t="s">
        <v>5169</v>
      </c>
      <c r="AB40" s="304" t="s">
        <v>1460</v>
      </c>
      <c r="AC40" s="226" t="s">
        <v>5169</v>
      </c>
      <c r="AD40" s="304" t="s">
        <v>1460</v>
      </c>
      <c r="AE40" s="226" t="s">
        <v>5169</v>
      </c>
      <c r="AF40" s="10" t="s">
        <v>1460</v>
      </c>
      <c r="AG40" s="226" t="s">
        <v>5169</v>
      </c>
      <c r="AH40" s="165" t="s">
        <v>1460</v>
      </c>
      <c r="AI40" s="226" t="s">
        <v>5169</v>
      </c>
      <c r="AJ40" s="165" t="s">
        <v>1460</v>
      </c>
      <c r="AK40" s="226" t="s">
        <v>5169</v>
      </c>
      <c r="AL40" s="165" t="s">
        <v>1460</v>
      </c>
      <c r="AM40" s="226" t="s">
        <v>5169</v>
      </c>
      <c r="AN40" s="165" t="s">
        <v>1460</v>
      </c>
      <c r="AO40" s="226" t="s">
        <v>5169</v>
      </c>
      <c r="AP40" s="165" t="s">
        <v>1460</v>
      </c>
      <c r="AQ40" s="226" t="s">
        <v>5169</v>
      </c>
      <c r="AR40" s="165" t="s">
        <v>1460</v>
      </c>
      <c r="AS40" s="226" t="s">
        <v>5169</v>
      </c>
      <c r="AT40" s="165" t="s">
        <v>1460</v>
      </c>
      <c r="AU40" s="226" t="s">
        <v>5169</v>
      </c>
      <c r="AV40" s="165" t="s">
        <v>1460</v>
      </c>
      <c r="AW40" s="226" t="s">
        <v>5169</v>
      </c>
      <c r="AX40" s="165" t="s">
        <v>1460</v>
      </c>
      <c r="AY40" s="226" t="s">
        <v>5169</v>
      </c>
      <c r="AZ40" s="165" t="s">
        <v>1460</v>
      </c>
      <c r="BA40" s="226" t="s">
        <v>5169</v>
      </c>
      <c r="BB40" s="304" t="s">
        <v>874</v>
      </c>
      <c r="BC40" s="308">
        <v>43390</v>
      </c>
      <c r="BD40" s="367" t="s">
        <v>1021</v>
      </c>
      <c r="BE40" s="245"/>
      <c r="BF40" s="304"/>
      <c r="BG40" s="304"/>
      <c r="BH40" s="304"/>
      <c r="BI40" s="304"/>
      <c r="BJ40" s="367" t="s">
        <v>1193</v>
      </c>
      <c r="BK40" s="245"/>
      <c r="BL40" s="29"/>
    </row>
    <row r="41" spans="1:64" s="14" customFormat="1" ht="90" hidden="1" customHeight="1" x14ac:dyDescent="0.25">
      <c r="A41" s="245">
        <v>39</v>
      </c>
      <c r="B41" s="380" t="s">
        <v>4960</v>
      </c>
      <c r="C41" s="364" t="s">
        <v>5588</v>
      </c>
      <c r="D41" s="343" t="s">
        <v>4201</v>
      </c>
      <c r="E41" s="314">
        <v>43091</v>
      </c>
      <c r="F41" s="345" t="s">
        <v>4609</v>
      </c>
      <c r="G41" s="404" t="s">
        <v>5604</v>
      </c>
      <c r="H41" s="344" t="s">
        <v>4619</v>
      </c>
      <c r="I41" s="349" t="s">
        <v>4620</v>
      </c>
      <c r="J41" s="342" t="s">
        <v>4624</v>
      </c>
      <c r="K41" s="342"/>
      <c r="L41" s="368"/>
      <c r="M41" s="342"/>
      <c r="N41" s="346">
        <v>43146</v>
      </c>
      <c r="O41" s="346">
        <v>43220</v>
      </c>
      <c r="P41" s="330">
        <f t="shared" si="0"/>
        <v>11</v>
      </c>
      <c r="Q41" s="427"/>
      <c r="R41" s="351" t="s">
        <v>6111</v>
      </c>
      <c r="S41" s="226" t="s">
        <v>26</v>
      </c>
      <c r="T41" s="31" t="s">
        <v>4492</v>
      </c>
      <c r="U41" s="230" t="s">
        <v>5033</v>
      </c>
      <c r="V41" s="230" t="s">
        <v>4625</v>
      </c>
      <c r="W41" s="230" t="s">
        <v>5092</v>
      </c>
      <c r="X41" s="10" t="s">
        <v>1460</v>
      </c>
      <c r="Y41" s="10" t="s">
        <v>5127</v>
      </c>
      <c r="Z41" s="310" t="s">
        <v>1460</v>
      </c>
      <c r="AA41" s="226" t="s">
        <v>5127</v>
      </c>
      <c r="AB41" s="310" t="s">
        <v>1460</v>
      </c>
      <c r="AC41" s="226" t="s">
        <v>5127</v>
      </c>
      <c r="AD41" s="304" t="s">
        <v>1460</v>
      </c>
      <c r="AE41" s="226" t="s">
        <v>5127</v>
      </c>
      <c r="AF41" s="310" t="s">
        <v>1460</v>
      </c>
      <c r="AG41" s="226" t="s">
        <v>5127</v>
      </c>
      <c r="AH41" s="310" t="s">
        <v>1460</v>
      </c>
      <c r="AI41" s="226" t="s">
        <v>5127</v>
      </c>
      <c r="AJ41" s="310" t="s">
        <v>1460</v>
      </c>
      <c r="AK41" s="226" t="s">
        <v>5127</v>
      </c>
      <c r="AL41" s="310" t="s">
        <v>1460</v>
      </c>
      <c r="AM41" s="226" t="s">
        <v>5127</v>
      </c>
      <c r="AN41" s="310" t="s">
        <v>1460</v>
      </c>
      <c r="AO41" s="226" t="s">
        <v>5127</v>
      </c>
      <c r="AP41" s="310" t="s">
        <v>1460</v>
      </c>
      <c r="AQ41" s="226" t="s">
        <v>5127</v>
      </c>
      <c r="AR41" s="310" t="s">
        <v>1460</v>
      </c>
      <c r="AS41" s="226" t="s">
        <v>5127</v>
      </c>
      <c r="AT41" s="310" t="s">
        <v>1460</v>
      </c>
      <c r="AU41" s="226" t="s">
        <v>5127</v>
      </c>
      <c r="AV41" s="310" t="s">
        <v>1460</v>
      </c>
      <c r="AW41" s="226" t="s">
        <v>5127</v>
      </c>
      <c r="AX41" s="310" t="s">
        <v>1460</v>
      </c>
      <c r="AY41" s="226" t="s">
        <v>5127</v>
      </c>
      <c r="AZ41" s="310" t="s">
        <v>1460</v>
      </c>
      <c r="BA41" s="226" t="s">
        <v>5127</v>
      </c>
      <c r="BB41" s="304" t="s">
        <v>874</v>
      </c>
      <c r="BC41" s="341">
        <v>43281</v>
      </c>
      <c r="BD41" s="367" t="s">
        <v>1021</v>
      </c>
      <c r="BE41" s="245"/>
      <c r="BF41" s="304"/>
      <c r="BG41" s="304"/>
      <c r="BH41" s="304"/>
      <c r="BI41" s="304"/>
      <c r="BJ41" s="367" t="s">
        <v>1193</v>
      </c>
      <c r="BK41" s="245"/>
      <c r="BL41" s="29"/>
    </row>
    <row r="42" spans="1:64" s="14" customFormat="1" ht="90" hidden="1" customHeight="1" x14ac:dyDescent="0.25">
      <c r="A42" s="245">
        <v>40</v>
      </c>
      <c r="B42" s="380" t="s">
        <v>4961</v>
      </c>
      <c r="C42" s="364" t="s">
        <v>5588</v>
      </c>
      <c r="D42" s="343" t="s">
        <v>4201</v>
      </c>
      <c r="E42" s="314">
        <v>43091</v>
      </c>
      <c r="F42" s="345" t="s">
        <v>4609</v>
      </c>
      <c r="G42" s="404" t="s">
        <v>5604</v>
      </c>
      <c r="H42" s="344" t="s">
        <v>4619</v>
      </c>
      <c r="I42" s="349" t="s">
        <v>4620</v>
      </c>
      <c r="J42" s="342" t="s">
        <v>4626</v>
      </c>
      <c r="K42" s="342"/>
      <c r="L42" s="368"/>
      <c r="M42" s="342"/>
      <c r="N42" s="346">
        <v>43146</v>
      </c>
      <c r="O42" s="346">
        <v>43220</v>
      </c>
      <c r="P42" s="330">
        <f t="shared" si="0"/>
        <v>11</v>
      </c>
      <c r="Q42" s="427"/>
      <c r="R42" s="351" t="s">
        <v>6111</v>
      </c>
      <c r="S42" s="226" t="s">
        <v>26</v>
      </c>
      <c r="T42" s="31" t="s">
        <v>4492</v>
      </c>
      <c r="U42" s="230" t="s">
        <v>5033</v>
      </c>
      <c r="V42" s="31" t="s">
        <v>4627</v>
      </c>
      <c r="W42" s="230" t="s">
        <v>5106</v>
      </c>
      <c r="X42" s="246" t="s">
        <v>1460</v>
      </c>
      <c r="Y42" s="10" t="s">
        <v>5127</v>
      </c>
      <c r="Z42" s="310" t="s">
        <v>1460</v>
      </c>
      <c r="AA42" s="226" t="s">
        <v>5127</v>
      </c>
      <c r="AB42" s="310" t="s">
        <v>1460</v>
      </c>
      <c r="AC42" s="226" t="s">
        <v>5127</v>
      </c>
      <c r="AD42" s="304" t="s">
        <v>1460</v>
      </c>
      <c r="AE42" s="226" t="s">
        <v>5127</v>
      </c>
      <c r="AF42" s="310" t="s">
        <v>1460</v>
      </c>
      <c r="AG42" s="226" t="s">
        <v>5127</v>
      </c>
      <c r="AH42" s="310" t="s">
        <v>1460</v>
      </c>
      <c r="AI42" s="226" t="s">
        <v>5127</v>
      </c>
      <c r="AJ42" s="310" t="s">
        <v>1460</v>
      </c>
      <c r="AK42" s="226" t="s">
        <v>5127</v>
      </c>
      <c r="AL42" s="310" t="s">
        <v>1460</v>
      </c>
      <c r="AM42" s="226" t="s">
        <v>5127</v>
      </c>
      <c r="AN42" s="310" t="s">
        <v>1460</v>
      </c>
      <c r="AO42" s="226" t="s">
        <v>5127</v>
      </c>
      <c r="AP42" s="310" t="s">
        <v>1460</v>
      </c>
      <c r="AQ42" s="226" t="s">
        <v>5127</v>
      </c>
      <c r="AR42" s="310" t="s">
        <v>1460</v>
      </c>
      <c r="AS42" s="226" t="s">
        <v>5127</v>
      </c>
      <c r="AT42" s="310" t="s">
        <v>1460</v>
      </c>
      <c r="AU42" s="226" t="s">
        <v>5127</v>
      </c>
      <c r="AV42" s="310" t="s">
        <v>1460</v>
      </c>
      <c r="AW42" s="226" t="s">
        <v>5127</v>
      </c>
      <c r="AX42" s="310" t="s">
        <v>1460</v>
      </c>
      <c r="AY42" s="226" t="s">
        <v>5127</v>
      </c>
      <c r="AZ42" s="310" t="s">
        <v>1460</v>
      </c>
      <c r="BA42" s="226" t="s">
        <v>5127</v>
      </c>
      <c r="BB42" s="304" t="s">
        <v>874</v>
      </c>
      <c r="BC42" s="308">
        <v>43281</v>
      </c>
      <c r="BD42" s="367" t="s">
        <v>1021</v>
      </c>
      <c r="BE42" s="245"/>
      <c r="BF42" s="304"/>
      <c r="BG42" s="304"/>
      <c r="BH42" s="304"/>
      <c r="BI42" s="304"/>
      <c r="BJ42" s="367" t="s">
        <v>1193</v>
      </c>
      <c r="BK42" s="245"/>
      <c r="BL42" s="29"/>
    </row>
    <row r="43" spans="1:64" s="14" customFormat="1" ht="90" hidden="1" customHeight="1" x14ac:dyDescent="0.25">
      <c r="A43" s="245">
        <v>41</v>
      </c>
      <c r="B43" s="380" t="s">
        <v>4200</v>
      </c>
      <c r="C43" s="364" t="s">
        <v>5588</v>
      </c>
      <c r="D43" s="343" t="s">
        <v>4201</v>
      </c>
      <c r="E43" s="341">
        <v>43091</v>
      </c>
      <c r="F43" s="345" t="s">
        <v>4628</v>
      </c>
      <c r="G43" s="404" t="s">
        <v>5605</v>
      </c>
      <c r="H43" s="344" t="s">
        <v>4203</v>
      </c>
      <c r="I43" s="345" t="s">
        <v>4204</v>
      </c>
      <c r="J43" s="345" t="s">
        <v>4205</v>
      </c>
      <c r="K43" s="345"/>
      <c r="L43" s="314"/>
      <c r="M43" s="345"/>
      <c r="N43" s="346">
        <v>43140</v>
      </c>
      <c r="O43" s="346">
        <v>43465</v>
      </c>
      <c r="P43" s="330">
        <f t="shared" si="0"/>
        <v>47</v>
      </c>
      <c r="Q43" s="427"/>
      <c r="R43" s="342" t="s">
        <v>702</v>
      </c>
      <c r="S43" s="342"/>
      <c r="T43" s="226" t="s">
        <v>4629</v>
      </c>
      <c r="U43" s="230" t="s">
        <v>5064</v>
      </c>
      <c r="V43" s="246" t="s">
        <v>4630</v>
      </c>
      <c r="W43" s="230" t="s">
        <v>5107</v>
      </c>
      <c r="X43" s="246"/>
      <c r="Y43" s="10" t="s">
        <v>5131</v>
      </c>
      <c r="Z43" s="31" t="s">
        <v>4631</v>
      </c>
      <c r="AA43" s="105" t="s">
        <v>5171</v>
      </c>
      <c r="AB43" s="10" t="s">
        <v>4632</v>
      </c>
      <c r="AC43" s="105" t="s">
        <v>5187</v>
      </c>
      <c r="AD43" s="29"/>
      <c r="AE43" s="226" t="s">
        <v>5203</v>
      </c>
      <c r="AF43" s="10" t="s">
        <v>4633</v>
      </c>
      <c r="AG43" s="326" t="s">
        <v>5223</v>
      </c>
      <c r="AH43" s="29"/>
      <c r="AI43" s="226" t="s">
        <v>5232</v>
      </c>
      <c r="AJ43" s="226"/>
      <c r="AK43" s="31" t="s">
        <v>5236</v>
      </c>
      <c r="AL43" s="10" t="s">
        <v>4634</v>
      </c>
      <c r="AM43" s="31" t="s">
        <v>5243</v>
      </c>
      <c r="AN43" s="31" t="s">
        <v>5250</v>
      </c>
      <c r="AO43" s="350" t="s">
        <v>5253</v>
      </c>
      <c r="AP43" s="175"/>
      <c r="AQ43" s="175" t="s">
        <v>5288</v>
      </c>
      <c r="AR43" s="175"/>
      <c r="AS43" s="175" t="s">
        <v>5365</v>
      </c>
      <c r="AT43" s="10" t="s">
        <v>1460</v>
      </c>
      <c r="AU43" s="175" t="s">
        <v>5587</v>
      </c>
      <c r="AV43" s="10" t="s">
        <v>1460</v>
      </c>
      <c r="AW43" s="175" t="s">
        <v>5587</v>
      </c>
      <c r="AX43" s="510" t="s">
        <v>1460</v>
      </c>
      <c r="AY43" s="514" t="s">
        <v>5587</v>
      </c>
      <c r="AZ43" s="510" t="s">
        <v>1460</v>
      </c>
      <c r="BA43" s="514" t="s">
        <v>5587</v>
      </c>
      <c r="BB43" s="304" t="s">
        <v>874</v>
      </c>
      <c r="BC43" s="308">
        <v>44405</v>
      </c>
      <c r="BD43" s="367" t="s">
        <v>1021</v>
      </c>
      <c r="BE43" s="245"/>
      <c r="BF43" s="304"/>
      <c r="BG43" s="304"/>
      <c r="BH43" s="304"/>
      <c r="BI43" s="304"/>
      <c r="BJ43" s="367" t="s">
        <v>1193</v>
      </c>
      <c r="BK43" s="245"/>
      <c r="BL43" s="29"/>
    </row>
    <row r="44" spans="1:64" s="14" customFormat="1" ht="90" hidden="1" customHeight="1" x14ac:dyDescent="0.25">
      <c r="A44" s="245">
        <v>42</v>
      </c>
      <c r="B44" s="380" t="s">
        <v>4962</v>
      </c>
      <c r="C44" s="364" t="s">
        <v>5588</v>
      </c>
      <c r="D44" s="345" t="s">
        <v>4201</v>
      </c>
      <c r="E44" s="341">
        <v>43091</v>
      </c>
      <c r="F44" s="345" t="s">
        <v>2937</v>
      </c>
      <c r="G44" s="404" t="s">
        <v>5606</v>
      </c>
      <c r="H44" s="344" t="s">
        <v>4207</v>
      </c>
      <c r="I44" s="246" t="s">
        <v>4208</v>
      </c>
      <c r="J44" s="246" t="s">
        <v>4635</v>
      </c>
      <c r="K44" s="246"/>
      <c r="L44" s="314"/>
      <c r="M44" s="246"/>
      <c r="N44" s="341">
        <v>43133</v>
      </c>
      <c r="O44" s="346">
        <v>43434</v>
      </c>
      <c r="P44" s="330">
        <f t="shared" si="0"/>
        <v>43</v>
      </c>
      <c r="Q44" s="427"/>
      <c r="R44" s="345" t="s">
        <v>134</v>
      </c>
      <c r="S44" s="344"/>
      <c r="T44" s="246" t="s">
        <v>4636</v>
      </c>
      <c r="U44" s="230" t="s">
        <v>5065</v>
      </c>
      <c r="V44" s="246" t="s">
        <v>4637</v>
      </c>
      <c r="W44" s="230" t="s">
        <v>5108</v>
      </c>
      <c r="X44" s="29" t="s">
        <v>4639</v>
      </c>
      <c r="Y44" s="10" t="s">
        <v>5131</v>
      </c>
      <c r="Z44" s="31" t="s">
        <v>4640</v>
      </c>
      <c r="AA44" s="105" t="s">
        <v>5172</v>
      </c>
      <c r="AB44" s="10" t="s">
        <v>4642</v>
      </c>
      <c r="AC44" s="315" t="s">
        <v>5188</v>
      </c>
      <c r="AD44" s="31" t="s">
        <v>4643</v>
      </c>
      <c r="AE44" s="315" t="s">
        <v>5204</v>
      </c>
      <c r="AF44" s="10" t="s">
        <v>4644</v>
      </c>
      <c r="AG44" s="334" t="s">
        <v>5224</v>
      </c>
      <c r="AH44" s="343" t="s">
        <v>4645</v>
      </c>
      <c r="AI44" s="255" t="s">
        <v>5233</v>
      </c>
      <c r="AJ44" s="255"/>
      <c r="AK44" s="246" t="s">
        <v>5237</v>
      </c>
      <c r="AL44" s="10" t="s">
        <v>4646</v>
      </c>
      <c r="AM44" s="246" t="s">
        <v>5240</v>
      </c>
      <c r="AN44" s="246" t="s">
        <v>5251</v>
      </c>
      <c r="AO44" s="10" t="s">
        <v>5252</v>
      </c>
      <c r="AP44" s="10" t="s">
        <v>1460</v>
      </c>
      <c r="AQ44" s="10" t="s">
        <v>5289</v>
      </c>
      <c r="AR44" s="10" t="s">
        <v>1460</v>
      </c>
      <c r="AS44" s="10" t="s">
        <v>5289</v>
      </c>
      <c r="AT44" s="10" t="s">
        <v>1460</v>
      </c>
      <c r="AU44" s="10" t="s">
        <v>5289</v>
      </c>
      <c r="AV44" s="10" t="s">
        <v>1460</v>
      </c>
      <c r="AW44" s="10" t="s">
        <v>5289</v>
      </c>
      <c r="AX44" s="510" t="s">
        <v>1460</v>
      </c>
      <c r="AY44" s="510" t="s">
        <v>5289</v>
      </c>
      <c r="AZ44" s="510" t="s">
        <v>1460</v>
      </c>
      <c r="BA44" s="510" t="s">
        <v>5289</v>
      </c>
      <c r="BB44" s="304" t="s">
        <v>874</v>
      </c>
      <c r="BC44" s="308">
        <v>44132</v>
      </c>
      <c r="BD44" s="367" t="s">
        <v>1021</v>
      </c>
      <c r="BE44" s="245"/>
      <c r="BF44" s="304"/>
      <c r="BG44" s="304"/>
      <c r="BH44" s="304"/>
      <c r="BI44" s="304"/>
      <c r="BJ44" s="367" t="s">
        <v>1193</v>
      </c>
      <c r="BK44" s="245"/>
      <c r="BL44" s="29"/>
    </row>
    <row r="45" spans="1:64" s="14" customFormat="1" ht="90" hidden="1" customHeight="1" x14ac:dyDescent="0.25">
      <c r="A45" s="245">
        <v>43</v>
      </c>
      <c r="B45" s="380" t="s">
        <v>4206</v>
      </c>
      <c r="C45" s="364" t="s">
        <v>5588</v>
      </c>
      <c r="D45" s="345" t="s">
        <v>4201</v>
      </c>
      <c r="E45" s="341">
        <v>43091</v>
      </c>
      <c r="F45" s="345" t="s">
        <v>2937</v>
      </c>
      <c r="G45" s="404" t="s">
        <v>5606</v>
      </c>
      <c r="H45" s="344" t="s">
        <v>4207</v>
      </c>
      <c r="I45" s="246" t="s">
        <v>4208</v>
      </c>
      <c r="J45" s="246" t="s">
        <v>4209</v>
      </c>
      <c r="K45" s="246"/>
      <c r="L45" s="314"/>
      <c r="M45" s="246"/>
      <c r="N45" s="341">
        <v>43250</v>
      </c>
      <c r="O45" s="346">
        <v>43434</v>
      </c>
      <c r="P45" s="330">
        <f t="shared" si="0"/>
        <v>27</v>
      </c>
      <c r="Q45" s="427"/>
      <c r="R45" s="345" t="s">
        <v>134</v>
      </c>
      <c r="S45" s="344"/>
      <c r="T45" s="246" t="s">
        <v>4636</v>
      </c>
      <c r="U45" s="230" t="s">
        <v>5066</v>
      </c>
      <c r="V45" s="246" t="s">
        <v>4637</v>
      </c>
      <c r="W45" s="230" t="s">
        <v>4638</v>
      </c>
      <c r="X45" s="29" t="s">
        <v>4639</v>
      </c>
      <c r="Y45" s="10" t="s">
        <v>5131</v>
      </c>
      <c r="Z45" s="31" t="s">
        <v>4640</v>
      </c>
      <c r="AA45" s="10" t="s">
        <v>4641</v>
      </c>
      <c r="AB45" s="10" t="s">
        <v>4642</v>
      </c>
      <c r="AC45" s="315" t="s">
        <v>5188</v>
      </c>
      <c r="AD45" s="31" t="s">
        <v>4643</v>
      </c>
      <c r="AE45" s="315" t="s">
        <v>5205</v>
      </c>
      <c r="AF45" s="10" t="s">
        <v>4644</v>
      </c>
      <c r="AG45" s="338" t="s">
        <v>5217</v>
      </c>
      <c r="AH45" s="343" t="s">
        <v>5229</v>
      </c>
      <c r="AI45" s="255" t="s">
        <v>5228</v>
      </c>
      <c r="AJ45" s="255"/>
      <c r="AK45" s="246" t="s">
        <v>5237</v>
      </c>
      <c r="AL45" s="10" t="s">
        <v>4647</v>
      </c>
      <c r="AM45" s="246" t="s">
        <v>5240</v>
      </c>
      <c r="AN45" s="246" t="s">
        <v>5254</v>
      </c>
      <c r="AO45" s="10" t="s">
        <v>5255</v>
      </c>
      <c r="AP45" s="10" t="s">
        <v>5291</v>
      </c>
      <c r="AQ45" s="10" t="s">
        <v>5290</v>
      </c>
      <c r="AR45" s="10" t="s">
        <v>4210</v>
      </c>
      <c r="AS45" s="10" t="s">
        <v>5366</v>
      </c>
      <c r="AT45" s="10" t="s">
        <v>1460</v>
      </c>
      <c r="AU45" s="175" t="s">
        <v>5587</v>
      </c>
      <c r="AV45" s="10" t="s">
        <v>1460</v>
      </c>
      <c r="AW45" s="175" t="s">
        <v>5587</v>
      </c>
      <c r="AX45" s="510" t="s">
        <v>1460</v>
      </c>
      <c r="AY45" s="514" t="s">
        <v>5587</v>
      </c>
      <c r="AZ45" s="510" t="s">
        <v>1460</v>
      </c>
      <c r="BA45" s="514" t="s">
        <v>5587</v>
      </c>
      <c r="BB45" s="304" t="s">
        <v>874</v>
      </c>
      <c r="BC45" s="308">
        <v>44404</v>
      </c>
      <c r="BD45" s="367" t="s">
        <v>1021</v>
      </c>
      <c r="BE45" s="245"/>
      <c r="BF45" s="304"/>
      <c r="BG45" s="304"/>
      <c r="BH45" s="304"/>
      <c r="BI45" s="304"/>
      <c r="BJ45" s="367" t="s">
        <v>1193</v>
      </c>
      <c r="BK45" s="245"/>
      <c r="BL45" s="29"/>
    </row>
    <row r="46" spans="1:64" s="14" customFormat="1" ht="90" hidden="1" customHeight="1" x14ac:dyDescent="0.25">
      <c r="A46" s="245">
        <v>44</v>
      </c>
      <c r="B46" s="380" t="s">
        <v>4963</v>
      </c>
      <c r="C46" s="364" t="s">
        <v>5588</v>
      </c>
      <c r="D46" s="343" t="s">
        <v>4201</v>
      </c>
      <c r="E46" s="341">
        <v>43091</v>
      </c>
      <c r="F46" s="345" t="s">
        <v>2937</v>
      </c>
      <c r="G46" s="404" t="s">
        <v>5607</v>
      </c>
      <c r="H46" s="344" t="s">
        <v>4648</v>
      </c>
      <c r="I46" s="345" t="s">
        <v>4649</v>
      </c>
      <c r="J46" s="345" t="s">
        <v>4650</v>
      </c>
      <c r="K46" s="345"/>
      <c r="L46" s="314"/>
      <c r="M46" s="345"/>
      <c r="N46" s="341">
        <v>43133</v>
      </c>
      <c r="O46" s="346">
        <v>43220</v>
      </c>
      <c r="P46" s="330">
        <f t="shared" si="0"/>
        <v>13</v>
      </c>
      <c r="Q46" s="427"/>
      <c r="R46" s="345" t="s">
        <v>69</v>
      </c>
      <c r="S46" s="345"/>
      <c r="T46" s="31" t="s">
        <v>4492</v>
      </c>
      <c r="U46" s="31" t="s">
        <v>5033</v>
      </c>
      <c r="V46" s="230" t="s">
        <v>4651</v>
      </c>
      <c r="W46" s="230" t="s">
        <v>5093</v>
      </c>
      <c r="X46" s="10" t="s">
        <v>1460</v>
      </c>
      <c r="Y46" s="10" t="s">
        <v>5127</v>
      </c>
      <c r="Z46" s="310" t="s">
        <v>1460</v>
      </c>
      <c r="AA46" s="226" t="s">
        <v>5127</v>
      </c>
      <c r="AB46" s="310" t="s">
        <v>1460</v>
      </c>
      <c r="AC46" s="226" t="s">
        <v>5127</v>
      </c>
      <c r="AD46" s="304" t="s">
        <v>1460</v>
      </c>
      <c r="AE46" s="226" t="s">
        <v>5127</v>
      </c>
      <c r="AF46" s="310" t="s">
        <v>1460</v>
      </c>
      <c r="AG46" s="226" t="s">
        <v>5127</v>
      </c>
      <c r="AH46" s="310" t="s">
        <v>1460</v>
      </c>
      <c r="AI46" s="226" t="s">
        <v>5127</v>
      </c>
      <c r="AJ46" s="310" t="s">
        <v>1460</v>
      </c>
      <c r="AK46" s="226" t="s">
        <v>5127</v>
      </c>
      <c r="AL46" s="310" t="s">
        <v>1460</v>
      </c>
      <c r="AM46" s="226" t="s">
        <v>5127</v>
      </c>
      <c r="AN46" s="310" t="s">
        <v>1460</v>
      </c>
      <c r="AO46" s="226" t="s">
        <v>5127</v>
      </c>
      <c r="AP46" s="310" t="s">
        <v>1460</v>
      </c>
      <c r="AQ46" s="226" t="s">
        <v>5127</v>
      </c>
      <c r="AR46" s="310" t="s">
        <v>1460</v>
      </c>
      <c r="AS46" s="226" t="s">
        <v>5127</v>
      </c>
      <c r="AT46" s="310" t="s">
        <v>1460</v>
      </c>
      <c r="AU46" s="226" t="s">
        <v>5127</v>
      </c>
      <c r="AV46" s="310" t="s">
        <v>1460</v>
      </c>
      <c r="AW46" s="226" t="s">
        <v>5127</v>
      </c>
      <c r="AX46" s="310" t="s">
        <v>1460</v>
      </c>
      <c r="AY46" s="226" t="s">
        <v>5127</v>
      </c>
      <c r="AZ46" s="310" t="s">
        <v>1460</v>
      </c>
      <c r="BA46" s="226" t="s">
        <v>5127</v>
      </c>
      <c r="BB46" s="304" t="s">
        <v>874</v>
      </c>
      <c r="BC46" s="341">
        <v>43281</v>
      </c>
      <c r="BD46" s="367" t="s">
        <v>1021</v>
      </c>
      <c r="BE46" s="245"/>
      <c r="BF46" s="304"/>
      <c r="BG46" s="304"/>
      <c r="BH46" s="304"/>
      <c r="BI46" s="304"/>
      <c r="BJ46" s="367" t="s">
        <v>1193</v>
      </c>
      <c r="BK46" s="245"/>
      <c r="BL46" s="29"/>
    </row>
    <row r="47" spans="1:64" s="14" customFormat="1" ht="90" hidden="1" customHeight="1" x14ac:dyDescent="0.25">
      <c r="A47" s="245">
        <v>45</v>
      </c>
      <c r="B47" s="380" t="s">
        <v>4964</v>
      </c>
      <c r="C47" s="364" t="s">
        <v>5588</v>
      </c>
      <c r="D47" s="343" t="s">
        <v>4201</v>
      </c>
      <c r="E47" s="341">
        <v>43091</v>
      </c>
      <c r="F47" s="345" t="s">
        <v>3481</v>
      </c>
      <c r="G47" s="404" t="s">
        <v>5608</v>
      </c>
      <c r="H47" s="344" t="s">
        <v>4652</v>
      </c>
      <c r="I47" s="342" t="s">
        <v>4653</v>
      </c>
      <c r="J47" s="342" t="s">
        <v>4654</v>
      </c>
      <c r="K47" s="342"/>
      <c r="L47" s="314"/>
      <c r="M47" s="342"/>
      <c r="N47" s="346">
        <v>43096</v>
      </c>
      <c r="O47" s="346">
        <v>43164</v>
      </c>
      <c r="P47" s="330">
        <f t="shared" si="0"/>
        <v>10</v>
      </c>
      <c r="Q47" s="427"/>
      <c r="R47" s="342" t="s">
        <v>5646</v>
      </c>
      <c r="S47" s="342" t="s">
        <v>26</v>
      </c>
      <c r="T47" s="361" t="s">
        <v>4655</v>
      </c>
      <c r="U47" s="230" t="s">
        <v>5067</v>
      </c>
      <c r="V47" s="307" t="s">
        <v>1460</v>
      </c>
      <c r="W47" s="307" t="s">
        <v>5098</v>
      </c>
      <c r="X47" s="307" t="s">
        <v>1460</v>
      </c>
      <c r="Y47" s="307" t="s">
        <v>5098</v>
      </c>
      <c r="Z47" s="10" t="s">
        <v>1460</v>
      </c>
      <c r="AA47" s="226" t="s">
        <v>5168</v>
      </c>
      <c r="AB47" s="10" t="s">
        <v>1460</v>
      </c>
      <c r="AC47" s="226" t="s">
        <v>5168</v>
      </c>
      <c r="AD47" s="304" t="s">
        <v>1460</v>
      </c>
      <c r="AE47" s="226" t="s">
        <v>5168</v>
      </c>
      <c r="AF47" s="304" t="s">
        <v>1460</v>
      </c>
      <c r="AG47" s="226" t="s">
        <v>5168</v>
      </c>
      <c r="AH47" s="165" t="s">
        <v>1460</v>
      </c>
      <c r="AI47" s="226" t="s">
        <v>5168</v>
      </c>
      <c r="AJ47" s="165" t="s">
        <v>1460</v>
      </c>
      <c r="AK47" s="226" t="s">
        <v>5098</v>
      </c>
      <c r="AL47" s="165" t="s">
        <v>1460</v>
      </c>
      <c r="AM47" s="226" t="s">
        <v>5098</v>
      </c>
      <c r="AN47" s="165" t="s">
        <v>1460</v>
      </c>
      <c r="AO47" s="226" t="s">
        <v>5098</v>
      </c>
      <c r="AP47" s="165" t="s">
        <v>1460</v>
      </c>
      <c r="AQ47" s="226" t="s">
        <v>5098</v>
      </c>
      <c r="AR47" s="165" t="s">
        <v>1460</v>
      </c>
      <c r="AS47" s="226" t="s">
        <v>5098</v>
      </c>
      <c r="AT47" s="165" t="s">
        <v>1460</v>
      </c>
      <c r="AU47" s="226" t="s">
        <v>5098</v>
      </c>
      <c r="AV47" s="165" t="s">
        <v>1460</v>
      </c>
      <c r="AW47" s="226" t="s">
        <v>5098</v>
      </c>
      <c r="AX47" s="165" t="s">
        <v>1460</v>
      </c>
      <c r="AY47" s="226" t="s">
        <v>5098</v>
      </c>
      <c r="AZ47" s="165" t="s">
        <v>1460</v>
      </c>
      <c r="BA47" s="226" t="s">
        <v>5098</v>
      </c>
      <c r="BB47" s="304" t="s">
        <v>874</v>
      </c>
      <c r="BC47" s="308">
        <v>43189</v>
      </c>
      <c r="BD47" s="367" t="s">
        <v>1021</v>
      </c>
      <c r="BE47" s="245"/>
      <c r="BF47" s="304"/>
      <c r="BG47" s="304"/>
      <c r="BH47" s="304"/>
      <c r="BI47" s="304"/>
      <c r="BJ47" s="367" t="s">
        <v>1193</v>
      </c>
      <c r="BK47" s="245"/>
      <c r="BL47" s="29"/>
    </row>
    <row r="48" spans="1:64" s="14" customFormat="1" ht="90" hidden="1" customHeight="1" x14ac:dyDescent="0.25">
      <c r="A48" s="245">
        <v>46</v>
      </c>
      <c r="B48" s="380" t="s">
        <v>4965</v>
      </c>
      <c r="C48" s="364" t="s">
        <v>5622</v>
      </c>
      <c r="D48" s="342" t="s">
        <v>5641</v>
      </c>
      <c r="E48" s="341">
        <v>42993</v>
      </c>
      <c r="F48" s="343" t="s">
        <v>4628</v>
      </c>
      <c r="G48" s="606" t="s">
        <v>5589</v>
      </c>
      <c r="H48" s="246" t="s">
        <v>5676</v>
      </c>
      <c r="I48" s="342" t="s">
        <v>4656</v>
      </c>
      <c r="J48" s="342" t="s">
        <v>4657</v>
      </c>
      <c r="K48" s="342"/>
      <c r="L48" s="314"/>
      <c r="M48" s="342"/>
      <c r="N48" s="346">
        <v>43146</v>
      </c>
      <c r="O48" s="346">
        <v>43220</v>
      </c>
      <c r="P48" s="330">
        <f t="shared" si="0"/>
        <v>11</v>
      </c>
      <c r="Q48" s="427"/>
      <c r="R48" s="342" t="s">
        <v>702</v>
      </c>
      <c r="S48" s="342"/>
      <c r="T48" s="316" t="s">
        <v>4658</v>
      </c>
      <c r="U48" s="10" t="s">
        <v>5068</v>
      </c>
      <c r="V48" s="316" t="s">
        <v>1460</v>
      </c>
      <c r="W48" s="10" t="s">
        <v>5098</v>
      </c>
      <c r="X48" s="307" t="s">
        <v>1460</v>
      </c>
      <c r="Y48" s="307" t="s">
        <v>5098</v>
      </c>
      <c r="Z48" s="10" t="s">
        <v>1460</v>
      </c>
      <c r="AA48" s="226" t="s">
        <v>5168</v>
      </c>
      <c r="AB48" s="10" t="s">
        <v>1460</v>
      </c>
      <c r="AC48" s="226" t="s">
        <v>5168</v>
      </c>
      <c r="AD48" s="304" t="s">
        <v>1460</v>
      </c>
      <c r="AE48" s="226" t="s">
        <v>5168</v>
      </c>
      <c r="AF48" s="304" t="s">
        <v>1460</v>
      </c>
      <c r="AG48" s="226" t="s">
        <v>5168</v>
      </c>
      <c r="AH48" s="165" t="s">
        <v>1460</v>
      </c>
      <c r="AI48" s="226" t="s">
        <v>5168</v>
      </c>
      <c r="AJ48" s="165" t="s">
        <v>1460</v>
      </c>
      <c r="AK48" s="226" t="s">
        <v>5098</v>
      </c>
      <c r="AL48" s="165" t="s">
        <v>1460</v>
      </c>
      <c r="AM48" s="226" t="s">
        <v>5098</v>
      </c>
      <c r="AN48" s="165" t="s">
        <v>1460</v>
      </c>
      <c r="AO48" s="226" t="s">
        <v>5098</v>
      </c>
      <c r="AP48" s="165" t="s">
        <v>1460</v>
      </c>
      <c r="AQ48" s="226" t="s">
        <v>5098</v>
      </c>
      <c r="AR48" s="165" t="s">
        <v>1460</v>
      </c>
      <c r="AS48" s="226" t="s">
        <v>5098</v>
      </c>
      <c r="AT48" s="165" t="s">
        <v>1460</v>
      </c>
      <c r="AU48" s="226" t="s">
        <v>5098</v>
      </c>
      <c r="AV48" s="165" t="s">
        <v>1460</v>
      </c>
      <c r="AW48" s="226" t="s">
        <v>5098</v>
      </c>
      <c r="AX48" s="165" t="s">
        <v>1460</v>
      </c>
      <c r="AY48" s="226" t="s">
        <v>5098</v>
      </c>
      <c r="AZ48" s="165" t="s">
        <v>1460</v>
      </c>
      <c r="BA48" s="226" t="s">
        <v>5098</v>
      </c>
      <c r="BB48" s="304" t="s">
        <v>874</v>
      </c>
      <c r="BC48" s="308">
        <v>43173</v>
      </c>
      <c r="BD48" s="367" t="s">
        <v>1191</v>
      </c>
      <c r="BE48" s="308">
        <v>43175</v>
      </c>
      <c r="BF48" s="367" t="s">
        <v>5678</v>
      </c>
      <c r="BG48" s="367" t="s">
        <v>5677</v>
      </c>
      <c r="BH48" s="367" t="s">
        <v>5679</v>
      </c>
      <c r="BI48" s="367" t="s">
        <v>7353</v>
      </c>
      <c r="BJ48" s="367" t="s">
        <v>2543</v>
      </c>
      <c r="BK48" s="245" t="s">
        <v>1460</v>
      </c>
      <c r="BL48" s="29" t="s">
        <v>1460</v>
      </c>
    </row>
    <row r="49" spans="1:64" s="14" customFormat="1" ht="90" hidden="1" customHeight="1" x14ac:dyDescent="0.25">
      <c r="A49" s="245">
        <v>47</v>
      </c>
      <c r="B49" s="380" t="s">
        <v>4966</v>
      </c>
      <c r="C49" s="364" t="s">
        <v>5622</v>
      </c>
      <c r="D49" s="342" t="s">
        <v>5641</v>
      </c>
      <c r="E49" s="341">
        <v>42993</v>
      </c>
      <c r="F49" s="343" t="s">
        <v>4628</v>
      </c>
      <c r="G49" s="606" t="s">
        <v>5590</v>
      </c>
      <c r="H49" s="246" t="s">
        <v>5666</v>
      </c>
      <c r="I49" s="342" t="s">
        <v>4659</v>
      </c>
      <c r="J49" s="342" t="s">
        <v>4660</v>
      </c>
      <c r="K49" s="342"/>
      <c r="L49" s="314"/>
      <c r="M49" s="342"/>
      <c r="N49" s="346">
        <v>43146</v>
      </c>
      <c r="O49" s="346">
        <v>43220</v>
      </c>
      <c r="P49" s="330">
        <f t="shared" si="0"/>
        <v>11</v>
      </c>
      <c r="Q49" s="427"/>
      <c r="R49" s="342" t="s">
        <v>702</v>
      </c>
      <c r="S49" s="342"/>
      <c r="T49" s="316" t="s">
        <v>4661</v>
      </c>
      <c r="U49" s="10" t="s">
        <v>5069</v>
      </c>
      <c r="V49" s="316" t="s">
        <v>1460</v>
      </c>
      <c r="W49" s="10" t="s">
        <v>5098</v>
      </c>
      <c r="X49" s="307" t="s">
        <v>1460</v>
      </c>
      <c r="Y49" s="307" t="s">
        <v>5098</v>
      </c>
      <c r="Z49" s="10" t="s">
        <v>1460</v>
      </c>
      <c r="AA49" s="226" t="s">
        <v>5168</v>
      </c>
      <c r="AB49" s="10" t="s">
        <v>1460</v>
      </c>
      <c r="AC49" s="226" t="s">
        <v>5168</v>
      </c>
      <c r="AD49" s="304" t="s">
        <v>1460</v>
      </c>
      <c r="AE49" s="226" t="s">
        <v>5168</v>
      </c>
      <c r="AF49" s="304" t="s">
        <v>1460</v>
      </c>
      <c r="AG49" s="226" t="s">
        <v>5168</v>
      </c>
      <c r="AH49" s="165" t="s">
        <v>1460</v>
      </c>
      <c r="AI49" s="226" t="s">
        <v>5168</v>
      </c>
      <c r="AJ49" s="165" t="s">
        <v>1460</v>
      </c>
      <c r="AK49" s="226" t="s">
        <v>5098</v>
      </c>
      <c r="AL49" s="165" t="s">
        <v>1460</v>
      </c>
      <c r="AM49" s="226" t="s">
        <v>5098</v>
      </c>
      <c r="AN49" s="165" t="s">
        <v>1460</v>
      </c>
      <c r="AO49" s="226" t="s">
        <v>5098</v>
      </c>
      <c r="AP49" s="165" t="s">
        <v>1460</v>
      </c>
      <c r="AQ49" s="226" t="s">
        <v>5098</v>
      </c>
      <c r="AR49" s="165" t="s">
        <v>1460</v>
      </c>
      <c r="AS49" s="226" t="s">
        <v>5098</v>
      </c>
      <c r="AT49" s="165" t="s">
        <v>1460</v>
      </c>
      <c r="AU49" s="226" t="s">
        <v>5098</v>
      </c>
      <c r="AV49" s="165" t="s">
        <v>1460</v>
      </c>
      <c r="AW49" s="226" t="s">
        <v>5098</v>
      </c>
      <c r="AX49" s="165" t="s">
        <v>1460</v>
      </c>
      <c r="AY49" s="226" t="s">
        <v>5098</v>
      </c>
      <c r="AZ49" s="165" t="s">
        <v>1460</v>
      </c>
      <c r="BA49" s="226" t="s">
        <v>5098</v>
      </c>
      <c r="BB49" s="304" t="s">
        <v>874</v>
      </c>
      <c r="BC49" s="308">
        <v>43173</v>
      </c>
      <c r="BD49" s="367" t="s">
        <v>1191</v>
      </c>
      <c r="BE49" s="308">
        <v>43175</v>
      </c>
      <c r="BF49" s="367" t="s">
        <v>5678</v>
      </c>
      <c r="BG49" s="367" t="s">
        <v>5677</v>
      </c>
      <c r="BH49" s="367" t="s">
        <v>5679</v>
      </c>
      <c r="BI49" s="367" t="s">
        <v>7353</v>
      </c>
      <c r="BJ49" s="367" t="s">
        <v>2543</v>
      </c>
      <c r="BK49" s="245" t="s">
        <v>1460</v>
      </c>
      <c r="BL49" s="29" t="s">
        <v>1460</v>
      </c>
    </row>
    <row r="50" spans="1:64" s="14" customFormat="1" ht="90" hidden="1" customHeight="1" x14ac:dyDescent="0.25">
      <c r="A50" s="245">
        <v>48</v>
      </c>
      <c r="B50" s="380" t="s">
        <v>4967</v>
      </c>
      <c r="C50" s="364" t="s">
        <v>5622</v>
      </c>
      <c r="D50" s="342" t="s">
        <v>5641</v>
      </c>
      <c r="E50" s="341">
        <v>42993</v>
      </c>
      <c r="F50" s="343" t="s">
        <v>4628</v>
      </c>
      <c r="G50" s="606" t="s">
        <v>5591</v>
      </c>
      <c r="H50" s="246" t="s">
        <v>5667</v>
      </c>
      <c r="I50" s="342" t="s">
        <v>4662</v>
      </c>
      <c r="J50" s="342" t="s">
        <v>4663</v>
      </c>
      <c r="K50" s="342"/>
      <c r="L50" s="314"/>
      <c r="M50" s="342"/>
      <c r="N50" s="346">
        <v>43140</v>
      </c>
      <c r="O50" s="346">
        <v>43465</v>
      </c>
      <c r="P50" s="330">
        <f t="shared" si="0"/>
        <v>47</v>
      </c>
      <c r="Q50" s="427"/>
      <c r="R50" s="342" t="s">
        <v>702</v>
      </c>
      <c r="S50" s="342"/>
      <c r="T50" s="226" t="s">
        <v>4664</v>
      </c>
      <c r="U50" s="10" t="s">
        <v>5070</v>
      </c>
      <c r="V50" s="316" t="s">
        <v>1460</v>
      </c>
      <c r="W50" s="10" t="s">
        <v>5098</v>
      </c>
      <c r="X50" s="307" t="s">
        <v>1460</v>
      </c>
      <c r="Y50" s="307" t="s">
        <v>5098</v>
      </c>
      <c r="Z50" s="10" t="s">
        <v>1460</v>
      </c>
      <c r="AA50" s="226" t="s">
        <v>5168</v>
      </c>
      <c r="AB50" s="10" t="s">
        <v>1460</v>
      </c>
      <c r="AC50" s="226" t="s">
        <v>5168</v>
      </c>
      <c r="AD50" s="304" t="s">
        <v>1460</v>
      </c>
      <c r="AE50" s="226" t="s">
        <v>5168</v>
      </c>
      <c r="AF50" s="304" t="s">
        <v>1460</v>
      </c>
      <c r="AG50" s="226" t="s">
        <v>5168</v>
      </c>
      <c r="AH50" s="165" t="s">
        <v>1460</v>
      </c>
      <c r="AI50" s="226" t="s">
        <v>5168</v>
      </c>
      <c r="AJ50" s="165" t="s">
        <v>1460</v>
      </c>
      <c r="AK50" s="226" t="s">
        <v>5098</v>
      </c>
      <c r="AL50" s="165" t="s">
        <v>1460</v>
      </c>
      <c r="AM50" s="226" t="s">
        <v>5098</v>
      </c>
      <c r="AN50" s="165" t="s">
        <v>1460</v>
      </c>
      <c r="AO50" s="226" t="s">
        <v>5098</v>
      </c>
      <c r="AP50" s="165" t="s">
        <v>1460</v>
      </c>
      <c r="AQ50" s="226" t="s">
        <v>5098</v>
      </c>
      <c r="AR50" s="165" t="s">
        <v>1460</v>
      </c>
      <c r="AS50" s="226" t="s">
        <v>5098</v>
      </c>
      <c r="AT50" s="165" t="s">
        <v>1460</v>
      </c>
      <c r="AU50" s="226" t="s">
        <v>5098</v>
      </c>
      <c r="AV50" s="165" t="s">
        <v>1460</v>
      </c>
      <c r="AW50" s="226" t="s">
        <v>5098</v>
      </c>
      <c r="AX50" s="165" t="s">
        <v>1460</v>
      </c>
      <c r="AY50" s="226" t="s">
        <v>5098</v>
      </c>
      <c r="AZ50" s="165" t="s">
        <v>1460</v>
      </c>
      <c r="BA50" s="226" t="s">
        <v>5098</v>
      </c>
      <c r="BB50" s="304" t="s">
        <v>874</v>
      </c>
      <c r="BC50" s="308">
        <v>43173</v>
      </c>
      <c r="BD50" s="367" t="s">
        <v>1191</v>
      </c>
      <c r="BE50" s="308">
        <v>43175</v>
      </c>
      <c r="BF50" s="367" t="s">
        <v>5678</v>
      </c>
      <c r="BG50" s="367" t="s">
        <v>5677</v>
      </c>
      <c r="BH50" s="367" t="s">
        <v>5679</v>
      </c>
      <c r="BI50" s="367" t="s">
        <v>7353</v>
      </c>
      <c r="BJ50" s="367" t="s">
        <v>2543</v>
      </c>
      <c r="BK50" s="245" t="s">
        <v>1460</v>
      </c>
      <c r="BL50" s="29" t="s">
        <v>1460</v>
      </c>
    </row>
    <row r="51" spans="1:64" s="14" customFormat="1" ht="90" hidden="1" customHeight="1" x14ac:dyDescent="0.25">
      <c r="A51" s="245">
        <v>49</v>
      </c>
      <c r="B51" s="380" t="s">
        <v>4968</v>
      </c>
      <c r="C51" s="364" t="s">
        <v>5622</v>
      </c>
      <c r="D51" s="342" t="s">
        <v>5641</v>
      </c>
      <c r="E51" s="341">
        <v>42993</v>
      </c>
      <c r="F51" s="343" t="s">
        <v>4628</v>
      </c>
      <c r="G51" s="606" t="s">
        <v>5592</v>
      </c>
      <c r="H51" s="226" t="s">
        <v>5668</v>
      </c>
      <c r="I51" s="342" t="s">
        <v>4665</v>
      </c>
      <c r="J51" s="342" t="s">
        <v>4666</v>
      </c>
      <c r="K51" s="342"/>
      <c r="L51" s="313"/>
      <c r="M51" s="342"/>
      <c r="N51" s="341">
        <v>43133</v>
      </c>
      <c r="O51" s="341">
        <v>43250</v>
      </c>
      <c r="P51" s="330">
        <f t="shared" si="0"/>
        <v>17</v>
      </c>
      <c r="Q51" s="427"/>
      <c r="R51" s="342" t="s">
        <v>702</v>
      </c>
      <c r="S51" s="342"/>
      <c r="T51" s="310" t="s">
        <v>4667</v>
      </c>
      <c r="U51" s="10" t="s">
        <v>5680</v>
      </c>
      <c r="V51" s="310"/>
      <c r="W51" s="372" t="s">
        <v>5682</v>
      </c>
      <c r="X51" s="310"/>
      <c r="Y51" s="10" t="s">
        <v>5132</v>
      </c>
      <c r="Z51" s="38" t="s">
        <v>4668</v>
      </c>
      <c r="AA51" s="105" t="s">
        <v>5173</v>
      </c>
      <c r="AB51" s="10" t="s">
        <v>4669</v>
      </c>
      <c r="AC51" s="315" t="s">
        <v>5189</v>
      </c>
      <c r="AD51" s="31" t="s">
        <v>4670</v>
      </c>
      <c r="AE51" s="315" t="s">
        <v>5197</v>
      </c>
      <c r="AF51" s="10" t="s">
        <v>1460</v>
      </c>
      <c r="AG51" s="343" t="s">
        <v>5215</v>
      </c>
      <c r="AH51" s="10" t="s">
        <v>1460</v>
      </c>
      <c r="AI51" s="343" t="s">
        <v>5215</v>
      </c>
      <c r="AJ51" s="10" t="s">
        <v>1460</v>
      </c>
      <c r="AK51" s="343" t="s">
        <v>5215</v>
      </c>
      <c r="AL51" s="10" t="s">
        <v>1460</v>
      </c>
      <c r="AM51" s="343" t="s">
        <v>5215</v>
      </c>
      <c r="AN51" s="10" t="s">
        <v>1460</v>
      </c>
      <c r="AO51" s="343" t="s">
        <v>5215</v>
      </c>
      <c r="AP51" s="10" t="s">
        <v>1460</v>
      </c>
      <c r="AQ51" s="343" t="s">
        <v>5215</v>
      </c>
      <c r="AR51" s="10" t="s">
        <v>1460</v>
      </c>
      <c r="AS51" s="343" t="s">
        <v>5215</v>
      </c>
      <c r="AT51" s="10" t="s">
        <v>1460</v>
      </c>
      <c r="AU51" s="365" t="s">
        <v>5215</v>
      </c>
      <c r="AV51" s="10" t="s">
        <v>1460</v>
      </c>
      <c r="AW51" s="365" t="s">
        <v>5215</v>
      </c>
      <c r="AX51" s="510" t="s">
        <v>1460</v>
      </c>
      <c r="AY51" s="517" t="s">
        <v>5215</v>
      </c>
      <c r="AZ51" s="510" t="s">
        <v>1460</v>
      </c>
      <c r="BA51" s="517" t="s">
        <v>5215</v>
      </c>
      <c r="BB51" s="304" t="s">
        <v>874</v>
      </c>
      <c r="BC51" s="308">
        <v>43671</v>
      </c>
      <c r="BD51" s="367" t="s">
        <v>1191</v>
      </c>
      <c r="BE51" s="308">
        <v>43175</v>
      </c>
      <c r="BF51" s="367" t="s">
        <v>5678</v>
      </c>
      <c r="BG51" s="367" t="s">
        <v>5677</v>
      </c>
      <c r="BH51" s="367" t="s">
        <v>5679</v>
      </c>
      <c r="BI51" s="367" t="s">
        <v>7353</v>
      </c>
      <c r="BJ51" s="367" t="s">
        <v>2543</v>
      </c>
      <c r="BK51" s="245" t="s">
        <v>1460</v>
      </c>
      <c r="BL51" s="29" t="s">
        <v>1460</v>
      </c>
    </row>
    <row r="52" spans="1:64" s="14" customFormat="1" ht="90" hidden="1" customHeight="1" x14ac:dyDescent="0.25">
      <c r="A52" s="245">
        <v>50</v>
      </c>
      <c r="B52" s="380" t="s">
        <v>4969</v>
      </c>
      <c r="C52" s="364" t="s">
        <v>5622</v>
      </c>
      <c r="D52" s="342" t="s">
        <v>5641</v>
      </c>
      <c r="E52" s="341">
        <v>42993</v>
      </c>
      <c r="F52" s="343" t="s">
        <v>4628</v>
      </c>
      <c r="G52" s="606" t="s">
        <v>5593</v>
      </c>
      <c r="H52" s="226" t="s">
        <v>5669</v>
      </c>
      <c r="I52" s="342" t="s">
        <v>4671</v>
      </c>
      <c r="J52" s="342" t="s">
        <v>4672</v>
      </c>
      <c r="K52" s="342"/>
      <c r="L52" s="313"/>
      <c r="M52" s="342"/>
      <c r="N52" s="341">
        <v>43250</v>
      </c>
      <c r="O52" s="341">
        <v>43266</v>
      </c>
      <c r="P52" s="330">
        <f t="shared" si="0"/>
        <v>3</v>
      </c>
      <c r="Q52" s="427"/>
      <c r="R52" s="342" t="s">
        <v>702</v>
      </c>
      <c r="S52" s="342"/>
      <c r="T52" s="316" t="s">
        <v>4673</v>
      </c>
      <c r="U52" s="10" t="s">
        <v>5071</v>
      </c>
      <c r="V52" s="316"/>
      <c r="W52" s="372" t="s">
        <v>5681</v>
      </c>
      <c r="X52" s="316"/>
      <c r="Y52" s="10" t="s">
        <v>5133</v>
      </c>
      <c r="Z52" s="10" t="s">
        <v>4674</v>
      </c>
      <c r="AA52" s="105" t="s">
        <v>5174</v>
      </c>
      <c r="AB52" s="10" t="s">
        <v>4675</v>
      </c>
      <c r="AC52" s="318" t="s">
        <v>5190</v>
      </c>
      <c r="AD52" s="31" t="s">
        <v>4676</v>
      </c>
      <c r="AE52" s="315" t="s">
        <v>5198</v>
      </c>
      <c r="AF52" s="10" t="s">
        <v>1460</v>
      </c>
      <c r="AG52" s="343" t="s">
        <v>5215</v>
      </c>
      <c r="AH52" s="10" t="s">
        <v>1460</v>
      </c>
      <c r="AI52" s="343" t="s">
        <v>5215</v>
      </c>
      <c r="AJ52" s="10" t="s">
        <v>1460</v>
      </c>
      <c r="AK52" s="343" t="s">
        <v>5215</v>
      </c>
      <c r="AL52" s="10" t="s">
        <v>1460</v>
      </c>
      <c r="AM52" s="343" t="s">
        <v>5215</v>
      </c>
      <c r="AN52" s="10" t="s">
        <v>1460</v>
      </c>
      <c r="AO52" s="343" t="s">
        <v>5215</v>
      </c>
      <c r="AP52" s="10" t="s">
        <v>1460</v>
      </c>
      <c r="AQ52" s="343" t="s">
        <v>5215</v>
      </c>
      <c r="AR52" s="10" t="s">
        <v>1460</v>
      </c>
      <c r="AS52" s="343" t="s">
        <v>5215</v>
      </c>
      <c r="AT52" s="10" t="s">
        <v>1460</v>
      </c>
      <c r="AU52" s="365" t="s">
        <v>5215</v>
      </c>
      <c r="AV52" s="10" t="s">
        <v>1460</v>
      </c>
      <c r="AW52" s="365" t="s">
        <v>5215</v>
      </c>
      <c r="AX52" s="510" t="s">
        <v>1460</v>
      </c>
      <c r="AY52" s="517" t="s">
        <v>5215</v>
      </c>
      <c r="AZ52" s="510" t="s">
        <v>1460</v>
      </c>
      <c r="BA52" s="517" t="s">
        <v>5215</v>
      </c>
      <c r="BB52" s="304" t="s">
        <v>874</v>
      </c>
      <c r="BC52" s="308">
        <v>43671</v>
      </c>
      <c r="BD52" s="367" t="s">
        <v>7356</v>
      </c>
      <c r="BE52" s="308">
        <v>43175</v>
      </c>
      <c r="BF52" s="367" t="s">
        <v>5678</v>
      </c>
      <c r="BG52" s="367" t="s">
        <v>5677</v>
      </c>
      <c r="BH52" s="367" t="s">
        <v>7479</v>
      </c>
      <c r="BI52" s="367" t="s">
        <v>7353</v>
      </c>
      <c r="BJ52" s="367" t="s">
        <v>2544</v>
      </c>
      <c r="BK52" s="245" t="s">
        <v>3497</v>
      </c>
      <c r="BL52" s="29"/>
    </row>
    <row r="53" spans="1:64" s="14" customFormat="1" ht="90" hidden="1" customHeight="1" x14ac:dyDescent="0.25">
      <c r="A53" s="245">
        <v>51</v>
      </c>
      <c r="B53" s="380" t="s">
        <v>4970</v>
      </c>
      <c r="C53" s="364" t="s">
        <v>5622</v>
      </c>
      <c r="D53" s="342" t="s">
        <v>5641</v>
      </c>
      <c r="E53" s="341">
        <v>42993</v>
      </c>
      <c r="F53" s="343" t="s">
        <v>4628</v>
      </c>
      <c r="G53" s="606" t="s">
        <v>5594</v>
      </c>
      <c r="H53" s="226" t="s">
        <v>5670</v>
      </c>
      <c r="I53" s="342" t="s">
        <v>4677</v>
      </c>
      <c r="J53" s="342" t="s">
        <v>4678</v>
      </c>
      <c r="K53" s="342"/>
      <c r="L53" s="313"/>
      <c r="M53" s="342"/>
      <c r="N53" s="341">
        <v>43133</v>
      </c>
      <c r="O53" s="341">
        <v>43220</v>
      </c>
      <c r="P53" s="330">
        <f t="shared" si="0"/>
        <v>13</v>
      </c>
      <c r="Q53" s="427"/>
      <c r="R53" s="342" t="s">
        <v>702</v>
      </c>
      <c r="S53" s="342"/>
      <c r="T53" s="226" t="s">
        <v>4679</v>
      </c>
      <c r="U53" s="10" t="s">
        <v>5072</v>
      </c>
      <c r="V53" s="226"/>
      <c r="W53" s="372" t="s">
        <v>5681</v>
      </c>
      <c r="X53" s="226"/>
      <c r="Y53" s="10" t="s">
        <v>5134</v>
      </c>
      <c r="Z53" s="10" t="s">
        <v>4680</v>
      </c>
      <c r="AA53" s="105" t="s">
        <v>5175</v>
      </c>
      <c r="AB53" s="10" t="s">
        <v>4675</v>
      </c>
      <c r="AC53" s="318" t="s">
        <v>5191</v>
      </c>
      <c r="AD53" s="343" t="s">
        <v>4681</v>
      </c>
      <c r="AE53" s="124" t="s">
        <v>5206</v>
      </c>
      <c r="AF53" s="10" t="s">
        <v>4618</v>
      </c>
      <c r="AG53" s="339" t="s">
        <v>5218</v>
      </c>
      <c r="AH53" s="29"/>
      <c r="AI53" s="226" t="s">
        <v>5232</v>
      </c>
      <c r="AJ53" s="226"/>
      <c r="AK53" s="31" t="s">
        <v>5236</v>
      </c>
      <c r="AL53" s="10" t="s">
        <v>4682</v>
      </c>
      <c r="AM53" s="31" t="s">
        <v>5244</v>
      </c>
      <c r="AN53" s="31" t="s">
        <v>1460</v>
      </c>
      <c r="AO53" s="31" t="s">
        <v>5249</v>
      </c>
      <c r="AP53" s="31" t="s">
        <v>1460</v>
      </c>
      <c r="AQ53" s="31" t="s">
        <v>5249</v>
      </c>
      <c r="AR53" s="31" t="s">
        <v>1460</v>
      </c>
      <c r="AS53" s="31" t="s">
        <v>5249</v>
      </c>
      <c r="AT53" s="31" t="s">
        <v>1460</v>
      </c>
      <c r="AU53" s="31" t="s">
        <v>5249</v>
      </c>
      <c r="AV53" s="31" t="s">
        <v>1460</v>
      </c>
      <c r="AW53" s="31" t="s">
        <v>5249</v>
      </c>
      <c r="AX53" s="511" t="s">
        <v>1460</v>
      </c>
      <c r="AY53" s="511" t="s">
        <v>5249</v>
      </c>
      <c r="AZ53" s="511" t="s">
        <v>1460</v>
      </c>
      <c r="BA53" s="511" t="s">
        <v>5249</v>
      </c>
      <c r="BB53" s="304" t="s">
        <v>874</v>
      </c>
      <c r="BC53" s="308">
        <v>44035</v>
      </c>
      <c r="BD53" s="367" t="s">
        <v>7356</v>
      </c>
      <c r="BE53" s="308">
        <v>43175</v>
      </c>
      <c r="BF53" s="367" t="s">
        <v>5678</v>
      </c>
      <c r="BG53" s="367" t="s">
        <v>5677</v>
      </c>
      <c r="BH53" s="367" t="s">
        <v>7479</v>
      </c>
      <c r="BI53" s="367" t="s">
        <v>7353</v>
      </c>
      <c r="BJ53" s="367" t="s">
        <v>2544</v>
      </c>
      <c r="BK53" s="245" t="s">
        <v>3497</v>
      </c>
      <c r="BL53" s="29"/>
    </row>
    <row r="54" spans="1:64" s="14" customFormat="1" ht="90" hidden="1" customHeight="1" x14ac:dyDescent="0.25">
      <c r="A54" s="245">
        <v>52</v>
      </c>
      <c r="B54" s="380" t="s">
        <v>4971</v>
      </c>
      <c r="C54" s="364" t="s">
        <v>5622</v>
      </c>
      <c r="D54" s="342" t="s">
        <v>5641</v>
      </c>
      <c r="E54" s="341">
        <v>42993</v>
      </c>
      <c r="F54" s="343" t="s">
        <v>4628</v>
      </c>
      <c r="G54" s="606" t="s">
        <v>5595</v>
      </c>
      <c r="H54" s="226" t="s">
        <v>5671</v>
      </c>
      <c r="I54" s="342" t="s">
        <v>4683</v>
      </c>
      <c r="J54" s="342" t="s">
        <v>4684</v>
      </c>
      <c r="K54" s="342"/>
      <c r="L54" s="314"/>
      <c r="M54" s="342"/>
      <c r="N54" s="346">
        <v>43096</v>
      </c>
      <c r="O54" s="346">
        <v>43164</v>
      </c>
      <c r="P54" s="330">
        <f t="shared" si="0"/>
        <v>10</v>
      </c>
      <c r="Q54" s="427"/>
      <c r="R54" s="342" t="s">
        <v>702</v>
      </c>
      <c r="S54" s="342"/>
      <c r="T54" s="226" t="s">
        <v>4685</v>
      </c>
      <c r="U54" s="10" t="s">
        <v>5073</v>
      </c>
      <c r="V54" s="226"/>
      <c r="W54" s="372" t="s">
        <v>5681</v>
      </c>
      <c r="X54" s="226"/>
      <c r="Y54" s="317" t="s">
        <v>5135</v>
      </c>
      <c r="Z54" s="304" t="s">
        <v>1460</v>
      </c>
      <c r="AA54" s="226" t="s">
        <v>5169</v>
      </c>
      <c r="AB54" s="304" t="s">
        <v>1460</v>
      </c>
      <c r="AC54" s="226" t="s">
        <v>5169</v>
      </c>
      <c r="AD54" s="304" t="s">
        <v>1460</v>
      </c>
      <c r="AE54" s="226" t="s">
        <v>5169</v>
      </c>
      <c r="AF54" s="10" t="s">
        <v>1460</v>
      </c>
      <c r="AG54" s="226" t="s">
        <v>5169</v>
      </c>
      <c r="AH54" s="165" t="s">
        <v>1460</v>
      </c>
      <c r="AI54" s="226" t="s">
        <v>5169</v>
      </c>
      <c r="AJ54" s="165" t="s">
        <v>1460</v>
      </c>
      <c r="AK54" s="226" t="s">
        <v>5169</v>
      </c>
      <c r="AL54" s="165" t="s">
        <v>1460</v>
      </c>
      <c r="AM54" s="226" t="s">
        <v>5169</v>
      </c>
      <c r="AN54" s="165" t="s">
        <v>1460</v>
      </c>
      <c r="AO54" s="226" t="s">
        <v>5169</v>
      </c>
      <c r="AP54" s="165" t="s">
        <v>1460</v>
      </c>
      <c r="AQ54" s="226" t="s">
        <v>5169</v>
      </c>
      <c r="AR54" s="165" t="s">
        <v>1460</v>
      </c>
      <c r="AS54" s="226" t="s">
        <v>5169</v>
      </c>
      <c r="AT54" s="165" t="s">
        <v>1460</v>
      </c>
      <c r="AU54" s="226" t="s">
        <v>5169</v>
      </c>
      <c r="AV54" s="165" t="s">
        <v>1460</v>
      </c>
      <c r="AW54" s="226" t="s">
        <v>5169</v>
      </c>
      <c r="AX54" s="165" t="s">
        <v>1460</v>
      </c>
      <c r="AY54" s="226" t="s">
        <v>5169</v>
      </c>
      <c r="AZ54" s="165" t="s">
        <v>1460</v>
      </c>
      <c r="BA54" s="226" t="s">
        <v>5169</v>
      </c>
      <c r="BB54" s="304" t="s">
        <v>874</v>
      </c>
      <c r="BC54" s="308">
        <v>43391</v>
      </c>
      <c r="BD54" s="367" t="s">
        <v>7356</v>
      </c>
      <c r="BE54" s="308">
        <v>43175</v>
      </c>
      <c r="BF54" s="367" t="s">
        <v>5678</v>
      </c>
      <c r="BG54" s="367" t="s">
        <v>5677</v>
      </c>
      <c r="BH54" s="367" t="s">
        <v>7479</v>
      </c>
      <c r="BI54" s="367" t="s">
        <v>7353</v>
      </c>
      <c r="BJ54" s="367" t="s">
        <v>2544</v>
      </c>
      <c r="BK54" s="245" t="s">
        <v>3497</v>
      </c>
      <c r="BL54" s="29"/>
    </row>
    <row r="55" spans="1:64" s="14" customFormat="1" ht="90" hidden="1" customHeight="1" x14ac:dyDescent="0.25">
      <c r="A55" s="245">
        <v>53</v>
      </c>
      <c r="B55" s="380" t="s">
        <v>4972</v>
      </c>
      <c r="C55" s="364" t="s">
        <v>5622</v>
      </c>
      <c r="D55" s="342" t="s">
        <v>5641</v>
      </c>
      <c r="E55" s="341">
        <v>42993</v>
      </c>
      <c r="F55" s="343" t="s">
        <v>4628</v>
      </c>
      <c r="G55" s="606" t="s">
        <v>5596</v>
      </c>
      <c r="H55" s="226" t="s">
        <v>5672</v>
      </c>
      <c r="I55" s="342" t="s">
        <v>4686</v>
      </c>
      <c r="J55" s="342" t="s">
        <v>4687</v>
      </c>
      <c r="K55" s="342"/>
      <c r="L55" s="314"/>
      <c r="M55" s="342"/>
      <c r="N55" s="346">
        <v>42994</v>
      </c>
      <c r="O55" s="346">
        <v>43100</v>
      </c>
      <c r="P55" s="330">
        <f t="shared" si="0"/>
        <v>16</v>
      </c>
      <c r="Q55" s="427"/>
      <c r="R55" s="342" t="s">
        <v>702</v>
      </c>
      <c r="S55" s="342"/>
      <c r="T55" s="226" t="s">
        <v>5029</v>
      </c>
      <c r="U55" s="10" t="s">
        <v>5031</v>
      </c>
      <c r="V55" s="226"/>
      <c r="W55" s="372" t="s">
        <v>5681</v>
      </c>
      <c r="X55" s="226"/>
      <c r="Y55" s="10" t="s">
        <v>5136</v>
      </c>
      <c r="Z55" s="304" t="s">
        <v>1460</v>
      </c>
      <c r="AA55" s="226" t="s">
        <v>5169</v>
      </c>
      <c r="AB55" s="304" t="s">
        <v>1460</v>
      </c>
      <c r="AC55" s="226" t="s">
        <v>5169</v>
      </c>
      <c r="AD55" s="304" t="s">
        <v>1460</v>
      </c>
      <c r="AE55" s="226" t="s">
        <v>5169</v>
      </c>
      <c r="AF55" s="10" t="s">
        <v>1460</v>
      </c>
      <c r="AG55" s="226" t="s">
        <v>5169</v>
      </c>
      <c r="AH55" s="165" t="s">
        <v>1460</v>
      </c>
      <c r="AI55" s="226" t="s">
        <v>5169</v>
      </c>
      <c r="AJ55" s="165" t="s">
        <v>1460</v>
      </c>
      <c r="AK55" s="226" t="s">
        <v>5169</v>
      </c>
      <c r="AL55" s="165" t="s">
        <v>1460</v>
      </c>
      <c r="AM55" s="226" t="s">
        <v>5169</v>
      </c>
      <c r="AN55" s="165" t="s">
        <v>1460</v>
      </c>
      <c r="AO55" s="226" t="s">
        <v>5169</v>
      </c>
      <c r="AP55" s="165" t="s">
        <v>1460</v>
      </c>
      <c r="AQ55" s="226" t="s">
        <v>5169</v>
      </c>
      <c r="AR55" s="165" t="s">
        <v>1460</v>
      </c>
      <c r="AS55" s="226" t="s">
        <v>5169</v>
      </c>
      <c r="AT55" s="165" t="s">
        <v>1460</v>
      </c>
      <c r="AU55" s="226" t="s">
        <v>5169</v>
      </c>
      <c r="AV55" s="165" t="s">
        <v>1460</v>
      </c>
      <c r="AW55" s="226" t="s">
        <v>5169</v>
      </c>
      <c r="AX55" s="165" t="s">
        <v>1460</v>
      </c>
      <c r="AY55" s="226" t="s">
        <v>5169</v>
      </c>
      <c r="AZ55" s="165" t="s">
        <v>1460</v>
      </c>
      <c r="BA55" s="226" t="s">
        <v>5169</v>
      </c>
      <c r="BB55" s="304" t="s">
        <v>874</v>
      </c>
      <c r="BC55" s="308">
        <v>43391</v>
      </c>
      <c r="BD55" s="367" t="s">
        <v>7356</v>
      </c>
      <c r="BE55" s="308">
        <v>43175</v>
      </c>
      <c r="BF55" s="367" t="s">
        <v>5678</v>
      </c>
      <c r="BG55" s="367" t="s">
        <v>5677</v>
      </c>
      <c r="BH55" s="367" t="s">
        <v>7479</v>
      </c>
      <c r="BI55" s="367" t="s">
        <v>7353</v>
      </c>
      <c r="BJ55" s="367" t="s">
        <v>2544</v>
      </c>
      <c r="BK55" s="245" t="s">
        <v>3497</v>
      </c>
      <c r="BL55" s="29"/>
    </row>
    <row r="56" spans="1:64" s="14" customFormat="1" ht="90" hidden="1" customHeight="1" x14ac:dyDescent="0.25">
      <c r="A56" s="245">
        <v>54</v>
      </c>
      <c r="B56" s="380" t="s">
        <v>4973</v>
      </c>
      <c r="C56" s="364" t="s">
        <v>5622</v>
      </c>
      <c r="D56" s="342" t="s">
        <v>5641</v>
      </c>
      <c r="E56" s="341">
        <v>42993</v>
      </c>
      <c r="F56" s="343" t="s">
        <v>4628</v>
      </c>
      <c r="G56" s="606" t="s">
        <v>5597</v>
      </c>
      <c r="H56" s="226" t="s">
        <v>5673</v>
      </c>
      <c r="I56" s="342" t="s">
        <v>4688</v>
      </c>
      <c r="J56" s="342" t="s">
        <v>4689</v>
      </c>
      <c r="K56" s="342"/>
      <c r="L56" s="314"/>
      <c r="M56" s="342"/>
      <c r="N56" s="346">
        <v>42994</v>
      </c>
      <c r="O56" s="346">
        <v>43100</v>
      </c>
      <c r="P56" s="330">
        <f t="shared" si="0"/>
        <v>16</v>
      </c>
      <c r="Q56" s="427"/>
      <c r="R56" s="342" t="s">
        <v>702</v>
      </c>
      <c r="S56" s="342"/>
      <c r="T56" s="310" t="s">
        <v>5030</v>
      </c>
      <c r="U56" s="10" t="s">
        <v>5032</v>
      </c>
      <c r="V56" s="316" t="s">
        <v>1460</v>
      </c>
      <c r="W56" s="10" t="s">
        <v>5098</v>
      </c>
      <c r="X56" s="307" t="s">
        <v>1460</v>
      </c>
      <c r="Y56" s="307" t="s">
        <v>5098</v>
      </c>
      <c r="Z56" s="10" t="s">
        <v>1460</v>
      </c>
      <c r="AA56" s="226" t="s">
        <v>5168</v>
      </c>
      <c r="AB56" s="10" t="s">
        <v>1460</v>
      </c>
      <c r="AC56" s="226" t="s">
        <v>5168</v>
      </c>
      <c r="AD56" s="304" t="s">
        <v>1460</v>
      </c>
      <c r="AE56" s="226" t="s">
        <v>5168</v>
      </c>
      <c r="AF56" s="304" t="s">
        <v>1460</v>
      </c>
      <c r="AG56" s="226" t="s">
        <v>5168</v>
      </c>
      <c r="AH56" s="165" t="s">
        <v>1460</v>
      </c>
      <c r="AI56" s="226" t="s">
        <v>5168</v>
      </c>
      <c r="AJ56" s="165" t="s">
        <v>1460</v>
      </c>
      <c r="AK56" s="226" t="s">
        <v>5098</v>
      </c>
      <c r="AL56" s="165" t="s">
        <v>1460</v>
      </c>
      <c r="AM56" s="226" t="s">
        <v>5098</v>
      </c>
      <c r="AN56" s="165" t="s">
        <v>1460</v>
      </c>
      <c r="AO56" s="226" t="s">
        <v>5098</v>
      </c>
      <c r="AP56" s="165" t="s">
        <v>1460</v>
      </c>
      <c r="AQ56" s="226" t="s">
        <v>5098</v>
      </c>
      <c r="AR56" s="165" t="s">
        <v>1460</v>
      </c>
      <c r="AS56" s="226" t="s">
        <v>5098</v>
      </c>
      <c r="AT56" s="165" t="s">
        <v>1460</v>
      </c>
      <c r="AU56" s="226" t="s">
        <v>5098</v>
      </c>
      <c r="AV56" s="165" t="s">
        <v>1460</v>
      </c>
      <c r="AW56" s="226" t="s">
        <v>5098</v>
      </c>
      <c r="AX56" s="165" t="s">
        <v>1460</v>
      </c>
      <c r="AY56" s="226" t="s">
        <v>5098</v>
      </c>
      <c r="AZ56" s="165" t="s">
        <v>1460</v>
      </c>
      <c r="BA56" s="226" t="s">
        <v>5098</v>
      </c>
      <c r="BB56" s="304" t="s">
        <v>874</v>
      </c>
      <c r="BC56" s="308">
        <v>43173</v>
      </c>
      <c r="BD56" s="367" t="s">
        <v>1191</v>
      </c>
      <c r="BE56" s="308">
        <v>43175</v>
      </c>
      <c r="BF56" s="367" t="s">
        <v>5678</v>
      </c>
      <c r="BG56" s="367" t="s">
        <v>5677</v>
      </c>
      <c r="BH56" s="367" t="s">
        <v>5679</v>
      </c>
      <c r="BI56" s="367" t="s">
        <v>7353</v>
      </c>
      <c r="BJ56" s="367" t="s">
        <v>2543</v>
      </c>
      <c r="BK56" s="245" t="s">
        <v>1460</v>
      </c>
      <c r="BL56" s="29" t="s">
        <v>1460</v>
      </c>
    </row>
    <row r="57" spans="1:64" s="14" customFormat="1" ht="90" hidden="1" customHeight="1" x14ac:dyDescent="0.25">
      <c r="A57" s="245">
        <v>55</v>
      </c>
      <c r="B57" s="380" t="s">
        <v>4974</v>
      </c>
      <c r="C57" s="364" t="s">
        <v>5588</v>
      </c>
      <c r="D57" s="343" t="s">
        <v>4690</v>
      </c>
      <c r="E57" s="341">
        <v>42961</v>
      </c>
      <c r="F57" s="343" t="s">
        <v>4691</v>
      </c>
      <c r="G57" s="606" t="s">
        <v>5589</v>
      </c>
      <c r="H57" s="284" t="s">
        <v>4692</v>
      </c>
      <c r="I57" s="319" t="s">
        <v>4693</v>
      </c>
      <c r="J57" s="284" t="s">
        <v>4694</v>
      </c>
      <c r="K57" s="284"/>
      <c r="L57" s="368"/>
      <c r="M57" s="284"/>
      <c r="N57" s="320">
        <v>42975</v>
      </c>
      <c r="O57" s="346">
        <v>43039</v>
      </c>
      <c r="P57" s="330">
        <f t="shared" si="0"/>
        <v>10</v>
      </c>
      <c r="Q57" s="427"/>
      <c r="R57" s="319" t="s">
        <v>4873</v>
      </c>
      <c r="S57" s="284" t="s">
        <v>5647</v>
      </c>
      <c r="T57" s="321" t="s">
        <v>4695</v>
      </c>
      <c r="U57" s="230" t="s">
        <v>5074</v>
      </c>
      <c r="V57" s="307" t="s">
        <v>1460</v>
      </c>
      <c r="W57" s="307" t="s">
        <v>5098</v>
      </c>
      <c r="X57" s="307" t="s">
        <v>1460</v>
      </c>
      <c r="Y57" s="307" t="s">
        <v>5098</v>
      </c>
      <c r="Z57" s="10" t="s">
        <v>1460</v>
      </c>
      <c r="AA57" s="226" t="s">
        <v>5168</v>
      </c>
      <c r="AB57" s="10" t="s">
        <v>1460</v>
      </c>
      <c r="AC57" s="226" t="s">
        <v>5168</v>
      </c>
      <c r="AD57" s="304" t="s">
        <v>1460</v>
      </c>
      <c r="AE57" s="226" t="s">
        <v>5168</v>
      </c>
      <c r="AF57" s="304" t="s">
        <v>1460</v>
      </c>
      <c r="AG57" s="226" t="s">
        <v>5168</v>
      </c>
      <c r="AH57" s="165" t="s">
        <v>1460</v>
      </c>
      <c r="AI57" s="226" t="s">
        <v>5168</v>
      </c>
      <c r="AJ57" s="165" t="s">
        <v>1460</v>
      </c>
      <c r="AK57" s="226" t="s">
        <v>5098</v>
      </c>
      <c r="AL57" s="165" t="s">
        <v>1460</v>
      </c>
      <c r="AM57" s="226" t="s">
        <v>5098</v>
      </c>
      <c r="AN57" s="165" t="s">
        <v>1460</v>
      </c>
      <c r="AO57" s="226" t="s">
        <v>5098</v>
      </c>
      <c r="AP57" s="165" t="s">
        <v>1460</v>
      </c>
      <c r="AQ57" s="226" t="s">
        <v>5098</v>
      </c>
      <c r="AR57" s="165" t="s">
        <v>1460</v>
      </c>
      <c r="AS57" s="226" t="s">
        <v>5098</v>
      </c>
      <c r="AT57" s="165" t="s">
        <v>1460</v>
      </c>
      <c r="AU57" s="226" t="s">
        <v>5098</v>
      </c>
      <c r="AV57" s="165" t="s">
        <v>1460</v>
      </c>
      <c r="AW57" s="226" t="s">
        <v>5098</v>
      </c>
      <c r="AX57" s="165" t="s">
        <v>1460</v>
      </c>
      <c r="AY57" s="226" t="s">
        <v>5098</v>
      </c>
      <c r="AZ57" s="165" t="s">
        <v>1460</v>
      </c>
      <c r="BA57" s="226" t="s">
        <v>5098</v>
      </c>
      <c r="BB57" s="304" t="s">
        <v>874</v>
      </c>
      <c r="BC57" s="308">
        <v>43190</v>
      </c>
      <c r="BD57" s="367" t="s">
        <v>1021</v>
      </c>
      <c r="BE57" s="245"/>
      <c r="BF57" s="304"/>
      <c r="BG57" s="304"/>
      <c r="BH57" s="304"/>
      <c r="BI57" s="304"/>
      <c r="BJ57" s="367" t="s">
        <v>1193</v>
      </c>
      <c r="BK57" s="245"/>
      <c r="BL57" s="29"/>
    </row>
    <row r="58" spans="1:64" s="14" customFormat="1" ht="90" hidden="1" customHeight="1" x14ac:dyDescent="0.25">
      <c r="A58" s="245">
        <v>56</v>
      </c>
      <c r="B58" s="380" t="s">
        <v>4975</v>
      </c>
      <c r="C58" s="364" t="s">
        <v>5588</v>
      </c>
      <c r="D58" s="343" t="s">
        <v>4690</v>
      </c>
      <c r="E58" s="341">
        <v>42961</v>
      </c>
      <c r="F58" s="343" t="s">
        <v>4691</v>
      </c>
      <c r="G58" s="606" t="s">
        <v>5589</v>
      </c>
      <c r="H58" s="284" t="s">
        <v>4692</v>
      </c>
      <c r="I58" s="319" t="s">
        <v>4696</v>
      </c>
      <c r="J58" s="284" t="s">
        <v>4697</v>
      </c>
      <c r="K58" s="284"/>
      <c r="L58" s="368"/>
      <c r="M58" s="284"/>
      <c r="N58" s="320">
        <v>42975</v>
      </c>
      <c r="O58" s="346">
        <v>43100</v>
      </c>
      <c r="P58" s="330">
        <f t="shared" si="0"/>
        <v>18</v>
      </c>
      <c r="Q58" s="427"/>
      <c r="R58" s="319" t="s">
        <v>4873</v>
      </c>
      <c r="S58" s="284" t="s">
        <v>5647</v>
      </c>
      <c r="T58" s="322" t="s">
        <v>4698</v>
      </c>
      <c r="U58" s="230" t="s">
        <v>5074</v>
      </c>
      <c r="V58" s="307" t="s">
        <v>1460</v>
      </c>
      <c r="W58" s="307" t="s">
        <v>5098</v>
      </c>
      <c r="X58" s="307" t="s">
        <v>1460</v>
      </c>
      <c r="Y58" s="307" t="s">
        <v>5098</v>
      </c>
      <c r="Z58" s="10" t="s">
        <v>1460</v>
      </c>
      <c r="AA58" s="226" t="s">
        <v>5168</v>
      </c>
      <c r="AB58" s="10" t="s">
        <v>1460</v>
      </c>
      <c r="AC58" s="226" t="s">
        <v>5168</v>
      </c>
      <c r="AD58" s="304" t="s">
        <v>1460</v>
      </c>
      <c r="AE58" s="226" t="s">
        <v>5168</v>
      </c>
      <c r="AF58" s="304" t="s">
        <v>1460</v>
      </c>
      <c r="AG58" s="226" t="s">
        <v>5168</v>
      </c>
      <c r="AH58" s="165" t="s">
        <v>1460</v>
      </c>
      <c r="AI58" s="226" t="s">
        <v>5168</v>
      </c>
      <c r="AJ58" s="165" t="s">
        <v>1460</v>
      </c>
      <c r="AK58" s="226" t="s">
        <v>5098</v>
      </c>
      <c r="AL58" s="165" t="s">
        <v>1460</v>
      </c>
      <c r="AM58" s="226" t="s">
        <v>5098</v>
      </c>
      <c r="AN58" s="165" t="s">
        <v>1460</v>
      </c>
      <c r="AO58" s="226" t="s">
        <v>5098</v>
      </c>
      <c r="AP58" s="165" t="s">
        <v>1460</v>
      </c>
      <c r="AQ58" s="226" t="s">
        <v>5098</v>
      </c>
      <c r="AR58" s="165" t="s">
        <v>1460</v>
      </c>
      <c r="AS58" s="226" t="s">
        <v>5098</v>
      </c>
      <c r="AT58" s="165" t="s">
        <v>1460</v>
      </c>
      <c r="AU58" s="226" t="s">
        <v>5098</v>
      </c>
      <c r="AV58" s="165" t="s">
        <v>1460</v>
      </c>
      <c r="AW58" s="226" t="s">
        <v>5098</v>
      </c>
      <c r="AX58" s="165" t="s">
        <v>1460</v>
      </c>
      <c r="AY58" s="226" t="s">
        <v>5098</v>
      </c>
      <c r="AZ58" s="165" t="s">
        <v>1460</v>
      </c>
      <c r="BA58" s="226" t="s">
        <v>5098</v>
      </c>
      <c r="BB58" s="304" t="s">
        <v>874</v>
      </c>
      <c r="BC58" s="308">
        <v>43190</v>
      </c>
      <c r="BD58" s="367" t="s">
        <v>1021</v>
      </c>
      <c r="BE58" s="245"/>
      <c r="BF58" s="304"/>
      <c r="BG58" s="304"/>
      <c r="BH58" s="304"/>
      <c r="BI58" s="304"/>
      <c r="BJ58" s="367" t="s">
        <v>1193</v>
      </c>
      <c r="BK58" s="245"/>
      <c r="BL58" s="29"/>
    </row>
    <row r="59" spans="1:64" s="14" customFormat="1" ht="90" hidden="1" customHeight="1" x14ac:dyDescent="0.25">
      <c r="A59" s="245">
        <v>57</v>
      </c>
      <c r="B59" s="380" t="s">
        <v>4976</v>
      </c>
      <c r="C59" s="364" t="s">
        <v>5588</v>
      </c>
      <c r="D59" s="343" t="s">
        <v>4690</v>
      </c>
      <c r="E59" s="341">
        <v>42961</v>
      </c>
      <c r="F59" s="343" t="s">
        <v>4691</v>
      </c>
      <c r="G59" s="606" t="s">
        <v>5589</v>
      </c>
      <c r="H59" s="284" t="s">
        <v>4692</v>
      </c>
      <c r="I59" s="319" t="s">
        <v>4699</v>
      </c>
      <c r="J59" s="284" t="s">
        <v>4700</v>
      </c>
      <c r="K59" s="284"/>
      <c r="L59" s="314"/>
      <c r="M59" s="284"/>
      <c r="N59" s="320">
        <v>42978</v>
      </c>
      <c r="O59" s="346">
        <v>43100</v>
      </c>
      <c r="P59" s="330">
        <f t="shared" si="0"/>
        <v>18</v>
      </c>
      <c r="Q59" s="427"/>
      <c r="R59" s="319" t="s">
        <v>5644</v>
      </c>
      <c r="S59" s="319" t="s">
        <v>5648</v>
      </c>
      <c r="T59" s="322" t="s">
        <v>4701</v>
      </c>
      <c r="U59" s="343" t="s">
        <v>5075</v>
      </c>
      <c r="V59" s="307" t="s">
        <v>1460</v>
      </c>
      <c r="W59" s="307" t="s">
        <v>5098</v>
      </c>
      <c r="X59" s="307" t="s">
        <v>1460</v>
      </c>
      <c r="Y59" s="307" t="s">
        <v>5098</v>
      </c>
      <c r="Z59" s="10" t="s">
        <v>1460</v>
      </c>
      <c r="AA59" s="226" t="s">
        <v>5168</v>
      </c>
      <c r="AB59" s="10" t="s">
        <v>1460</v>
      </c>
      <c r="AC59" s="226" t="s">
        <v>5168</v>
      </c>
      <c r="AD59" s="304" t="s">
        <v>1460</v>
      </c>
      <c r="AE59" s="226" t="s">
        <v>5168</v>
      </c>
      <c r="AF59" s="304" t="s">
        <v>1460</v>
      </c>
      <c r="AG59" s="226" t="s">
        <v>5168</v>
      </c>
      <c r="AH59" s="165" t="s">
        <v>1460</v>
      </c>
      <c r="AI59" s="226" t="s">
        <v>5168</v>
      </c>
      <c r="AJ59" s="165" t="s">
        <v>1460</v>
      </c>
      <c r="AK59" s="226" t="s">
        <v>5098</v>
      </c>
      <c r="AL59" s="165" t="s">
        <v>1460</v>
      </c>
      <c r="AM59" s="226" t="s">
        <v>5098</v>
      </c>
      <c r="AN59" s="165" t="s">
        <v>1460</v>
      </c>
      <c r="AO59" s="226" t="s">
        <v>5098</v>
      </c>
      <c r="AP59" s="165" t="s">
        <v>1460</v>
      </c>
      <c r="AQ59" s="226" t="s">
        <v>5098</v>
      </c>
      <c r="AR59" s="165" t="s">
        <v>1460</v>
      </c>
      <c r="AS59" s="226" t="s">
        <v>5098</v>
      </c>
      <c r="AT59" s="165" t="s">
        <v>1460</v>
      </c>
      <c r="AU59" s="226" t="s">
        <v>5098</v>
      </c>
      <c r="AV59" s="165" t="s">
        <v>1460</v>
      </c>
      <c r="AW59" s="226" t="s">
        <v>5098</v>
      </c>
      <c r="AX59" s="165" t="s">
        <v>1460</v>
      </c>
      <c r="AY59" s="226" t="s">
        <v>5098</v>
      </c>
      <c r="AZ59" s="165" t="s">
        <v>1460</v>
      </c>
      <c r="BA59" s="226" t="s">
        <v>5098</v>
      </c>
      <c r="BB59" s="304" t="s">
        <v>874</v>
      </c>
      <c r="BC59" s="308">
        <v>43190</v>
      </c>
      <c r="BD59" s="367" t="s">
        <v>1021</v>
      </c>
      <c r="BE59" s="245"/>
      <c r="BF59" s="304"/>
      <c r="BG59" s="304"/>
      <c r="BH59" s="304"/>
      <c r="BI59" s="304"/>
      <c r="BJ59" s="367" t="s">
        <v>1193</v>
      </c>
      <c r="BK59" s="245"/>
      <c r="BL59" s="29"/>
    </row>
    <row r="60" spans="1:64" s="14" customFormat="1" ht="90" hidden="1" customHeight="1" x14ac:dyDescent="0.25">
      <c r="A60" s="245">
        <v>58</v>
      </c>
      <c r="B60" s="380" t="s">
        <v>4977</v>
      </c>
      <c r="C60" s="364" t="s">
        <v>5588</v>
      </c>
      <c r="D60" s="343" t="s">
        <v>4690</v>
      </c>
      <c r="E60" s="341">
        <v>42961</v>
      </c>
      <c r="F60" s="343" t="s">
        <v>4691</v>
      </c>
      <c r="G60" s="606" t="s">
        <v>5589</v>
      </c>
      <c r="H60" s="284" t="s">
        <v>4692</v>
      </c>
      <c r="I60" s="1118" t="s">
        <v>4702</v>
      </c>
      <c r="J60" s="284" t="s">
        <v>4703</v>
      </c>
      <c r="K60" s="284"/>
      <c r="L60" s="314"/>
      <c r="M60" s="284"/>
      <c r="N60" s="320">
        <v>42975</v>
      </c>
      <c r="O60" s="346">
        <v>43008</v>
      </c>
      <c r="P60" s="330">
        <f t="shared" si="0"/>
        <v>5</v>
      </c>
      <c r="Q60" s="427"/>
      <c r="R60" s="319" t="s">
        <v>5644</v>
      </c>
      <c r="S60" s="319" t="s">
        <v>5648</v>
      </c>
      <c r="T60" s="322" t="s">
        <v>4704</v>
      </c>
      <c r="U60" s="343" t="s">
        <v>5076</v>
      </c>
      <c r="V60" s="307" t="s">
        <v>1460</v>
      </c>
      <c r="W60" s="307" t="s">
        <v>5098</v>
      </c>
      <c r="X60" s="307" t="s">
        <v>1460</v>
      </c>
      <c r="Y60" s="307" t="s">
        <v>5098</v>
      </c>
      <c r="Z60" s="10" t="s">
        <v>1460</v>
      </c>
      <c r="AA60" s="226" t="s">
        <v>5168</v>
      </c>
      <c r="AB60" s="10" t="s">
        <v>1460</v>
      </c>
      <c r="AC60" s="226" t="s">
        <v>5168</v>
      </c>
      <c r="AD60" s="304" t="s">
        <v>1460</v>
      </c>
      <c r="AE60" s="226" t="s">
        <v>5168</v>
      </c>
      <c r="AF60" s="304" t="s">
        <v>1460</v>
      </c>
      <c r="AG60" s="226" t="s">
        <v>5168</v>
      </c>
      <c r="AH60" s="165" t="s">
        <v>1460</v>
      </c>
      <c r="AI60" s="226" t="s">
        <v>5168</v>
      </c>
      <c r="AJ60" s="165" t="s">
        <v>1460</v>
      </c>
      <c r="AK60" s="226" t="s">
        <v>5098</v>
      </c>
      <c r="AL60" s="165" t="s">
        <v>1460</v>
      </c>
      <c r="AM60" s="226" t="s">
        <v>5098</v>
      </c>
      <c r="AN60" s="165" t="s">
        <v>1460</v>
      </c>
      <c r="AO60" s="226" t="s">
        <v>5098</v>
      </c>
      <c r="AP60" s="165" t="s">
        <v>1460</v>
      </c>
      <c r="AQ60" s="226" t="s">
        <v>5098</v>
      </c>
      <c r="AR60" s="165" t="s">
        <v>1460</v>
      </c>
      <c r="AS60" s="226" t="s">
        <v>5098</v>
      </c>
      <c r="AT60" s="165" t="s">
        <v>1460</v>
      </c>
      <c r="AU60" s="226" t="s">
        <v>5098</v>
      </c>
      <c r="AV60" s="165" t="s">
        <v>1460</v>
      </c>
      <c r="AW60" s="226" t="s">
        <v>5098</v>
      </c>
      <c r="AX60" s="165" t="s">
        <v>1460</v>
      </c>
      <c r="AY60" s="226" t="s">
        <v>5098</v>
      </c>
      <c r="AZ60" s="165" t="s">
        <v>1460</v>
      </c>
      <c r="BA60" s="226" t="s">
        <v>5098</v>
      </c>
      <c r="BB60" s="304" t="s">
        <v>874</v>
      </c>
      <c r="BC60" s="308">
        <v>43190</v>
      </c>
      <c r="BD60" s="367" t="s">
        <v>1021</v>
      </c>
      <c r="BE60" s="245"/>
      <c r="BF60" s="304"/>
      <c r="BG60" s="304"/>
      <c r="BH60" s="304"/>
      <c r="BI60" s="304"/>
      <c r="BJ60" s="367" t="s">
        <v>1193</v>
      </c>
      <c r="BK60" s="245"/>
      <c r="BL60" s="29"/>
    </row>
    <row r="61" spans="1:64" s="14" customFormat="1" ht="90" hidden="1" customHeight="1" x14ac:dyDescent="0.25">
      <c r="A61" s="245">
        <v>59</v>
      </c>
      <c r="B61" s="380" t="s">
        <v>4978</v>
      </c>
      <c r="C61" s="364" t="s">
        <v>5588</v>
      </c>
      <c r="D61" s="343" t="s">
        <v>4690</v>
      </c>
      <c r="E61" s="341">
        <v>42961</v>
      </c>
      <c r="F61" s="343" t="s">
        <v>4691</v>
      </c>
      <c r="G61" s="606" t="s">
        <v>5589</v>
      </c>
      <c r="H61" s="284" t="s">
        <v>4692</v>
      </c>
      <c r="I61" s="1118"/>
      <c r="J61" s="284" t="s">
        <v>4705</v>
      </c>
      <c r="K61" s="284"/>
      <c r="L61" s="314"/>
      <c r="M61" s="284"/>
      <c r="N61" s="320">
        <v>42975</v>
      </c>
      <c r="O61" s="346">
        <v>43100</v>
      </c>
      <c r="P61" s="330">
        <f t="shared" si="0"/>
        <v>18</v>
      </c>
      <c r="Q61" s="427"/>
      <c r="R61" s="319" t="s">
        <v>5644</v>
      </c>
      <c r="S61" s="319" t="s">
        <v>5649</v>
      </c>
      <c r="T61" s="322" t="s">
        <v>4706</v>
      </c>
      <c r="U61" s="343" t="s">
        <v>5077</v>
      </c>
      <c r="V61" s="307" t="s">
        <v>1460</v>
      </c>
      <c r="W61" s="307" t="s">
        <v>5098</v>
      </c>
      <c r="X61" s="307" t="s">
        <v>1460</v>
      </c>
      <c r="Y61" s="307" t="s">
        <v>5098</v>
      </c>
      <c r="Z61" s="10" t="s">
        <v>1460</v>
      </c>
      <c r="AA61" s="226" t="s">
        <v>5168</v>
      </c>
      <c r="AB61" s="10" t="s">
        <v>1460</v>
      </c>
      <c r="AC61" s="226" t="s">
        <v>5168</v>
      </c>
      <c r="AD61" s="304" t="s">
        <v>1460</v>
      </c>
      <c r="AE61" s="226" t="s">
        <v>5168</v>
      </c>
      <c r="AF61" s="304" t="s">
        <v>1460</v>
      </c>
      <c r="AG61" s="226" t="s">
        <v>5168</v>
      </c>
      <c r="AH61" s="165" t="s">
        <v>1460</v>
      </c>
      <c r="AI61" s="226" t="s">
        <v>5168</v>
      </c>
      <c r="AJ61" s="165" t="s">
        <v>1460</v>
      </c>
      <c r="AK61" s="226" t="s">
        <v>5098</v>
      </c>
      <c r="AL61" s="165" t="s">
        <v>1460</v>
      </c>
      <c r="AM61" s="226" t="s">
        <v>5098</v>
      </c>
      <c r="AN61" s="165" t="s">
        <v>1460</v>
      </c>
      <c r="AO61" s="226" t="s">
        <v>5098</v>
      </c>
      <c r="AP61" s="165" t="s">
        <v>1460</v>
      </c>
      <c r="AQ61" s="226" t="s">
        <v>5098</v>
      </c>
      <c r="AR61" s="165" t="s">
        <v>1460</v>
      </c>
      <c r="AS61" s="226" t="s">
        <v>5098</v>
      </c>
      <c r="AT61" s="165" t="s">
        <v>1460</v>
      </c>
      <c r="AU61" s="226" t="s">
        <v>5098</v>
      </c>
      <c r="AV61" s="165" t="s">
        <v>1460</v>
      </c>
      <c r="AW61" s="226" t="s">
        <v>5098</v>
      </c>
      <c r="AX61" s="165" t="s">
        <v>1460</v>
      </c>
      <c r="AY61" s="226" t="s">
        <v>5098</v>
      </c>
      <c r="AZ61" s="165" t="s">
        <v>1460</v>
      </c>
      <c r="BA61" s="226" t="s">
        <v>5098</v>
      </c>
      <c r="BB61" s="304" t="s">
        <v>874</v>
      </c>
      <c r="BC61" s="308">
        <v>43190</v>
      </c>
      <c r="BD61" s="367" t="s">
        <v>1021</v>
      </c>
      <c r="BE61" s="245"/>
      <c r="BF61" s="304"/>
      <c r="BG61" s="304"/>
      <c r="BH61" s="304"/>
      <c r="BI61" s="304"/>
      <c r="BJ61" s="367" t="s">
        <v>1193</v>
      </c>
      <c r="BK61" s="245"/>
      <c r="BL61" s="29"/>
    </row>
    <row r="62" spans="1:64" s="14" customFormat="1" ht="90" hidden="1" customHeight="1" x14ac:dyDescent="0.25">
      <c r="A62" s="245">
        <v>60</v>
      </c>
      <c r="B62" s="380" t="s">
        <v>4979</v>
      </c>
      <c r="C62" s="364" t="s">
        <v>5588</v>
      </c>
      <c r="D62" s="343" t="s">
        <v>4690</v>
      </c>
      <c r="E62" s="341">
        <v>42961</v>
      </c>
      <c r="F62" s="343" t="s">
        <v>4691</v>
      </c>
      <c r="G62" s="606" t="s">
        <v>5589</v>
      </c>
      <c r="H62" s="284" t="s">
        <v>4692</v>
      </c>
      <c r="I62" s="319" t="s">
        <v>4707</v>
      </c>
      <c r="J62" s="284" t="s">
        <v>4708</v>
      </c>
      <c r="K62" s="284"/>
      <c r="L62" s="314"/>
      <c r="M62" s="284"/>
      <c r="N62" s="320">
        <v>42975</v>
      </c>
      <c r="O62" s="346">
        <v>43039</v>
      </c>
      <c r="P62" s="330">
        <f t="shared" si="0"/>
        <v>10</v>
      </c>
      <c r="Q62" s="427"/>
      <c r="R62" s="319" t="s">
        <v>5644</v>
      </c>
      <c r="S62" s="319" t="s">
        <v>5650</v>
      </c>
      <c r="T62" s="322" t="s">
        <v>4709</v>
      </c>
      <c r="U62" s="343" t="s">
        <v>5078</v>
      </c>
      <c r="V62" s="307" t="s">
        <v>1460</v>
      </c>
      <c r="W62" s="307" t="s">
        <v>5098</v>
      </c>
      <c r="X62" s="307" t="s">
        <v>1460</v>
      </c>
      <c r="Y62" s="307" t="s">
        <v>5098</v>
      </c>
      <c r="Z62" s="10" t="s">
        <v>1460</v>
      </c>
      <c r="AA62" s="226" t="s">
        <v>5168</v>
      </c>
      <c r="AB62" s="10" t="s">
        <v>1460</v>
      </c>
      <c r="AC62" s="226" t="s">
        <v>5168</v>
      </c>
      <c r="AD62" s="304" t="s">
        <v>1460</v>
      </c>
      <c r="AE62" s="226" t="s">
        <v>5168</v>
      </c>
      <c r="AF62" s="304" t="s">
        <v>1460</v>
      </c>
      <c r="AG62" s="226" t="s">
        <v>5168</v>
      </c>
      <c r="AH62" s="165" t="s">
        <v>1460</v>
      </c>
      <c r="AI62" s="226" t="s">
        <v>5168</v>
      </c>
      <c r="AJ62" s="165" t="s">
        <v>1460</v>
      </c>
      <c r="AK62" s="226" t="s">
        <v>5098</v>
      </c>
      <c r="AL62" s="165" t="s">
        <v>1460</v>
      </c>
      <c r="AM62" s="226" t="s">
        <v>5098</v>
      </c>
      <c r="AN62" s="165" t="s">
        <v>1460</v>
      </c>
      <c r="AO62" s="226" t="s">
        <v>5098</v>
      </c>
      <c r="AP62" s="165" t="s">
        <v>1460</v>
      </c>
      <c r="AQ62" s="226" t="s">
        <v>5098</v>
      </c>
      <c r="AR62" s="165" t="s">
        <v>1460</v>
      </c>
      <c r="AS62" s="226" t="s">
        <v>5098</v>
      </c>
      <c r="AT62" s="165" t="s">
        <v>1460</v>
      </c>
      <c r="AU62" s="226" t="s">
        <v>5098</v>
      </c>
      <c r="AV62" s="165" t="s">
        <v>1460</v>
      </c>
      <c r="AW62" s="226" t="s">
        <v>5098</v>
      </c>
      <c r="AX62" s="165" t="s">
        <v>1460</v>
      </c>
      <c r="AY62" s="226" t="s">
        <v>5098</v>
      </c>
      <c r="AZ62" s="165" t="s">
        <v>1460</v>
      </c>
      <c r="BA62" s="226" t="s">
        <v>5098</v>
      </c>
      <c r="BB62" s="304" t="s">
        <v>874</v>
      </c>
      <c r="BC62" s="308">
        <v>43190</v>
      </c>
      <c r="BD62" s="367" t="s">
        <v>1021</v>
      </c>
      <c r="BE62" s="245"/>
      <c r="BF62" s="304"/>
      <c r="BG62" s="304"/>
      <c r="BH62" s="304"/>
      <c r="BI62" s="304"/>
      <c r="BJ62" s="367" t="s">
        <v>1193</v>
      </c>
      <c r="BK62" s="245"/>
      <c r="BL62" s="29"/>
    </row>
    <row r="63" spans="1:64" s="14" customFormat="1" ht="90" hidden="1" customHeight="1" x14ac:dyDescent="0.25">
      <c r="A63" s="245">
        <v>61</v>
      </c>
      <c r="B63" s="380" t="s">
        <v>4980</v>
      </c>
      <c r="C63" s="364" t="s">
        <v>5588</v>
      </c>
      <c r="D63" s="343" t="s">
        <v>4690</v>
      </c>
      <c r="E63" s="346">
        <v>42961</v>
      </c>
      <c r="F63" s="343" t="s">
        <v>4691</v>
      </c>
      <c r="G63" s="606" t="s">
        <v>5590</v>
      </c>
      <c r="H63" s="323" t="s">
        <v>4710</v>
      </c>
      <c r="I63" s="319" t="s">
        <v>4711</v>
      </c>
      <c r="J63" s="284" t="s">
        <v>4712</v>
      </c>
      <c r="K63" s="284"/>
      <c r="L63" s="314"/>
      <c r="M63" s="284"/>
      <c r="N63" s="320">
        <v>42978</v>
      </c>
      <c r="O63" s="346">
        <v>43038</v>
      </c>
      <c r="P63" s="330">
        <f t="shared" si="0"/>
        <v>9</v>
      </c>
      <c r="Q63" s="427"/>
      <c r="R63" s="319" t="s">
        <v>69</v>
      </c>
      <c r="S63" s="319"/>
      <c r="T63" s="322" t="s">
        <v>4713</v>
      </c>
      <c r="U63" s="343" t="s">
        <v>5079</v>
      </c>
      <c r="V63" s="307" t="s">
        <v>1460</v>
      </c>
      <c r="W63" s="307" t="s">
        <v>5098</v>
      </c>
      <c r="X63" s="307" t="s">
        <v>1460</v>
      </c>
      <c r="Y63" s="307" t="s">
        <v>5098</v>
      </c>
      <c r="Z63" s="10" t="s">
        <v>1460</v>
      </c>
      <c r="AA63" s="226" t="s">
        <v>5168</v>
      </c>
      <c r="AB63" s="10" t="s">
        <v>1460</v>
      </c>
      <c r="AC63" s="226" t="s">
        <v>5168</v>
      </c>
      <c r="AD63" s="304" t="s">
        <v>1460</v>
      </c>
      <c r="AE63" s="226" t="s">
        <v>5168</v>
      </c>
      <c r="AF63" s="304" t="s">
        <v>1460</v>
      </c>
      <c r="AG63" s="226" t="s">
        <v>5168</v>
      </c>
      <c r="AH63" s="165" t="s">
        <v>1460</v>
      </c>
      <c r="AI63" s="226" t="s">
        <v>5168</v>
      </c>
      <c r="AJ63" s="165" t="s">
        <v>1460</v>
      </c>
      <c r="AK63" s="226" t="s">
        <v>5098</v>
      </c>
      <c r="AL63" s="165" t="s">
        <v>1460</v>
      </c>
      <c r="AM63" s="226" t="s">
        <v>5098</v>
      </c>
      <c r="AN63" s="165" t="s">
        <v>1460</v>
      </c>
      <c r="AO63" s="226" t="s">
        <v>5098</v>
      </c>
      <c r="AP63" s="165" t="s">
        <v>1460</v>
      </c>
      <c r="AQ63" s="226" t="s">
        <v>5098</v>
      </c>
      <c r="AR63" s="165" t="s">
        <v>1460</v>
      </c>
      <c r="AS63" s="226" t="s">
        <v>5098</v>
      </c>
      <c r="AT63" s="165" t="s">
        <v>1460</v>
      </c>
      <c r="AU63" s="226" t="s">
        <v>5098</v>
      </c>
      <c r="AV63" s="165" t="s">
        <v>1460</v>
      </c>
      <c r="AW63" s="226" t="s">
        <v>5098</v>
      </c>
      <c r="AX63" s="165" t="s">
        <v>1460</v>
      </c>
      <c r="AY63" s="226" t="s">
        <v>5098</v>
      </c>
      <c r="AZ63" s="165" t="s">
        <v>1460</v>
      </c>
      <c r="BA63" s="226" t="s">
        <v>5098</v>
      </c>
      <c r="BB63" s="304" t="s">
        <v>874</v>
      </c>
      <c r="BC63" s="308">
        <v>43190</v>
      </c>
      <c r="BD63" s="367" t="s">
        <v>1021</v>
      </c>
      <c r="BE63" s="245"/>
      <c r="BF63" s="304"/>
      <c r="BG63" s="304"/>
      <c r="BH63" s="304"/>
      <c r="BI63" s="304"/>
      <c r="BJ63" s="367" t="s">
        <v>1193</v>
      </c>
      <c r="BK63" s="245"/>
      <c r="BL63" s="29"/>
    </row>
    <row r="64" spans="1:64" s="14" customFormat="1" ht="90" hidden="1" customHeight="1" x14ac:dyDescent="0.25">
      <c r="A64" s="245">
        <v>62</v>
      </c>
      <c r="B64" s="380" t="s">
        <v>4981</v>
      </c>
      <c r="C64" s="364" t="s">
        <v>5588</v>
      </c>
      <c r="D64" s="343" t="s">
        <v>4690</v>
      </c>
      <c r="E64" s="346">
        <v>42961</v>
      </c>
      <c r="F64" s="343" t="s">
        <v>4691</v>
      </c>
      <c r="G64" s="606" t="s">
        <v>5591</v>
      </c>
      <c r="H64" s="323" t="s">
        <v>4714</v>
      </c>
      <c r="I64" s="319" t="s">
        <v>4715</v>
      </c>
      <c r="J64" s="284" t="s">
        <v>4716</v>
      </c>
      <c r="K64" s="284"/>
      <c r="L64" s="314"/>
      <c r="M64" s="284"/>
      <c r="N64" s="320">
        <v>42978</v>
      </c>
      <c r="O64" s="346">
        <v>43039</v>
      </c>
      <c r="P64" s="330">
        <f t="shared" si="0"/>
        <v>9</v>
      </c>
      <c r="Q64" s="427"/>
      <c r="R64" s="319" t="s">
        <v>5644</v>
      </c>
      <c r="S64" s="319" t="s">
        <v>5650</v>
      </c>
      <c r="T64" s="227" t="s">
        <v>4717</v>
      </c>
      <c r="U64" s="230" t="s">
        <v>5080</v>
      </c>
      <c r="V64" s="307" t="s">
        <v>1460</v>
      </c>
      <c r="W64" s="307" t="s">
        <v>5098</v>
      </c>
      <c r="X64" s="307" t="s">
        <v>1460</v>
      </c>
      <c r="Y64" s="307" t="s">
        <v>5098</v>
      </c>
      <c r="Z64" s="10" t="s">
        <v>1460</v>
      </c>
      <c r="AA64" s="226" t="s">
        <v>5168</v>
      </c>
      <c r="AB64" s="10" t="s">
        <v>1460</v>
      </c>
      <c r="AC64" s="226" t="s">
        <v>5168</v>
      </c>
      <c r="AD64" s="304" t="s">
        <v>1460</v>
      </c>
      <c r="AE64" s="226" t="s">
        <v>5168</v>
      </c>
      <c r="AF64" s="304" t="s">
        <v>1460</v>
      </c>
      <c r="AG64" s="226" t="s">
        <v>5168</v>
      </c>
      <c r="AH64" s="165" t="s">
        <v>1460</v>
      </c>
      <c r="AI64" s="226" t="s">
        <v>5168</v>
      </c>
      <c r="AJ64" s="165" t="s">
        <v>1460</v>
      </c>
      <c r="AK64" s="226" t="s">
        <v>5098</v>
      </c>
      <c r="AL64" s="165" t="s">
        <v>1460</v>
      </c>
      <c r="AM64" s="226" t="s">
        <v>5098</v>
      </c>
      <c r="AN64" s="165" t="s">
        <v>1460</v>
      </c>
      <c r="AO64" s="226" t="s">
        <v>5098</v>
      </c>
      <c r="AP64" s="165" t="s">
        <v>1460</v>
      </c>
      <c r="AQ64" s="226" t="s">
        <v>5098</v>
      </c>
      <c r="AR64" s="165" t="s">
        <v>1460</v>
      </c>
      <c r="AS64" s="226" t="s">
        <v>5098</v>
      </c>
      <c r="AT64" s="165" t="s">
        <v>1460</v>
      </c>
      <c r="AU64" s="226" t="s">
        <v>5098</v>
      </c>
      <c r="AV64" s="165" t="s">
        <v>1460</v>
      </c>
      <c r="AW64" s="226" t="s">
        <v>5098</v>
      </c>
      <c r="AX64" s="165" t="s">
        <v>1460</v>
      </c>
      <c r="AY64" s="226" t="s">
        <v>5098</v>
      </c>
      <c r="AZ64" s="165" t="s">
        <v>1460</v>
      </c>
      <c r="BA64" s="226" t="s">
        <v>5098</v>
      </c>
      <c r="BB64" s="304" t="s">
        <v>874</v>
      </c>
      <c r="BC64" s="308">
        <v>43190</v>
      </c>
      <c r="BD64" s="367" t="s">
        <v>1021</v>
      </c>
      <c r="BE64" s="245"/>
      <c r="BF64" s="304"/>
      <c r="BG64" s="304"/>
      <c r="BH64" s="304"/>
      <c r="BI64" s="304"/>
      <c r="BJ64" s="367" t="s">
        <v>1193</v>
      </c>
      <c r="BK64" s="245"/>
      <c r="BL64" s="29"/>
    </row>
    <row r="65" spans="1:64" s="14" customFormat="1" ht="90" hidden="1" customHeight="1" x14ac:dyDescent="0.25">
      <c r="A65" s="245">
        <v>63</v>
      </c>
      <c r="B65" s="380" t="s">
        <v>4982</v>
      </c>
      <c r="C65" s="364" t="s">
        <v>5588</v>
      </c>
      <c r="D65" s="343" t="s">
        <v>4690</v>
      </c>
      <c r="E65" s="346">
        <v>42961</v>
      </c>
      <c r="F65" s="343" t="s">
        <v>4691</v>
      </c>
      <c r="G65" s="606" t="s">
        <v>5592</v>
      </c>
      <c r="H65" s="323" t="s">
        <v>4718</v>
      </c>
      <c r="I65" s="319" t="s">
        <v>4719</v>
      </c>
      <c r="J65" s="284" t="s">
        <v>4720</v>
      </c>
      <c r="K65" s="284"/>
      <c r="L65" s="314"/>
      <c r="M65" s="284"/>
      <c r="N65" s="320">
        <v>43008</v>
      </c>
      <c r="O65" s="346">
        <v>43205</v>
      </c>
      <c r="P65" s="330">
        <f t="shared" si="0"/>
        <v>29</v>
      </c>
      <c r="Q65" s="427"/>
      <c r="R65" s="319" t="s">
        <v>5644</v>
      </c>
      <c r="S65" s="319" t="s">
        <v>5648</v>
      </c>
      <c r="T65" s="227" t="s">
        <v>4721</v>
      </c>
      <c r="U65" s="230" t="s">
        <v>5081</v>
      </c>
      <c r="V65" s="307" t="s">
        <v>1460</v>
      </c>
      <c r="W65" s="307" t="s">
        <v>5098</v>
      </c>
      <c r="X65" s="307" t="s">
        <v>1460</v>
      </c>
      <c r="Y65" s="307" t="s">
        <v>5098</v>
      </c>
      <c r="Z65" s="10" t="s">
        <v>1460</v>
      </c>
      <c r="AA65" s="226" t="s">
        <v>5168</v>
      </c>
      <c r="AB65" s="10" t="s">
        <v>1460</v>
      </c>
      <c r="AC65" s="226" t="s">
        <v>5168</v>
      </c>
      <c r="AD65" s="304" t="s">
        <v>1460</v>
      </c>
      <c r="AE65" s="226" t="s">
        <v>5168</v>
      </c>
      <c r="AF65" s="304" t="s">
        <v>1460</v>
      </c>
      <c r="AG65" s="226" t="s">
        <v>5168</v>
      </c>
      <c r="AH65" s="165" t="s">
        <v>1460</v>
      </c>
      <c r="AI65" s="226" t="s">
        <v>5168</v>
      </c>
      <c r="AJ65" s="165" t="s">
        <v>1460</v>
      </c>
      <c r="AK65" s="226" t="s">
        <v>5098</v>
      </c>
      <c r="AL65" s="165" t="s">
        <v>1460</v>
      </c>
      <c r="AM65" s="226" t="s">
        <v>5098</v>
      </c>
      <c r="AN65" s="165" t="s">
        <v>1460</v>
      </c>
      <c r="AO65" s="226" t="s">
        <v>5098</v>
      </c>
      <c r="AP65" s="165" t="s">
        <v>1460</v>
      </c>
      <c r="AQ65" s="226" t="s">
        <v>5098</v>
      </c>
      <c r="AR65" s="165" t="s">
        <v>1460</v>
      </c>
      <c r="AS65" s="226" t="s">
        <v>5098</v>
      </c>
      <c r="AT65" s="165" t="s">
        <v>1460</v>
      </c>
      <c r="AU65" s="226" t="s">
        <v>5098</v>
      </c>
      <c r="AV65" s="165" t="s">
        <v>1460</v>
      </c>
      <c r="AW65" s="226" t="s">
        <v>5098</v>
      </c>
      <c r="AX65" s="165" t="s">
        <v>1460</v>
      </c>
      <c r="AY65" s="226" t="s">
        <v>5098</v>
      </c>
      <c r="AZ65" s="165" t="s">
        <v>1460</v>
      </c>
      <c r="BA65" s="226" t="s">
        <v>5098</v>
      </c>
      <c r="BB65" s="304" t="s">
        <v>874</v>
      </c>
      <c r="BC65" s="308">
        <v>43190</v>
      </c>
      <c r="BD65" s="367" t="s">
        <v>1021</v>
      </c>
      <c r="BE65" s="245"/>
      <c r="BF65" s="304"/>
      <c r="BG65" s="304"/>
      <c r="BH65" s="304"/>
      <c r="BI65" s="304"/>
      <c r="BJ65" s="367" t="s">
        <v>1193</v>
      </c>
      <c r="BK65" s="245"/>
      <c r="BL65" s="29"/>
    </row>
    <row r="66" spans="1:64" s="14" customFormat="1" ht="90" hidden="1" customHeight="1" x14ac:dyDescent="0.25">
      <c r="A66" s="245">
        <v>64</v>
      </c>
      <c r="B66" s="380" t="s">
        <v>4983</v>
      </c>
      <c r="C66" s="364" t="s">
        <v>5588</v>
      </c>
      <c r="D66" s="343" t="s">
        <v>4690</v>
      </c>
      <c r="E66" s="346">
        <v>42961</v>
      </c>
      <c r="F66" s="343" t="s">
        <v>4691</v>
      </c>
      <c r="G66" s="606" t="s">
        <v>5592</v>
      </c>
      <c r="H66" s="323" t="s">
        <v>4718</v>
      </c>
      <c r="I66" s="31" t="s">
        <v>4722</v>
      </c>
      <c r="J66" s="31" t="s">
        <v>4723</v>
      </c>
      <c r="K66" s="31"/>
      <c r="L66" s="314"/>
      <c r="M66" s="31"/>
      <c r="N66" s="320">
        <v>42972</v>
      </c>
      <c r="O66" s="346">
        <v>43007</v>
      </c>
      <c r="P66" s="330">
        <f t="shared" si="0"/>
        <v>5</v>
      </c>
      <c r="Q66" s="427"/>
      <c r="R66" s="343" t="s">
        <v>69</v>
      </c>
      <c r="S66" s="31"/>
      <c r="T66" s="324" t="s">
        <v>4724</v>
      </c>
      <c r="U66" s="36" t="s">
        <v>5082</v>
      </c>
      <c r="V66" s="307" t="s">
        <v>1460</v>
      </c>
      <c r="W66" s="307" t="s">
        <v>5098</v>
      </c>
      <c r="X66" s="307" t="s">
        <v>1460</v>
      </c>
      <c r="Y66" s="307" t="s">
        <v>5098</v>
      </c>
      <c r="Z66" s="10" t="s">
        <v>1460</v>
      </c>
      <c r="AA66" s="226" t="s">
        <v>5168</v>
      </c>
      <c r="AB66" s="10" t="s">
        <v>1460</v>
      </c>
      <c r="AC66" s="226" t="s">
        <v>5168</v>
      </c>
      <c r="AD66" s="304" t="s">
        <v>1460</v>
      </c>
      <c r="AE66" s="226" t="s">
        <v>5168</v>
      </c>
      <c r="AF66" s="304" t="s">
        <v>1460</v>
      </c>
      <c r="AG66" s="226" t="s">
        <v>5168</v>
      </c>
      <c r="AH66" s="165" t="s">
        <v>1460</v>
      </c>
      <c r="AI66" s="226" t="s">
        <v>5168</v>
      </c>
      <c r="AJ66" s="165" t="s">
        <v>1460</v>
      </c>
      <c r="AK66" s="226" t="s">
        <v>5098</v>
      </c>
      <c r="AL66" s="165" t="s">
        <v>1460</v>
      </c>
      <c r="AM66" s="226" t="s">
        <v>5098</v>
      </c>
      <c r="AN66" s="165" t="s">
        <v>1460</v>
      </c>
      <c r="AO66" s="226" t="s">
        <v>5098</v>
      </c>
      <c r="AP66" s="165" t="s">
        <v>1460</v>
      </c>
      <c r="AQ66" s="226" t="s">
        <v>5098</v>
      </c>
      <c r="AR66" s="165" t="s">
        <v>1460</v>
      </c>
      <c r="AS66" s="226" t="s">
        <v>5098</v>
      </c>
      <c r="AT66" s="165" t="s">
        <v>1460</v>
      </c>
      <c r="AU66" s="226" t="s">
        <v>5098</v>
      </c>
      <c r="AV66" s="165" t="s">
        <v>1460</v>
      </c>
      <c r="AW66" s="226" t="s">
        <v>5098</v>
      </c>
      <c r="AX66" s="165" t="s">
        <v>1460</v>
      </c>
      <c r="AY66" s="226" t="s">
        <v>5098</v>
      </c>
      <c r="AZ66" s="165" t="s">
        <v>1460</v>
      </c>
      <c r="BA66" s="226" t="s">
        <v>5098</v>
      </c>
      <c r="BB66" s="304" t="s">
        <v>874</v>
      </c>
      <c r="BC66" s="308">
        <v>43190</v>
      </c>
      <c r="BD66" s="367" t="s">
        <v>1021</v>
      </c>
      <c r="BE66" s="245"/>
      <c r="BF66" s="304"/>
      <c r="BG66" s="304"/>
      <c r="BH66" s="304"/>
      <c r="BI66" s="304"/>
      <c r="BJ66" s="367" t="s">
        <v>1193</v>
      </c>
      <c r="BK66" s="245"/>
      <c r="BL66" s="29"/>
    </row>
    <row r="67" spans="1:64" s="14" customFormat="1" ht="90" hidden="1" customHeight="1" x14ac:dyDescent="0.25">
      <c r="A67" s="245">
        <v>65</v>
      </c>
      <c r="B67" s="380" t="s">
        <v>4984</v>
      </c>
      <c r="C67" s="364" t="s">
        <v>5588</v>
      </c>
      <c r="D67" s="343" t="s">
        <v>4690</v>
      </c>
      <c r="E67" s="346">
        <v>42961</v>
      </c>
      <c r="F67" s="343" t="s">
        <v>4691</v>
      </c>
      <c r="G67" s="606" t="s">
        <v>5593</v>
      </c>
      <c r="H67" s="323" t="s">
        <v>4725</v>
      </c>
      <c r="I67" s="319" t="s">
        <v>4726</v>
      </c>
      <c r="J67" s="284" t="s">
        <v>4727</v>
      </c>
      <c r="K67" s="284"/>
      <c r="L67" s="368"/>
      <c r="M67" s="284"/>
      <c r="N67" s="320">
        <v>42972</v>
      </c>
      <c r="O67" s="346">
        <v>43008</v>
      </c>
      <c r="P67" s="330">
        <f t="shared" si="0"/>
        <v>6</v>
      </c>
      <c r="Q67" s="427"/>
      <c r="R67" s="319" t="s">
        <v>134</v>
      </c>
      <c r="S67" s="284"/>
      <c r="T67" s="322" t="s">
        <v>4728</v>
      </c>
      <c r="U67" s="230" t="s">
        <v>5083</v>
      </c>
      <c r="V67" s="322" t="s">
        <v>1460</v>
      </c>
      <c r="W67" s="322" t="s">
        <v>5098</v>
      </c>
      <c r="X67" s="322" t="s">
        <v>1460</v>
      </c>
      <c r="Y67" s="322" t="s">
        <v>5098</v>
      </c>
      <c r="Z67" s="10" t="s">
        <v>1460</v>
      </c>
      <c r="AA67" s="226" t="s">
        <v>5168</v>
      </c>
      <c r="AB67" s="10" t="s">
        <v>1460</v>
      </c>
      <c r="AC67" s="226" t="s">
        <v>5168</v>
      </c>
      <c r="AD67" s="304" t="s">
        <v>1460</v>
      </c>
      <c r="AE67" s="226" t="s">
        <v>5168</v>
      </c>
      <c r="AF67" s="304" t="s">
        <v>1460</v>
      </c>
      <c r="AG67" s="226" t="s">
        <v>5168</v>
      </c>
      <c r="AH67" s="165" t="s">
        <v>1460</v>
      </c>
      <c r="AI67" s="226" t="s">
        <v>5168</v>
      </c>
      <c r="AJ67" s="165" t="s">
        <v>1460</v>
      </c>
      <c r="AK67" s="226" t="s">
        <v>5098</v>
      </c>
      <c r="AL67" s="165" t="s">
        <v>1460</v>
      </c>
      <c r="AM67" s="226" t="s">
        <v>5098</v>
      </c>
      <c r="AN67" s="165" t="s">
        <v>1460</v>
      </c>
      <c r="AO67" s="226" t="s">
        <v>5098</v>
      </c>
      <c r="AP67" s="165" t="s">
        <v>1460</v>
      </c>
      <c r="AQ67" s="226" t="s">
        <v>5098</v>
      </c>
      <c r="AR67" s="165" t="s">
        <v>1460</v>
      </c>
      <c r="AS67" s="226" t="s">
        <v>5098</v>
      </c>
      <c r="AT67" s="165" t="s">
        <v>1460</v>
      </c>
      <c r="AU67" s="226" t="s">
        <v>5098</v>
      </c>
      <c r="AV67" s="165" t="s">
        <v>1460</v>
      </c>
      <c r="AW67" s="226" t="s">
        <v>5098</v>
      </c>
      <c r="AX67" s="165" t="s">
        <v>1460</v>
      </c>
      <c r="AY67" s="226" t="s">
        <v>5098</v>
      </c>
      <c r="AZ67" s="165" t="s">
        <v>1460</v>
      </c>
      <c r="BA67" s="226" t="s">
        <v>5098</v>
      </c>
      <c r="BB67" s="304" t="s">
        <v>874</v>
      </c>
      <c r="BC67" s="308">
        <v>43190</v>
      </c>
      <c r="BD67" s="367" t="s">
        <v>1021</v>
      </c>
      <c r="BE67" s="245"/>
      <c r="BF67" s="304"/>
      <c r="BG67" s="304"/>
      <c r="BH67" s="304"/>
      <c r="BI67" s="304"/>
      <c r="BJ67" s="367" t="s">
        <v>1193</v>
      </c>
      <c r="BK67" s="245"/>
      <c r="BL67" s="29"/>
    </row>
    <row r="68" spans="1:64" s="14" customFormat="1" ht="90" hidden="1" customHeight="1" x14ac:dyDescent="0.25">
      <c r="A68" s="245">
        <v>66</v>
      </c>
      <c r="B68" s="380" t="s">
        <v>4985</v>
      </c>
      <c r="C68" s="364" t="s">
        <v>5588</v>
      </c>
      <c r="D68" s="343" t="s">
        <v>4690</v>
      </c>
      <c r="E68" s="346">
        <v>42961</v>
      </c>
      <c r="F68" s="343" t="s">
        <v>4691</v>
      </c>
      <c r="G68" s="606" t="s">
        <v>5593</v>
      </c>
      <c r="H68" s="323" t="s">
        <v>4729</v>
      </c>
      <c r="I68" s="319" t="s">
        <v>4730</v>
      </c>
      <c r="J68" s="284" t="s">
        <v>4731</v>
      </c>
      <c r="K68" s="284"/>
      <c r="L68" s="368"/>
      <c r="M68" s="284"/>
      <c r="N68" s="320">
        <v>42975</v>
      </c>
      <c r="O68" s="346">
        <v>43008</v>
      </c>
      <c r="P68" s="330">
        <f t="shared" ref="P68:P131" si="1">+WEEKNUM(O68-N68)</f>
        <v>5</v>
      </c>
      <c r="Q68" s="427"/>
      <c r="R68" s="319" t="s">
        <v>5651</v>
      </c>
      <c r="S68" s="319" t="s">
        <v>5652</v>
      </c>
      <c r="T68" s="362" t="s">
        <v>4732</v>
      </c>
      <c r="U68" s="29"/>
      <c r="V68" s="363" t="s">
        <v>4733</v>
      </c>
      <c r="W68" s="35" t="s">
        <v>5109</v>
      </c>
      <c r="X68" s="322" t="s">
        <v>1460</v>
      </c>
      <c r="Y68" s="322" t="s">
        <v>5127</v>
      </c>
      <c r="Z68" s="310" t="s">
        <v>1460</v>
      </c>
      <c r="AA68" s="226" t="s">
        <v>5127</v>
      </c>
      <c r="AB68" s="310" t="s">
        <v>1460</v>
      </c>
      <c r="AC68" s="226" t="s">
        <v>5127</v>
      </c>
      <c r="AD68" s="304" t="s">
        <v>1460</v>
      </c>
      <c r="AE68" s="226" t="s">
        <v>5127</v>
      </c>
      <c r="AF68" s="310" t="s">
        <v>1460</v>
      </c>
      <c r="AG68" s="226" t="s">
        <v>5127</v>
      </c>
      <c r="AH68" s="310" t="s">
        <v>1460</v>
      </c>
      <c r="AI68" s="226" t="s">
        <v>5127</v>
      </c>
      <c r="AJ68" s="310" t="s">
        <v>1460</v>
      </c>
      <c r="AK68" s="226" t="s">
        <v>5127</v>
      </c>
      <c r="AL68" s="310" t="s">
        <v>1460</v>
      </c>
      <c r="AM68" s="226" t="s">
        <v>5127</v>
      </c>
      <c r="AN68" s="310" t="s">
        <v>1460</v>
      </c>
      <c r="AO68" s="226" t="s">
        <v>5127</v>
      </c>
      <c r="AP68" s="310" t="s">
        <v>1460</v>
      </c>
      <c r="AQ68" s="226" t="s">
        <v>5127</v>
      </c>
      <c r="AR68" s="310" t="s">
        <v>1460</v>
      </c>
      <c r="AS68" s="226" t="s">
        <v>5127</v>
      </c>
      <c r="AT68" s="310" t="s">
        <v>1460</v>
      </c>
      <c r="AU68" s="226" t="s">
        <v>5127</v>
      </c>
      <c r="AV68" s="310" t="s">
        <v>1460</v>
      </c>
      <c r="AW68" s="226" t="s">
        <v>5127</v>
      </c>
      <c r="AX68" s="310" t="s">
        <v>1460</v>
      </c>
      <c r="AY68" s="226" t="s">
        <v>5127</v>
      </c>
      <c r="AZ68" s="310" t="s">
        <v>1460</v>
      </c>
      <c r="BA68" s="226" t="s">
        <v>5127</v>
      </c>
      <c r="BB68" s="304" t="s">
        <v>874</v>
      </c>
      <c r="BC68" s="308">
        <v>43281</v>
      </c>
      <c r="BD68" s="367" t="s">
        <v>1021</v>
      </c>
      <c r="BE68" s="245"/>
      <c r="BF68" s="304"/>
      <c r="BG68" s="304"/>
      <c r="BH68" s="304"/>
      <c r="BI68" s="304"/>
      <c r="BJ68" s="367" t="s">
        <v>1193</v>
      </c>
      <c r="BK68" s="245"/>
      <c r="BL68" s="29"/>
    </row>
    <row r="69" spans="1:64" s="14" customFormat="1" ht="90" hidden="1" customHeight="1" x14ac:dyDescent="0.25">
      <c r="A69" s="245">
        <v>67</v>
      </c>
      <c r="B69" s="380" t="s">
        <v>4986</v>
      </c>
      <c r="C69" s="364" t="s">
        <v>5622</v>
      </c>
      <c r="D69" s="342" t="s">
        <v>5640</v>
      </c>
      <c r="E69" s="341">
        <v>43175</v>
      </c>
      <c r="F69" s="343" t="s">
        <v>4628</v>
      </c>
      <c r="G69" s="606" t="s">
        <v>5589</v>
      </c>
      <c r="H69" s="10" t="s">
        <v>4734</v>
      </c>
      <c r="I69" s="10" t="s">
        <v>4735</v>
      </c>
      <c r="J69" s="10" t="s">
        <v>4736</v>
      </c>
      <c r="K69" s="10"/>
      <c r="L69" s="368"/>
      <c r="M69" s="10"/>
      <c r="N69" s="56">
        <v>43203</v>
      </c>
      <c r="O69" s="346">
        <v>43281</v>
      </c>
      <c r="P69" s="330">
        <f t="shared" si="1"/>
        <v>12</v>
      </c>
      <c r="Q69" s="427"/>
      <c r="R69" s="342" t="s">
        <v>702</v>
      </c>
      <c r="S69" s="342"/>
      <c r="T69" s="35" t="s">
        <v>1460</v>
      </c>
      <c r="U69" s="35" t="s">
        <v>1460</v>
      </c>
      <c r="V69" s="310" t="s">
        <v>4737</v>
      </c>
      <c r="W69" s="261" t="s">
        <v>5110</v>
      </c>
      <c r="X69" s="310" t="s">
        <v>4737</v>
      </c>
      <c r="Y69" s="317" t="s">
        <v>5137</v>
      </c>
      <c r="Z69" s="304" t="s">
        <v>1460</v>
      </c>
      <c r="AA69" s="226" t="s">
        <v>5169</v>
      </c>
      <c r="AB69" s="304" t="s">
        <v>1460</v>
      </c>
      <c r="AC69" s="226" t="s">
        <v>5169</v>
      </c>
      <c r="AD69" s="304" t="s">
        <v>1460</v>
      </c>
      <c r="AE69" s="226" t="s">
        <v>5169</v>
      </c>
      <c r="AF69" s="10" t="s">
        <v>1460</v>
      </c>
      <c r="AG69" s="226" t="s">
        <v>5169</v>
      </c>
      <c r="AH69" s="165" t="s">
        <v>1460</v>
      </c>
      <c r="AI69" s="226" t="s">
        <v>5169</v>
      </c>
      <c r="AJ69" s="165" t="s">
        <v>1460</v>
      </c>
      <c r="AK69" s="226" t="s">
        <v>5169</v>
      </c>
      <c r="AL69" s="165" t="s">
        <v>1460</v>
      </c>
      <c r="AM69" s="226" t="s">
        <v>5169</v>
      </c>
      <c r="AN69" s="165" t="s">
        <v>1460</v>
      </c>
      <c r="AO69" s="226" t="s">
        <v>5169</v>
      </c>
      <c r="AP69" s="165" t="s">
        <v>1460</v>
      </c>
      <c r="AQ69" s="226" t="s">
        <v>5169</v>
      </c>
      <c r="AR69" s="165" t="s">
        <v>1460</v>
      </c>
      <c r="AS69" s="226" t="s">
        <v>5169</v>
      </c>
      <c r="AT69" s="165" t="s">
        <v>1460</v>
      </c>
      <c r="AU69" s="226" t="s">
        <v>5169</v>
      </c>
      <c r="AV69" s="165" t="s">
        <v>1460</v>
      </c>
      <c r="AW69" s="226" t="s">
        <v>5169</v>
      </c>
      <c r="AX69" s="165" t="s">
        <v>1460</v>
      </c>
      <c r="AY69" s="226" t="s">
        <v>5169</v>
      </c>
      <c r="AZ69" s="165" t="s">
        <v>1460</v>
      </c>
      <c r="BA69" s="226" t="s">
        <v>5169</v>
      </c>
      <c r="BB69" s="304" t="s">
        <v>874</v>
      </c>
      <c r="BC69" s="308">
        <v>43389</v>
      </c>
      <c r="BD69" s="367" t="s">
        <v>1191</v>
      </c>
      <c r="BE69" s="168">
        <v>44617</v>
      </c>
      <c r="BF69" s="165" t="s">
        <v>7304</v>
      </c>
      <c r="BG69" s="165" t="s">
        <v>7341</v>
      </c>
      <c r="BH69" s="165" t="s">
        <v>7305</v>
      </c>
      <c r="BI69" s="165" t="s">
        <v>7354</v>
      </c>
      <c r="BJ69" s="367" t="s">
        <v>2543</v>
      </c>
      <c r="BK69" s="245" t="s">
        <v>1460</v>
      </c>
      <c r="BL69" s="29" t="s">
        <v>1460</v>
      </c>
    </row>
    <row r="70" spans="1:64" s="14" customFormat="1" ht="90" hidden="1" customHeight="1" x14ac:dyDescent="0.25">
      <c r="A70" s="245">
        <v>68</v>
      </c>
      <c r="B70" s="380" t="s">
        <v>4987</v>
      </c>
      <c r="C70" s="364" t="s">
        <v>5622</v>
      </c>
      <c r="D70" s="342" t="s">
        <v>5640</v>
      </c>
      <c r="E70" s="341">
        <v>43175</v>
      </c>
      <c r="F70" s="343" t="s">
        <v>4628</v>
      </c>
      <c r="G70" s="606" t="s">
        <v>5589</v>
      </c>
      <c r="H70" s="10" t="s">
        <v>4738</v>
      </c>
      <c r="I70" s="10" t="s">
        <v>4735</v>
      </c>
      <c r="J70" s="10" t="s">
        <v>4739</v>
      </c>
      <c r="K70" s="10"/>
      <c r="L70" s="368"/>
      <c r="M70" s="10"/>
      <c r="N70" s="56">
        <v>43203</v>
      </c>
      <c r="O70" s="346">
        <v>43281</v>
      </c>
      <c r="P70" s="330">
        <f t="shared" si="1"/>
        <v>12</v>
      </c>
      <c r="Q70" s="427"/>
      <c r="R70" s="342" t="s">
        <v>702</v>
      </c>
      <c r="S70" s="342"/>
      <c r="T70" s="35" t="s">
        <v>1460</v>
      </c>
      <c r="U70" s="35" t="s">
        <v>1460</v>
      </c>
      <c r="V70" s="310" t="s">
        <v>4737</v>
      </c>
      <c r="W70" s="10" t="s">
        <v>5111</v>
      </c>
      <c r="X70" s="310" t="s">
        <v>4737</v>
      </c>
      <c r="Y70" s="261" t="s">
        <v>5137</v>
      </c>
      <c r="Z70" s="304" t="s">
        <v>1460</v>
      </c>
      <c r="AA70" s="226" t="s">
        <v>5169</v>
      </c>
      <c r="AB70" s="304" t="s">
        <v>1460</v>
      </c>
      <c r="AC70" s="226" t="s">
        <v>5169</v>
      </c>
      <c r="AD70" s="304" t="s">
        <v>1460</v>
      </c>
      <c r="AE70" s="226" t="s">
        <v>5169</v>
      </c>
      <c r="AF70" s="10" t="s">
        <v>1460</v>
      </c>
      <c r="AG70" s="226" t="s">
        <v>5169</v>
      </c>
      <c r="AH70" s="165" t="s">
        <v>1460</v>
      </c>
      <c r="AI70" s="226" t="s">
        <v>5169</v>
      </c>
      <c r="AJ70" s="165" t="s">
        <v>1460</v>
      </c>
      <c r="AK70" s="226" t="s">
        <v>5169</v>
      </c>
      <c r="AL70" s="165" t="s">
        <v>1460</v>
      </c>
      <c r="AM70" s="226" t="s">
        <v>5169</v>
      </c>
      <c r="AN70" s="165" t="s">
        <v>1460</v>
      </c>
      <c r="AO70" s="226" t="s">
        <v>5169</v>
      </c>
      <c r="AP70" s="165" t="s">
        <v>1460</v>
      </c>
      <c r="AQ70" s="226" t="s">
        <v>5169</v>
      </c>
      <c r="AR70" s="165" t="s">
        <v>1460</v>
      </c>
      <c r="AS70" s="226" t="s">
        <v>5169</v>
      </c>
      <c r="AT70" s="165" t="s">
        <v>1460</v>
      </c>
      <c r="AU70" s="226" t="s">
        <v>5169</v>
      </c>
      <c r="AV70" s="165" t="s">
        <v>1460</v>
      </c>
      <c r="AW70" s="226" t="s">
        <v>5169</v>
      </c>
      <c r="AX70" s="165" t="s">
        <v>1460</v>
      </c>
      <c r="AY70" s="226" t="s">
        <v>5169</v>
      </c>
      <c r="AZ70" s="165" t="s">
        <v>1460</v>
      </c>
      <c r="BA70" s="226" t="s">
        <v>5169</v>
      </c>
      <c r="BB70" s="304" t="s">
        <v>874</v>
      </c>
      <c r="BC70" s="308">
        <v>43389</v>
      </c>
      <c r="BD70" s="367" t="s">
        <v>1021</v>
      </c>
      <c r="BE70" s="245"/>
      <c r="BF70" s="304"/>
      <c r="BG70" s="304"/>
      <c r="BH70" s="304"/>
      <c r="BI70" s="304"/>
      <c r="BJ70" s="367" t="s">
        <v>1193</v>
      </c>
      <c r="BK70" s="245"/>
      <c r="BL70" s="29"/>
    </row>
    <row r="71" spans="1:64" s="14" customFormat="1" ht="90" hidden="1" customHeight="1" x14ac:dyDescent="0.25">
      <c r="A71" s="245">
        <v>69</v>
      </c>
      <c r="B71" s="380" t="s">
        <v>4988</v>
      </c>
      <c r="C71" s="364" t="s">
        <v>5622</v>
      </c>
      <c r="D71" s="342" t="s">
        <v>5640</v>
      </c>
      <c r="E71" s="341">
        <v>43175</v>
      </c>
      <c r="F71" s="343" t="s">
        <v>4628</v>
      </c>
      <c r="G71" s="606" t="s">
        <v>5590</v>
      </c>
      <c r="H71" s="10" t="s">
        <v>4740</v>
      </c>
      <c r="I71" s="10" t="s">
        <v>4741</v>
      </c>
      <c r="J71" s="10" t="s">
        <v>4742</v>
      </c>
      <c r="K71" s="10"/>
      <c r="L71" s="368"/>
      <c r="M71" s="10"/>
      <c r="N71" s="56">
        <v>43203</v>
      </c>
      <c r="O71" s="346">
        <v>43281</v>
      </c>
      <c r="P71" s="330">
        <f t="shared" si="1"/>
        <v>12</v>
      </c>
      <c r="Q71" s="427"/>
      <c r="R71" s="342" t="s">
        <v>702</v>
      </c>
      <c r="S71" s="342"/>
      <c r="T71" s="35" t="s">
        <v>1460</v>
      </c>
      <c r="U71" s="35" t="s">
        <v>1460</v>
      </c>
      <c r="V71" s="310" t="s">
        <v>4743</v>
      </c>
      <c r="W71" s="317" t="s">
        <v>5094</v>
      </c>
      <c r="X71" s="310" t="s">
        <v>1460</v>
      </c>
      <c r="Y71" s="317" t="s">
        <v>5127</v>
      </c>
      <c r="Z71" s="310" t="s">
        <v>1460</v>
      </c>
      <c r="AA71" s="317" t="s">
        <v>5127</v>
      </c>
      <c r="AB71" s="310" t="s">
        <v>1460</v>
      </c>
      <c r="AC71" s="317" t="s">
        <v>5127</v>
      </c>
      <c r="AD71" s="310" t="s">
        <v>1460</v>
      </c>
      <c r="AE71" s="317" t="s">
        <v>5127</v>
      </c>
      <c r="AF71" s="310" t="s">
        <v>1460</v>
      </c>
      <c r="AG71" s="317" t="s">
        <v>5127</v>
      </c>
      <c r="AH71" s="310" t="s">
        <v>1460</v>
      </c>
      <c r="AI71" s="317" t="s">
        <v>5127</v>
      </c>
      <c r="AJ71" s="310" t="s">
        <v>1460</v>
      </c>
      <c r="AK71" s="317" t="s">
        <v>5127</v>
      </c>
      <c r="AL71" s="310" t="s">
        <v>1460</v>
      </c>
      <c r="AM71" s="317" t="s">
        <v>5127</v>
      </c>
      <c r="AN71" s="310" t="s">
        <v>1460</v>
      </c>
      <c r="AO71" s="317" t="s">
        <v>5127</v>
      </c>
      <c r="AP71" s="310" t="s">
        <v>1460</v>
      </c>
      <c r="AQ71" s="317" t="s">
        <v>5127</v>
      </c>
      <c r="AR71" s="310" t="s">
        <v>1460</v>
      </c>
      <c r="AS71" s="317" t="s">
        <v>5127</v>
      </c>
      <c r="AT71" s="310" t="s">
        <v>1460</v>
      </c>
      <c r="AU71" s="317" t="s">
        <v>5127</v>
      </c>
      <c r="AV71" s="310" t="s">
        <v>1460</v>
      </c>
      <c r="AW71" s="226" t="s">
        <v>5127</v>
      </c>
      <c r="AX71" s="310" t="s">
        <v>1460</v>
      </c>
      <c r="AY71" s="226" t="s">
        <v>5127</v>
      </c>
      <c r="AZ71" s="310" t="s">
        <v>1460</v>
      </c>
      <c r="BA71" s="226" t="s">
        <v>5127</v>
      </c>
      <c r="BB71" s="304" t="s">
        <v>874</v>
      </c>
      <c r="BC71" s="56">
        <v>43325</v>
      </c>
      <c r="BD71" s="367" t="s">
        <v>1191</v>
      </c>
      <c r="BE71" s="308">
        <v>43343</v>
      </c>
      <c r="BF71" s="367" t="s">
        <v>5674</v>
      </c>
      <c r="BG71" s="304"/>
      <c r="BH71" s="367" t="s">
        <v>5675</v>
      </c>
      <c r="BI71" s="367" t="s">
        <v>7352</v>
      </c>
      <c r="BJ71" s="367" t="s">
        <v>2543</v>
      </c>
      <c r="BK71" s="245" t="s">
        <v>1460</v>
      </c>
      <c r="BL71" s="29" t="s">
        <v>1460</v>
      </c>
    </row>
    <row r="72" spans="1:64" s="14" customFormat="1" ht="90" hidden="1" customHeight="1" x14ac:dyDescent="0.25">
      <c r="A72" s="245">
        <v>70</v>
      </c>
      <c r="B72" s="380" t="s">
        <v>4989</v>
      </c>
      <c r="C72" s="364" t="s">
        <v>5622</v>
      </c>
      <c r="D72" s="342" t="s">
        <v>5640</v>
      </c>
      <c r="E72" s="341">
        <v>43175</v>
      </c>
      <c r="F72" s="343" t="s">
        <v>4628</v>
      </c>
      <c r="G72" s="606" t="s">
        <v>5590</v>
      </c>
      <c r="H72" s="10" t="s">
        <v>4744</v>
      </c>
      <c r="I72" s="10" t="s">
        <v>4741</v>
      </c>
      <c r="J72" s="10" t="s">
        <v>4745</v>
      </c>
      <c r="K72" s="10"/>
      <c r="L72" s="368"/>
      <c r="M72" s="10"/>
      <c r="N72" s="56">
        <v>43203</v>
      </c>
      <c r="O72" s="346">
        <v>43281</v>
      </c>
      <c r="P72" s="330">
        <f t="shared" si="1"/>
        <v>12</v>
      </c>
      <c r="Q72" s="427"/>
      <c r="R72" s="342" t="s">
        <v>702</v>
      </c>
      <c r="S72" s="342"/>
      <c r="T72" s="35" t="s">
        <v>1460</v>
      </c>
      <c r="U72" s="35" t="s">
        <v>1460</v>
      </c>
      <c r="V72" s="310" t="s">
        <v>4746</v>
      </c>
      <c r="W72" s="10" t="s">
        <v>5112</v>
      </c>
      <c r="X72" s="310" t="s">
        <v>4746</v>
      </c>
      <c r="Y72" s="10" t="s">
        <v>5138</v>
      </c>
      <c r="Z72" s="31" t="s">
        <v>4747</v>
      </c>
      <c r="AA72" s="325" t="s">
        <v>5157</v>
      </c>
      <c r="AB72" s="335" t="s">
        <v>1460</v>
      </c>
      <c r="AC72" s="349" t="s">
        <v>5196</v>
      </c>
      <c r="AD72" s="304" t="s">
        <v>1460</v>
      </c>
      <c r="AE72" s="349" t="s">
        <v>5196</v>
      </c>
      <c r="AF72" s="310" t="s">
        <v>1460</v>
      </c>
      <c r="AG72" s="349" t="s">
        <v>5196</v>
      </c>
      <c r="AH72" s="165" t="s">
        <v>1460</v>
      </c>
      <c r="AI72" s="349" t="s">
        <v>5196</v>
      </c>
      <c r="AJ72" s="165" t="s">
        <v>1460</v>
      </c>
      <c r="AK72" s="349" t="s">
        <v>5196</v>
      </c>
      <c r="AL72" s="165" t="s">
        <v>1460</v>
      </c>
      <c r="AM72" s="349" t="s">
        <v>5196</v>
      </c>
      <c r="AN72" s="165" t="s">
        <v>1460</v>
      </c>
      <c r="AO72" s="349" t="s">
        <v>5196</v>
      </c>
      <c r="AP72" s="165" t="s">
        <v>1460</v>
      </c>
      <c r="AQ72" s="349" t="s">
        <v>5196</v>
      </c>
      <c r="AR72" s="165" t="s">
        <v>1460</v>
      </c>
      <c r="AS72" s="349" t="s">
        <v>5196</v>
      </c>
      <c r="AT72" s="165" t="s">
        <v>1460</v>
      </c>
      <c r="AU72" s="367" t="s">
        <v>5196</v>
      </c>
      <c r="AV72" s="165" t="s">
        <v>1460</v>
      </c>
      <c r="AW72" s="367" t="s">
        <v>5196</v>
      </c>
      <c r="AX72" s="165" t="s">
        <v>1460</v>
      </c>
      <c r="AY72" s="367" t="s">
        <v>5196</v>
      </c>
      <c r="AZ72" s="165" t="s">
        <v>1460</v>
      </c>
      <c r="BA72" s="367" t="s">
        <v>5196</v>
      </c>
      <c r="BB72" s="304" t="s">
        <v>874</v>
      </c>
      <c r="BC72" s="308">
        <v>43521</v>
      </c>
      <c r="BD72" s="367" t="s">
        <v>1191</v>
      </c>
      <c r="BE72" s="168">
        <v>44617</v>
      </c>
      <c r="BF72" s="165" t="s">
        <v>7306</v>
      </c>
      <c r="BG72" s="165" t="s">
        <v>7341</v>
      </c>
      <c r="BH72" s="165" t="s">
        <v>7305</v>
      </c>
      <c r="BI72" s="165" t="s">
        <v>7354</v>
      </c>
      <c r="BJ72" s="367" t="s">
        <v>2543</v>
      </c>
      <c r="BK72" s="245" t="s">
        <v>1460</v>
      </c>
      <c r="BL72" s="29" t="s">
        <v>1460</v>
      </c>
    </row>
    <row r="73" spans="1:64" s="14" customFormat="1" ht="90" hidden="1" customHeight="1" x14ac:dyDescent="0.25">
      <c r="A73" s="245">
        <v>71</v>
      </c>
      <c r="B73" s="380" t="s">
        <v>4990</v>
      </c>
      <c r="C73" s="364" t="s">
        <v>5622</v>
      </c>
      <c r="D73" s="342" t="s">
        <v>5640</v>
      </c>
      <c r="E73" s="341">
        <v>43175</v>
      </c>
      <c r="F73" s="343" t="s">
        <v>4628</v>
      </c>
      <c r="G73" s="606" t="s">
        <v>5591</v>
      </c>
      <c r="H73" s="10" t="s">
        <v>4748</v>
      </c>
      <c r="I73" s="10" t="s">
        <v>4749</v>
      </c>
      <c r="J73" s="10" t="s">
        <v>4750</v>
      </c>
      <c r="K73" s="10"/>
      <c r="L73" s="368"/>
      <c r="M73" s="10"/>
      <c r="N73" s="56">
        <v>43203</v>
      </c>
      <c r="O73" s="346">
        <v>43281</v>
      </c>
      <c r="P73" s="330">
        <f t="shared" si="1"/>
        <v>12</v>
      </c>
      <c r="Q73" s="427"/>
      <c r="R73" s="342" t="s">
        <v>702</v>
      </c>
      <c r="S73" s="342"/>
      <c r="T73" s="35" t="s">
        <v>1460</v>
      </c>
      <c r="U73" s="35" t="s">
        <v>1460</v>
      </c>
      <c r="V73" s="310" t="s">
        <v>4751</v>
      </c>
      <c r="W73" s="34" t="s">
        <v>5095</v>
      </c>
      <c r="X73" s="310" t="s">
        <v>4751</v>
      </c>
      <c r="Y73" s="317" t="s">
        <v>4752</v>
      </c>
      <c r="Z73" s="310" t="s">
        <v>1460</v>
      </c>
      <c r="AA73" s="226" t="s">
        <v>5169</v>
      </c>
      <c r="AB73" s="310" t="s">
        <v>1460</v>
      </c>
      <c r="AC73" s="226" t="s">
        <v>5169</v>
      </c>
      <c r="AD73" s="29" t="s">
        <v>1460</v>
      </c>
      <c r="AE73" s="226" t="s">
        <v>5169</v>
      </c>
      <c r="AF73" s="10" t="s">
        <v>1460</v>
      </c>
      <c r="AG73" s="226" t="s">
        <v>5169</v>
      </c>
      <c r="AH73" s="165" t="s">
        <v>1460</v>
      </c>
      <c r="AI73" s="226" t="s">
        <v>5169</v>
      </c>
      <c r="AJ73" s="165" t="s">
        <v>1460</v>
      </c>
      <c r="AK73" s="226" t="s">
        <v>5169</v>
      </c>
      <c r="AL73" s="165" t="s">
        <v>1460</v>
      </c>
      <c r="AM73" s="226" t="s">
        <v>5169</v>
      </c>
      <c r="AN73" s="165" t="s">
        <v>1460</v>
      </c>
      <c r="AO73" s="226" t="s">
        <v>5169</v>
      </c>
      <c r="AP73" s="165" t="s">
        <v>1460</v>
      </c>
      <c r="AQ73" s="226" t="s">
        <v>5169</v>
      </c>
      <c r="AR73" s="165" t="s">
        <v>1460</v>
      </c>
      <c r="AS73" s="226" t="s">
        <v>5169</v>
      </c>
      <c r="AT73" s="165" t="s">
        <v>1460</v>
      </c>
      <c r="AU73" s="226" t="s">
        <v>5169</v>
      </c>
      <c r="AV73" s="165" t="s">
        <v>1460</v>
      </c>
      <c r="AW73" s="226" t="s">
        <v>5169</v>
      </c>
      <c r="AX73" s="165" t="s">
        <v>1460</v>
      </c>
      <c r="AY73" s="226" t="s">
        <v>5169</v>
      </c>
      <c r="AZ73" s="165" t="s">
        <v>1460</v>
      </c>
      <c r="BA73" s="226" t="s">
        <v>5169</v>
      </c>
      <c r="BB73" s="304" t="s">
        <v>874</v>
      </c>
      <c r="BC73" s="56">
        <v>43327</v>
      </c>
      <c r="BD73" s="367" t="s">
        <v>1191</v>
      </c>
      <c r="BE73" s="308">
        <v>43343</v>
      </c>
      <c r="BF73" s="367" t="s">
        <v>5674</v>
      </c>
      <c r="BG73" s="304"/>
      <c r="BH73" s="367" t="s">
        <v>5675</v>
      </c>
      <c r="BI73" s="367" t="s">
        <v>7352</v>
      </c>
      <c r="BJ73" s="367" t="s">
        <v>2543</v>
      </c>
      <c r="BK73" s="245" t="s">
        <v>1460</v>
      </c>
      <c r="BL73" s="29" t="s">
        <v>1460</v>
      </c>
    </row>
    <row r="74" spans="1:64" s="14" customFormat="1" ht="90" hidden="1" customHeight="1" x14ac:dyDescent="0.25">
      <c r="A74" s="245">
        <v>72</v>
      </c>
      <c r="B74" s="380" t="s">
        <v>4211</v>
      </c>
      <c r="C74" s="364" t="s">
        <v>5622</v>
      </c>
      <c r="D74" s="342" t="s">
        <v>4212</v>
      </c>
      <c r="E74" s="341">
        <v>43175</v>
      </c>
      <c r="F74" s="343" t="s">
        <v>4628</v>
      </c>
      <c r="G74" s="606" t="s">
        <v>5592</v>
      </c>
      <c r="H74" s="10" t="s">
        <v>4213</v>
      </c>
      <c r="I74" s="10" t="s">
        <v>4214</v>
      </c>
      <c r="J74" s="10" t="s">
        <v>4215</v>
      </c>
      <c r="K74" s="10"/>
      <c r="L74" s="314"/>
      <c r="M74" s="10"/>
      <c r="N74" s="56">
        <v>43203</v>
      </c>
      <c r="O74" s="346">
        <v>43281</v>
      </c>
      <c r="P74" s="330">
        <f t="shared" si="1"/>
        <v>12</v>
      </c>
      <c r="Q74" s="427"/>
      <c r="R74" s="342" t="s">
        <v>702</v>
      </c>
      <c r="S74" s="342"/>
      <c r="T74" s="35" t="s">
        <v>1460</v>
      </c>
      <c r="U74" s="35" t="s">
        <v>1460</v>
      </c>
      <c r="V74" s="310" t="s">
        <v>4753</v>
      </c>
      <c r="W74" s="30" t="s">
        <v>5113</v>
      </c>
      <c r="X74" s="310" t="s">
        <v>4753</v>
      </c>
      <c r="Y74" s="226" t="s">
        <v>5139</v>
      </c>
      <c r="Z74" s="31" t="s">
        <v>4754</v>
      </c>
      <c r="AA74" s="315" t="s">
        <v>5176</v>
      </c>
      <c r="AB74" s="10" t="s">
        <v>4755</v>
      </c>
      <c r="AC74" s="318" t="s">
        <v>5192</v>
      </c>
      <c r="AD74" s="31" t="s">
        <v>4756</v>
      </c>
      <c r="AE74" s="315" t="s">
        <v>5207</v>
      </c>
      <c r="AF74" s="10" t="s">
        <v>4618</v>
      </c>
      <c r="AG74" s="326" t="s">
        <v>5219</v>
      </c>
      <c r="AH74" s="29"/>
      <c r="AI74" s="336" t="s">
        <v>5230</v>
      </c>
      <c r="AJ74" s="336"/>
      <c r="AK74" s="31" t="s">
        <v>5236</v>
      </c>
      <c r="AL74" s="10" t="s">
        <v>4757</v>
      </c>
      <c r="AM74" s="31" t="s">
        <v>5242</v>
      </c>
      <c r="AN74" s="31" t="s">
        <v>5257</v>
      </c>
      <c r="AO74" s="31" t="s">
        <v>5256</v>
      </c>
      <c r="AP74" s="31" t="s">
        <v>5292</v>
      </c>
      <c r="AQ74" s="31" t="s">
        <v>5293</v>
      </c>
      <c r="AR74" s="31" t="s">
        <v>4216</v>
      </c>
      <c r="AS74" s="31" t="s">
        <v>5367</v>
      </c>
      <c r="AT74" s="10" t="s">
        <v>1460</v>
      </c>
      <c r="AU74" s="175" t="s">
        <v>5587</v>
      </c>
      <c r="AV74" s="10" t="s">
        <v>1460</v>
      </c>
      <c r="AW74" s="175" t="s">
        <v>5587</v>
      </c>
      <c r="AX74" s="510" t="s">
        <v>1460</v>
      </c>
      <c r="AY74" s="514" t="s">
        <v>5587</v>
      </c>
      <c r="AZ74" s="510" t="s">
        <v>1460</v>
      </c>
      <c r="BA74" s="514" t="s">
        <v>5587</v>
      </c>
      <c r="BB74" s="304" t="s">
        <v>874</v>
      </c>
      <c r="BC74" s="308">
        <v>44405</v>
      </c>
      <c r="BD74" s="367" t="s">
        <v>7356</v>
      </c>
      <c r="BE74" s="168">
        <v>44407</v>
      </c>
      <c r="BF74" s="165" t="s">
        <v>6279</v>
      </c>
      <c r="BG74" s="165" t="s">
        <v>6280</v>
      </c>
      <c r="BH74" s="165" t="s">
        <v>7480</v>
      </c>
      <c r="BI74" s="165" t="s">
        <v>7355</v>
      </c>
      <c r="BJ74" s="367" t="s">
        <v>2544</v>
      </c>
      <c r="BK74" s="162" t="s">
        <v>3497</v>
      </c>
      <c r="BL74" s="29"/>
    </row>
    <row r="75" spans="1:64" s="14" customFormat="1" ht="90" hidden="1" customHeight="1" x14ac:dyDescent="0.25">
      <c r="A75" s="245">
        <v>73</v>
      </c>
      <c r="B75" s="380" t="s">
        <v>4991</v>
      </c>
      <c r="C75" s="364" t="s">
        <v>5622</v>
      </c>
      <c r="D75" s="342" t="s">
        <v>4212</v>
      </c>
      <c r="E75" s="341">
        <v>43175</v>
      </c>
      <c r="F75" s="343" t="s">
        <v>4628</v>
      </c>
      <c r="G75" s="606" t="s">
        <v>5592</v>
      </c>
      <c r="H75" s="10" t="s">
        <v>4758</v>
      </c>
      <c r="I75" s="10" t="s">
        <v>4214</v>
      </c>
      <c r="J75" s="10" t="s">
        <v>4759</v>
      </c>
      <c r="K75" s="10"/>
      <c r="L75" s="314"/>
      <c r="M75" s="10"/>
      <c r="N75" s="56">
        <v>43203</v>
      </c>
      <c r="O75" s="346">
        <v>43281</v>
      </c>
      <c r="P75" s="330">
        <f t="shared" si="1"/>
        <v>12</v>
      </c>
      <c r="Q75" s="427"/>
      <c r="R75" s="342" t="s">
        <v>702</v>
      </c>
      <c r="S75" s="342"/>
      <c r="T75" s="35" t="s">
        <v>1460</v>
      </c>
      <c r="U75" s="35" t="s">
        <v>1460</v>
      </c>
      <c r="V75" s="310" t="s">
        <v>4760</v>
      </c>
      <c r="W75" s="10" t="s">
        <v>5114</v>
      </c>
      <c r="X75" s="310" t="s">
        <v>4760</v>
      </c>
      <c r="Y75" s="10" t="s">
        <v>5322</v>
      </c>
      <c r="Z75" s="10" t="s">
        <v>4754</v>
      </c>
      <c r="AA75" s="105" t="s">
        <v>5177</v>
      </c>
      <c r="AB75" s="10" t="s">
        <v>4761</v>
      </c>
      <c r="AC75" s="318" t="s">
        <v>5192</v>
      </c>
      <c r="AD75" s="31" t="s">
        <v>4762</v>
      </c>
      <c r="AE75" s="315" t="s">
        <v>5208</v>
      </c>
      <c r="AF75" s="10" t="s">
        <v>4618</v>
      </c>
      <c r="AG75" s="326" t="s">
        <v>5219</v>
      </c>
      <c r="AH75" s="29"/>
      <c r="AI75" s="336" t="s">
        <v>5230</v>
      </c>
      <c r="AJ75" s="336"/>
      <c r="AK75" s="31" t="s">
        <v>5236</v>
      </c>
      <c r="AL75" s="10" t="s">
        <v>4763</v>
      </c>
      <c r="AM75" s="31" t="s">
        <v>5245</v>
      </c>
      <c r="AN75" s="31" t="s">
        <v>1460</v>
      </c>
      <c r="AO75" s="31" t="s">
        <v>5249</v>
      </c>
      <c r="AP75" s="31" t="s">
        <v>1460</v>
      </c>
      <c r="AQ75" s="31" t="s">
        <v>5249</v>
      </c>
      <c r="AR75" s="31" t="s">
        <v>1460</v>
      </c>
      <c r="AS75" s="31" t="s">
        <v>5249</v>
      </c>
      <c r="AT75" s="31" t="s">
        <v>1460</v>
      </c>
      <c r="AU75" s="31" t="s">
        <v>5249</v>
      </c>
      <c r="AV75" s="31" t="s">
        <v>1460</v>
      </c>
      <c r="AW75" s="31" t="s">
        <v>5249</v>
      </c>
      <c r="AX75" s="511" t="s">
        <v>1460</v>
      </c>
      <c r="AY75" s="511" t="s">
        <v>5249</v>
      </c>
      <c r="AZ75" s="511" t="s">
        <v>1460</v>
      </c>
      <c r="BA75" s="511" t="s">
        <v>5249</v>
      </c>
      <c r="BB75" s="304" t="s">
        <v>874</v>
      </c>
      <c r="BC75" s="308">
        <v>44035</v>
      </c>
      <c r="BD75" s="367" t="s">
        <v>1191</v>
      </c>
      <c r="BE75" s="168">
        <v>44617</v>
      </c>
      <c r="BF75" s="165" t="s">
        <v>7307</v>
      </c>
      <c r="BG75" s="165" t="s">
        <v>7341</v>
      </c>
      <c r="BH75" s="165" t="s">
        <v>7305</v>
      </c>
      <c r="BI75" s="165" t="s">
        <v>7354</v>
      </c>
      <c r="BJ75" s="367" t="s">
        <v>2543</v>
      </c>
      <c r="BK75" s="245" t="s">
        <v>1460</v>
      </c>
      <c r="BL75" s="29" t="s">
        <v>1460</v>
      </c>
    </row>
    <row r="76" spans="1:64" s="14" customFormat="1" ht="90" hidden="1" customHeight="1" x14ac:dyDescent="0.25">
      <c r="A76" s="245">
        <v>74</v>
      </c>
      <c r="B76" s="380" t="s">
        <v>4992</v>
      </c>
      <c r="C76" s="364" t="s">
        <v>5622</v>
      </c>
      <c r="D76" s="342" t="s">
        <v>5640</v>
      </c>
      <c r="E76" s="341">
        <v>43175</v>
      </c>
      <c r="F76" s="343" t="s">
        <v>4628</v>
      </c>
      <c r="G76" s="606" t="s">
        <v>5593</v>
      </c>
      <c r="H76" s="10" t="s">
        <v>4764</v>
      </c>
      <c r="I76" s="10" t="s">
        <v>4214</v>
      </c>
      <c r="J76" s="10" t="s">
        <v>4765</v>
      </c>
      <c r="K76" s="10"/>
      <c r="L76" s="368"/>
      <c r="M76" s="10"/>
      <c r="N76" s="56">
        <v>43203</v>
      </c>
      <c r="O76" s="346">
        <v>43281</v>
      </c>
      <c r="P76" s="330">
        <f t="shared" si="1"/>
        <v>12</v>
      </c>
      <c r="Q76" s="427"/>
      <c r="R76" s="342" t="s">
        <v>702</v>
      </c>
      <c r="S76" s="342"/>
      <c r="T76" s="35" t="s">
        <v>1460</v>
      </c>
      <c r="U76" s="35" t="s">
        <v>1460</v>
      </c>
      <c r="V76" s="35" t="s">
        <v>4766</v>
      </c>
      <c r="W76" s="30" t="s">
        <v>5115</v>
      </c>
      <c r="X76" s="35" t="s">
        <v>4766</v>
      </c>
      <c r="Y76" s="10" t="s">
        <v>5140</v>
      </c>
      <c r="Z76" s="10" t="s">
        <v>4680</v>
      </c>
      <c r="AA76" s="105" t="s">
        <v>5178</v>
      </c>
      <c r="AB76" s="10" t="s">
        <v>4767</v>
      </c>
      <c r="AC76" s="315" t="s">
        <v>5193</v>
      </c>
      <c r="AD76" s="343" t="s">
        <v>4768</v>
      </c>
      <c r="AE76" s="124" t="s">
        <v>5199</v>
      </c>
      <c r="AF76" s="10" t="s">
        <v>1460</v>
      </c>
      <c r="AG76" s="343" t="s">
        <v>5215</v>
      </c>
      <c r="AH76" s="10" t="s">
        <v>1460</v>
      </c>
      <c r="AI76" s="343" t="s">
        <v>5215</v>
      </c>
      <c r="AJ76" s="10" t="s">
        <v>1460</v>
      </c>
      <c r="AK76" s="343" t="s">
        <v>5215</v>
      </c>
      <c r="AL76" s="10" t="s">
        <v>1460</v>
      </c>
      <c r="AM76" s="343" t="s">
        <v>5215</v>
      </c>
      <c r="AN76" s="10" t="s">
        <v>1460</v>
      </c>
      <c r="AO76" s="343" t="s">
        <v>5215</v>
      </c>
      <c r="AP76" s="10" t="s">
        <v>1460</v>
      </c>
      <c r="AQ76" s="343" t="s">
        <v>5215</v>
      </c>
      <c r="AR76" s="10" t="s">
        <v>1460</v>
      </c>
      <c r="AS76" s="343" t="s">
        <v>5215</v>
      </c>
      <c r="AT76" s="10" t="s">
        <v>1460</v>
      </c>
      <c r="AU76" s="365" t="s">
        <v>5215</v>
      </c>
      <c r="AV76" s="10" t="s">
        <v>1460</v>
      </c>
      <c r="AW76" s="365" t="s">
        <v>5215</v>
      </c>
      <c r="AX76" s="510" t="s">
        <v>1460</v>
      </c>
      <c r="AY76" s="517" t="s">
        <v>5215</v>
      </c>
      <c r="AZ76" s="510" t="s">
        <v>1460</v>
      </c>
      <c r="BA76" s="517" t="s">
        <v>5215</v>
      </c>
      <c r="BB76" s="304" t="s">
        <v>874</v>
      </c>
      <c r="BC76" s="308">
        <v>43671</v>
      </c>
      <c r="BD76" s="367" t="s">
        <v>1021</v>
      </c>
      <c r="BE76" s="245"/>
      <c r="BF76" s="304"/>
      <c r="BG76" s="304"/>
      <c r="BH76" s="304"/>
      <c r="BI76" s="304"/>
      <c r="BJ76" s="367" t="s">
        <v>1193</v>
      </c>
      <c r="BK76" s="245"/>
      <c r="BL76" s="29"/>
    </row>
    <row r="77" spans="1:64" s="14" customFormat="1" ht="90" hidden="1" customHeight="1" x14ac:dyDescent="0.25">
      <c r="A77" s="245">
        <v>75</v>
      </c>
      <c r="B77" s="380" t="s">
        <v>4993</v>
      </c>
      <c r="C77" s="364" t="s">
        <v>5622</v>
      </c>
      <c r="D77" s="342" t="s">
        <v>5640</v>
      </c>
      <c r="E77" s="341">
        <v>43175</v>
      </c>
      <c r="F77" s="343" t="s">
        <v>4628</v>
      </c>
      <c r="G77" s="606" t="s">
        <v>5593</v>
      </c>
      <c r="H77" s="10" t="s">
        <v>4769</v>
      </c>
      <c r="I77" s="10" t="s">
        <v>4214</v>
      </c>
      <c r="J77" s="10" t="s">
        <v>4770</v>
      </c>
      <c r="K77" s="10"/>
      <c r="L77" s="368"/>
      <c r="M77" s="10"/>
      <c r="N77" s="56">
        <v>43203</v>
      </c>
      <c r="O77" s="346">
        <v>43281</v>
      </c>
      <c r="P77" s="330">
        <f t="shared" si="1"/>
        <v>12</v>
      </c>
      <c r="Q77" s="427"/>
      <c r="R77" s="343" t="s">
        <v>702</v>
      </c>
      <c r="S77" s="10"/>
      <c r="T77" s="35" t="s">
        <v>1460</v>
      </c>
      <c r="U77" s="35" t="s">
        <v>1460</v>
      </c>
      <c r="V77" s="310" t="s">
        <v>4771</v>
      </c>
      <c r="W77" s="343" t="s">
        <v>5116</v>
      </c>
      <c r="X77" s="310" t="s">
        <v>4771</v>
      </c>
      <c r="Y77" s="10" t="s">
        <v>5140</v>
      </c>
      <c r="Z77" s="31" t="s">
        <v>4680</v>
      </c>
      <c r="AA77" s="105" t="s">
        <v>5178</v>
      </c>
      <c r="AB77" s="10" t="s">
        <v>4767</v>
      </c>
      <c r="AC77" s="315" t="s">
        <v>5194</v>
      </c>
      <c r="AD77" s="31" t="s">
        <v>4772</v>
      </c>
      <c r="AE77" s="124" t="s">
        <v>5200</v>
      </c>
      <c r="AF77" s="10" t="s">
        <v>1460</v>
      </c>
      <c r="AG77" s="343" t="s">
        <v>5215</v>
      </c>
      <c r="AH77" s="10" t="s">
        <v>1460</v>
      </c>
      <c r="AI77" s="343" t="s">
        <v>5215</v>
      </c>
      <c r="AJ77" s="10" t="s">
        <v>1460</v>
      </c>
      <c r="AK77" s="343" t="s">
        <v>5215</v>
      </c>
      <c r="AL77" s="10" t="s">
        <v>1460</v>
      </c>
      <c r="AM77" s="343" t="s">
        <v>5215</v>
      </c>
      <c r="AN77" s="10" t="s">
        <v>1460</v>
      </c>
      <c r="AO77" s="343" t="s">
        <v>5215</v>
      </c>
      <c r="AP77" s="10" t="s">
        <v>1460</v>
      </c>
      <c r="AQ77" s="343" t="s">
        <v>5215</v>
      </c>
      <c r="AR77" s="10" t="s">
        <v>1460</v>
      </c>
      <c r="AS77" s="343" t="s">
        <v>5215</v>
      </c>
      <c r="AT77" s="10" t="s">
        <v>1460</v>
      </c>
      <c r="AU77" s="365" t="s">
        <v>5215</v>
      </c>
      <c r="AV77" s="10" t="s">
        <v>1460</v>
      </c>
      <c r="AW77" s="365" t="s">
        <v>5215</v>
      </c>
      <c r="AX77" s="510" t="s">
        <v>1460</v>
      </c>
      <c r="AY77" s="517" t="s">
        <v>5215</v>
      </c>
      <c r="AZ77" s="510" t="s">
        <v>1460</v>
      </c>
      <c r="BA77" s="517" t="s">
        <v>5215</v>
      </c>
      <c r="BB77" s="304" t="s">
        <v>874</v>
      </c>
      <c r="BC77" s="308">
        <v>43671</v>
      </c>
      <c r="BD77" s="367" t="s">
        <v>1021</v>
      </c>
      <c r="BE77" s="245"/>
      <c r="BF77" s="304"/>
      <c r="BG77" s="304"/>
      <c r="BH77" s="304"/>
      <c r="BI77" s="304"/>
      <c r="BJ77" s="367" t="s">
        <v>1193</v>
      </c>
      <c r="BK77" s="245"/>
      <c r="BL77" s="31"/>
    </row>
    <row r="78" spans="1:64" s="14" customFormat="1" ht="90" hidden="1" customHeight="1" x14ac:dyDescent="0.25">
      <c r="A78" s="245">
        <v>76</v>
      </c>
      <c r="B78" s="380" t="s">
        <v>4994</v>
      </c>
      <c r="C78" s="364" t="s">
        <v>5622</v>
      </c>
      <c r="D78" s="342" t="s">
        <v>5640</v>
      </c>
      <c r="E78" s="341">
        <v>43175</v>
      </c>
      <c r="F78" s="343" t="s">
        <v>4628</v>
      </c>
      <c r="G78" s="606" t="s">
        <v>5594</v>
      </c>
      <c r="H78" s="10" t="s">
        <v>4773</v>
      </c>
      <c r="I78" s="10" t="s">
        <v>4214</v>
      </c>
      <c r="J78" s="10" t="s">
        <v>4774</v>
      </c>
      <c r="K78" s="10"/>
      <c r="L78" s="368"/>
      <c r="M78" s="10"/>
      <c r="N78" s="56">
        <v>43203</v>
      </c>
      <c r="O78" s="346">
        <v>43281</v>
      </c>
      <c r="P78" s="330">
        <f t="shared" si="1"/>
        <v>12</v>
      </c>
      <c r="Q78" s="427"/>
      <c r="R78" s="343" t="s">
        <v>702</v>
      </c>
      <c r="S78" s="10"/>
      <c r="T78" s="35" t="s">
        <v>1460</v>
      </c>
      <c r="U78" s="35" t="s">
        <v>1460</v>
      </c>
      <c r="V78" s="310" t="s">
        <v>4775</v>
      </c>
      <c r="W78" s="34" t="s">
        <v>5096</v>
      </c>
      <c r="X78" s="310" t="s">
        <v>4775</v>
      </c>
      <c r="Y78" s="317" t="s">
        <v>4776</v>
      </c>
      <c r="Z78" s="310" t="s">
        <v>1460</v>
      </c>
      <c r="AA78" s="226" t="s">
        <v>5169</v>
      </c>
      <c r="AB78" s="310" t="s">
        <v>1460</v>
      </c>
      <c r="AC78" s="226" t="s">
        <v>5169</v>
      </c>
      <c r="AD78" s="29" t="s">
        <v>1460</v>
      </c>
      <c r="AE78" s="226" t="s">
        <v>5169</v>
      </c>
      <c r="AF78" s="10" t="s">
        <v>1460</v>
      </c>
      <c r="AG78" s="226" t="s">
        <v>5169</v>
      </c>
      <c r="AH78" s="165" t="s">
        <v>1460</v>
      </c>
      <c r="AI78" s="226" t="s">
        <v>5169</v>
      </c>
      <c r="AJ78" s="165" t="s">
        <v>1460</v>
      </c>
      <c r="AK78" s="226" t="s">
        <v>5169</v>
      </c>
      <c r="AL78" s="165" t="s">
        <v>1460</v>
      </c>
      <c r="AM78" s="226" t="s">
        <v>5169</v>
      </c>
      <c r="AN78" s="165" t="s">
        <v>1460</v>
      </c>
      <c r="AO78" s="226" t="s">
        <v>5169</v>
      </c>
      <c r="AP78" s="165" t="s">
        <v>1460</v>
      </c>
      <c r="AQ78" s="226" t="s">
        <v>5169</v>
      </c>
      <c r="AR78" s="165" t="s">
        <v>1460</v>
      </c>
      <c r="AS78" s="226" t="s">
        <v>5169</v>
      </c>
      <c r="AT78" s="165" t="s">
        <v>1460</v>
      </c>
      <c r="AU78" s="226" t="s">
        <v>5169</v>
      </c>
      <c r="AV78" s="165" t="s">
        <v>1460</v>
      </c>
      <c r="AW78" s="226" t="s">
        <v>5169</v>
      </c>
      <c r="AX78" s="165" t="s">
        <v>1460</v>
      </c>
      <c r="AY78" s="226" t="s">
        <v>5169</v>
      </c>
      <c r="AZ78" s="165" t="s">
        <v>1460</v>
      </c>
      <c r="BA78" s="226" t="s">
        <v>5169</v>
      </c>
      <c r="BB78" s="304" t="s">
        <v>874</v>
      </c>
      <c r="BC78" s="56">
        <v>43325</v>
      </c>
      <c r="BD78" s="367" t="s">
        <v>7356</v>
      </c>
      <c r="BE78" s="308">
        <v>43343</v>
      </c>
      <c r="BF78" s="367" t="s">
        <v>5674</v>
      </c>
      <c r="BG78" s="304"/>
      <c r="BH78" s="367" t="s">
        <v>7478</v>
      </c>
      <c r="BI78" s="367" t="s">
        <v>7352</v>
      </c>
      <c r="BJ78" s="367" t="s">
        <v>2544</v>
      </c>
      <c r="BK78" s="162" t="s">
        <v>3497</v>
      </c>
      <c r="BL78" s="29"/>
    </row>
    <row r="79" spans="1:64" s="14" customFormat="1" ht="90" hidden="1" customHeight="1" x14ac:dyDescent="0.25">
      <c r="A79" s="245">
        <v>77</v>
      </c>
      <c r="B79" s="380" t="s">
        <v>4995</v>
      </c>
      <c r="C79" s="364" t="s">
        <v>5622</v>
      </c>
      <c r="D79" s="342" t="s">
        <v>4212</v>
      </c>
      <c r="E79" s="341">
        <v>43175</v>
      </c>
      <c r="F79" s="343" t="s">
        <v>4628</v>
      </c>
      <c r="G79" s="606" t="s">
        <v>5594</v>
      </c>
      <c r="H79" s="10" t="s">
        <v>4777</v>
      </c>
      <c r="I79" s="10" t="s">
        <v>4214</v>
      </c>
      <c r="J79" s="10" t="s">
        <v>4759</v>
      </c>
      <c r="K79" s="10"/>
      <c r="L79" s="314"/>
      <c r="M79" s="10"/>
      <c r="N79" s="56">
        <v>43203</v>
      </c>
      <c r="O79" s="346">
        <v>43281</v>
      </c>
      <c r="P79" s="330">
        <f t="shared" si="1"/>
        <v>12</v>
      </c>
      <c r="Q79" s="427"/>
      <c r="R79" s="343" t="s">
        <v>702</v>
      </c>
      <c r="S79" s="10"/>
      <c r="T79" s="35" t="s">
        <v>1460</v>
      </c>
      <c r="U79" s="35" t="s">
        <v>1460</v>
      </c>
      <c r="V79" s="310" t="s">
        <v>4778</v>
      </c>
      <c r="W79" s="34" t="s">
        <v>5117</v>
      </c>
      <c r="X79" s="310" t="s">
        <v>4778</v>
      </c>
      <c r="Y79" s="34" t="s">
        <v>5141</v>
      </c>
      <c r="Z79" s="31" t="s">
        <v>4674</v>
      </c>
      <c r="AA79" s="105" t="s">
        <v>5179</v>
      </c>
      <c r="AB79" s="10" t="s">
        <v>4669</v>
      </c>
      <c r="AC79" s="326" t="s">
        <v>5195</v>
      </c>
      <c r="AD79" s="31" t="s">
        <v>4779</v>
      </c>
      <c r="AE79" s="326" t="s">
        <v>5209</v>
      </c>
      <c r="AF79" s="29"/>
      <c r="AG79" s="326" t="s">
        <v>5220</v>
      </c>
      <c r="AH79" s="29"/>
      <c r="AI79" s="336" t="s">
        <v>5230</v>
      </c>
      <c r="AJ79" s="336"/>
      <c r="AK79" s="31" t="s">
        <v>5236</v>
      </c>
      <c r="AL79" s="10" t="s">
        <v>4780</v>
      </c>
      <c r="AM79" s="31" t="s">
        <v>5246</v>
      </c>
      <c r="AN79" s="31" t="s">
        <v>1460</v>
      </c>
      <c r="AO79" s="31" t="s">
        <v>5249</v>
      </c>
      <c r="AP79" s="31" t="s">
        <v>1460</v>
      </c>
      <c r="AQ79" s="31" t="s">
        <v>5249</v>
      </c>
      <c r="AR79" s="31" t="s">
        <v>1460</v>
      </c>
      <c r="AS79" s="31" t="s">
        <v>5249</v>
      </c>
      <c r="AT79" s="31" t="s">
        <v>1460</v>
      </c>
      <c r="AU79" s="31" t="s">
        <v>5249</v>
      </c>
      <c r="AV79" s="31" t="s">
        <v>1460</v>
      </c>
      <c r="AW79" s="31" t="s">
        <v>5249</v>
      </c>
      <c r="AX79" s="511" t="s">
        <v>1460</v>
      </c>
      <c r="AY79" s="511" t="s">
        <v>5249</v>
      </c>
      <c r="AZ79" s="511" t="s">
        <v>1460</v>
      </c>
      <c r="BA79" s="511" t="s">
        <v>5249</v>
      </c>
      <c r="BB79" s="304" t="s">
        <v>874</v>
      </c>
      <c r="BC79" s="308">
        <v>44035</v>
      </c>
      <c r="BD79" s="367" t="s">
        <v>1021</v>
      </c>
      <c r="BE79" s="245"/>
      <c r="BF79" s="304"/>
      <c r="BG79" s="304"/>
      <c r="BH79" s="304"/>
      <c r="BI79" s="304"/>
      <c r="BJ79" s="367" t="s">
        <v>1193</v>
      </c>
      <c r="BK79" s="245"/>
      <c r="BL79" s="29"/>
    </row>
    <row r="80" spans="1:64" s="14" customFormat="1" ht="90" hidden="1" customHeight="1" x14ac:dyDescent="0.25">
      <c r="A80" s="245">
        <v>78</v>
      </c>
      <c r="B80" s="380" t="s">
        <v>4996</v>
      </c>
      <c r="C80" s="364" t="s">
        <v>5622</v>
      </c>
      <c r="D80" s="342" t="s">
        <v>5640</v>
      </c>
      <c r="E80" s="341">
        <v>43175</v>
      </c>
      <c r="F80" s="343" t="s">
        <v>4628</v>
      </c>
      <c r="G80" s="606" t="s">
        <v>5595</v>
      </c>
      <c r="H80" s="10" t="s">
        <v>4781</v>
      </c>
      <c r="I80" s="10" t="s">
        <v>4782</v>
      </c>
      <c r="J80" s="10" t="s">
        <v>4783</v>
      </c>
      <c r="K80" s="10"/>
      <c r="L80" s="368"/>
      <c r="M80" s="10"/>
      <c r="N80" s="56">
        <v>43203</v>
      </c>
      <c r="O80" s="346">
        <v>43281</v>
      </c>
      <c r="P80" s="330">
        <f t="shared" si="1"/>
        <v>12</v>
      </c>
      <c r="Q80" s="427"/>
      <c r="R80" s="343" t="s">
        <v>702</v>
      </c>
      <c r="S80" s="10"/>
      <c r="T80" s="35" t="s">
        <v>1460</v>
      </c>
      <c r="U80" s="35" t="s">
        <v>1460</v>
      </c>
      <c r="V80" s="310" t="s">
        <v>4784</v>
      </c>
      <c r="W80" s="31" t="s">
        <v>5118</v>
      </c>
      <c r="X80" s="310" t="s">
        <v>4784</v>
      </c>
      <c r="Y80" s="349" t="s">
        <v>4785</v>
      </c>
      <c r="Z80" s="304" t="s">
        <v>1460</v>
      </c>
      <c r="AA80" s="226" t="s">
        <v>5169</v>
      </c>
      <c r="AB80" s="304" t="s">
        <v>1460</v>
      </c>
      <c r="AC80" s="226" t="s">
        <v>5169</v>
      </c>
      <c r="AD80" s="304" t="s">
        <v>1460</v>
      </c>
      <c r="AE80" s="226" t="s">
        <v>5169</v>
      </c>
      <c r="AF80" s="10" t="s">
        <v>1460</v>
      </c>
      <c r="AG80" s="226" t="s">
        <v>5169</v>
      </c>
      <c r="AH80" s="165" t="s">
        <v>1460</v>
      </c>
      <c r="AI80" s="226" t="s">
        <v>5169</v>
      </c>
      <c r="AJ80" s="165" t="s">
        <v>1460</v>
      </c>
      <c r="AK80" s="226" t="s">
        <v>5169</v>
      </c>
      <c r="AL80" s="165" t="s">
        <v>1460</v>
      </c>
      <c r="AM80" s="226" t="s">
        <v>5169</v>
      </c>
      <c r="AN80" s="165" t="s">
        <v>1460</v>
      </c>
      <c r="AO80" s="226" t="s">
        <v>5169</v>
      </c>
      <c r="AP80" s="165" t="s">
        <v>1460</v>
      </c>
      <c r="AQ80" s="226" t="s">
        <v>5169</v>
      </c>
      <c r="AR80" s="165" t="s">
        <v>1460</v>
      </c>
      <c r="AS80" s="226" t="s">
        <v>5169</v>
      </c>
      <c r="AT80" s="165" t="s">
        <v>1460</v>
      </c>
      <c r="AU80" s="226" t="s">
        <v>5169</v>
      </c>
      <c r="AV80" s="165" t="s">
        <v>1460</v>
      </c>
      <c r="AW80" s="226" t="s">
        <v>5169</v>
      </c>
      <c r="AX80" s="165" t="s">
        <v>1460</v>
      </c>
      <c r="AY80" s="226" t="s">
        <v>5169</v>
      </c>
      <c r="AZ80" s="165" t="s">
        <v>1460</v>
      </c>
      <c r="BA80" s="226" t="s">
        <v>5169</v>
      </c>
      <c r="BB80" s="304" t="s">
        <v>874</v>
      </c>
      <c r="BC80" s="308">
        <v>43390</v>
      </c>
      <c r="BD80" s="367" t="s">
        <v>1191</v>
      </c>
      <c r="BE80" s="168">
        <v>44617</v>
      </c>
      <c r="BF80" s="165" t="s">
        <v>7308</v>
      </c>
      <c r="BG80" s="165" t="s">
        <v>7341</v>
      </c>
      <c r="BH80" s="165" t="s">
        <v>7305</v>
      </c>
      <c r="BI80" s="165" t="s">
        <v>7354</v>
      </c>
      <c r="BJ80" s="367" t="s">
        <v>2543</v>
      </c>
      <c r="BK80" s="245" t="s">
        <v>1460</v>
      </c>
      <c r="BL80" s="29" t="s">
        <v>1460</v>
      </c>
    </row>
    <row r="81" spans="1:64" s="14" customFormat="1" ht="90" hidden="1" customHeight="1" x14ac:dyDescent="0.25">
      <c r="A81" s="245">
        <v>79</v>
      </c>
      <c r="B81" s="380" t="s">
        <v>4997</v>
      </c>
      <c r="C81" s="364" t="s">
        <v>5622</v>
      </c>
      <c r="D81" s="342" t="s">
        <v>5640</v>
      </c>
      <c r="E81" s="341">
        <v>43175</v>
      </c>
      <c r="F81" s="343" t="s">
        <v>4628</v>
      </c>
      <c r="G81" s="606" t="s">
        <v>5596</v>
      </c>
      <c r="H81" s="10" t="s">
        <v>4786</v>
      </c>
      <c r="I81" s="10" t="s">
        <v>4787</v>
      </c>
      <c r="J81" s="10" t="s">
        <v>4788</v>
      </c>
      <c r="K81" s="10"/>
      <c r="L81" s="368"/>
      <c r="M81" s="10"/>
      <c r="N81" s="56">
        <v>43203</v>
      </c>
      <c r="O81" s="346">
        <v>43281</v>
      </c>
      <c r="P81" s="330">
        <f t="shared" si="1"/>
        <v>12</v>
      </c>
      <c r="Q81" s="427"/>
      <c r="R81" s="343" t="s">
        <v>702</v>
      </c>
      <c r="S81" s="10"/>
      <c r="T81" s="35" t="s">
        <v>1460</v>
      </c>
      <c r="U81" s="35" t="s">
        <v>1460</v>
      </c>
      <c r="V81" s="310" t="s">
        <v>4789</v>
      </c>
      <c r="W81" s="31" t="s">
        <v>5097</v>
      </c>
      <c r="X81" s="310" t="s">
        <v>4789</v>
      </c>
      <c r="Y81" s="317" t="s">
        <v>4790</v>
      </c>
      <c r="Z81" s="310" t="s">
        <v>1460</v>
      </c>
      <c r="AA81" s="226" t="s">
        <v>5169</v>
      </c>
      <c r="AB81" s="310" t="s">
        <v>1460</v>
      </c>
      <c r="AC81" s="226" t="s">
        <v>5169</v>
      </c>
      <c r="AD81" s="29" t="s">
        <v>1460</v>
      </c>
      <c r="AE81" s="226" t="s">
        <v>5169</v>
      </c>
      <c r="AF81" s="10" t="s">
        <v>1460</v>
      </c>
      <c r="AG81" s="226" t="s">
        <v>5169</v>
      </c>
      <c r="AH81" s="165" t="s">
        <v>1460</v>
      </c>
      <c r="AI81" s="226" t="s">
        <v>5169</v>
      </c>
      <c r="AJ81" s="165" t="s">
        <v>1460</v>
      </c>
      <c r="AK81" s="226" t="s">
        <v>5169</v>
      </c>
      <c r="AL81" s="165" t="s">
        <v>1460</v>
      </c>
      <c r="AM81" s="226" t="s">
        <v>5169</v>
      </c>
      <c r="AN81" s="165" t="s">
        <v>1460</v>
      </c>
      <c r="AO81" s="226" t="s">
        <v>5169</v>
      </c>
      <c r="AP81" s="165" t="s">
        <v>1460</v>
      </c>
      <c r="AQ81" s="226" t="s">
        <v>5169</v>
      </c>
      <c r="AR81" s="165" t="s">
        <v>1460</v>
      </c>
      <c r="AS81" s="226" t="s">
        <v>5169</v>
      </c>
      <c r="AT81" s="165" t="s">
        <v>1460</v>
      </c>
      <c r="AU81" s="226" t="s">
        <v>5169</v>
      </c>
      <c r="AV81" s="165" t="s">
        <v>1460</v>
      </c>
      <c r="AW81" s="226" t="s">
        <v>5169</v>
      </c>
      <c r="AX81" s="165" t="s">
        <v>1460</v>
      </c>
      <c r="AY81" s="226" t="s">
        <v>5169</v>
      </c>
      <c r="AZ81" s="165" t="s">
        <v>1460</v>
      </c>
      <c r="BA81" s="226" t="s">
        <v>5169</v>
      </c>
      <c r="BB81" s="304" t="s">
        <v>874</v>
      </c>
      <c r="BC81" s="341">
        <v>43326</v>
      </c>
      <c r="BD81" s="367" t="s">
        <v>1191</v>
      </c>
      <c r="BE81" s="308">
        <v>43343</v>
      </c>
      <c r="BF81" s="367" t="s">
        <v>5674</v>
      </c>
      <c r="BG81" s="304"/>
      <c r="BH81" s="367" t="s">
        <v>5675</v>
      </c>
      <c r="BI81" s="367" t="s">
        <v>7352</v>
      </c>
      <c r="BJ81" s="367" t="s">
        <v>2543</v>
      </c>
      <c r="BK81" s="245" t="s">
        <v>1460</v>
      </c>
      <c r="BL81" s="29" t="s">
        <v>1460</v>
      </c>
    </row>
    <row r="82" spans="1:64" s="14" customFormat="1" ht="90" hidden="1" customHeight="1" x14ac:dyDescent="0.25">
      <c r="A82" s="245">
        <v>80</v>
      </c>
      <c r="B82" s="380" t="s">
        <v>4998</v>
      </c>
      <c r="C82" s="364" t="s">
        <v>5622</v>
      </c>
      <c r="D82" s="342" t="s">
        <v>4212</v>
      </c>
      <c r="E82" s="341">
        <v>43175</v>
      </c>
      <c r="F82" s="343" t="s">
        <v>4628</v>
      </c>
      <c r="G82" s="606" t="s">
        <v>5597</v>
      </c>
      <c r="H82" s="10" t="s">
        <v>4791</v>
      </c>
      <c r="I82" s="10" t="s">
        <v>4787</v>
      </c>
      <c r="J82" s="10" t="s">
        <v>4792</v>
      </c>
      <c r="K82" s="10"/>
      <c r="L82" s="314"/>
      <c r="M82" s="10"/>
      <c r="N82" s="56">
        <v>43203</v>
      </c>
      <c r="O82" s="346">
        <v>43281</v>
      </c>
      <c r="P82" s="330">
        <f t="shared" si="1"/>
        <v>12</v>
      </c>
      <c r="Q82" s="427"/>
      <c r="R82" s="343" t="s">
        <v>702</v>
      </c>
      <c r="S82" s="10"/>
      <c r="T82" s="35" t="s">
        <v>1460</v>
      </c>
      <c r="U82" s="35" t="s">
        <v>1460</v>
      </c>
      <c r="V82" s="310" t="s">
        <v>4793</v>
      </c>
      <c r="W82" s="30" t="s">
        <v>5119</v>
      </c>
      <c r="X82" s="310" t="s">
        <v>4793</v>
      </c>
      <c r="Y82" s="10" t="s">
        <v>5142</v>
      </c>
      <c r="Z82" s="31" t="s">
        <v>4794</v>
      </c>
      <c r="AA82" s="105" t="s">
        <v>5180</v>
      </c>
      <c r="AB82" s="10" t="s">
        <v>4675</v>
      </c>
      <c r="AC82" s="318" t="s">
        <v>5192</v>
      </c>
      <c r="AD82" s="31" t="s">
        <v>4779</v>
      </c>
      <c r="AE82" s="326" t="s">
        <v>5210</v>
      </c>
      <c r="AF82" s="226" t="s">
        <v>4504</v>
      </c>
      <c r="AG82" s="326" t="s">
        <v>5221</v>
      </c>
      <c r="AH82" s="29"/>
      <c r="AI82" s="336" t="s">
        <v>5230</v>
      </c>
      <c r="AJ82" s="336"/>
      <c r="AK82" s="31" t="s">
        <v>5236</v>
      </c>
      <c r="AL82" s="10" t="s">
        <v>4795</v>
      </c>
      <c r="AM82" s="31" t="s">
        <v>5247</v>
      </c>
      <c r="AN82" s="31" t="s">
        <v>1460</v>
      </c>
      <c r="AO82" s="31" t="s">
        <v>5249</v>
      </c>
      <c r="AP82" s="31" t="s">
        <v>1460</v>
      </c>
      <c r="AQ82" s="31" t="s">
        <v>5249</v>
      </c>
      <c r="AR82" s="31" t="s">
        <v>1460</v>
      </c>
      <c r="AS82" s="31" t="s">
        <v>5249</v>
      </c>
      <c r="AT82" s="31" t="s">
        <v>1460</v>
      </c>
      <c r="AU82" s="31" t="s">
        <v>5249</v>
      </c>
      <c r="AV82" s="31" t="s">
        <v>1460</v>
      </c>
      <c r="AW82" s="31" t="s">
        <v>5249</v>
      </c>
      <c r="AX82" s="511" t="s">
        <v>1460</v>
      </c>
      <c r="AY82" s="511" t="s">
        <v>5249</v>
      </c>
      <c r="AZ82" s="511" t="s">
        <v>1460</v>
      </c>
      <c r="BA82" s="511" t="s">
        <v>5249</v>
      </c>
      <c r="BB82" s="304" t="s">
        <v>874</v>
      </c>
      <c r="BC82" s="308">
        <v>44035</v>
      </c>
      <c r="BD82" s="367" t="s">
        <v>1021</v>
      </c>
      <c r="BE82" s="245"/>
      <c r="BF82" s="304"/>
      <c r="BG82" s="304"/>
      <c r="BH82" s="304"/>
      <c r="BI82" s="304"/>
      <c r="BJ82" s="367" t="s">
        <v>1193</v>
      </c>
      <c r="BK82" s="245"/>
      <c r="BL82" s="29"/>
    </row>
    <row r="83" spans="1:64" s="14" customFormat="1" ht="90" hidden="1" customHeight="1" x14ac:dyDescent="0.25">
      <c r="A83" s="245">
        <v>81</v>
      </c>
      <c r="B83" s="380" t="s">
        <v>4999</v>
      </c>
      <c r="C83" s="364" t="s">
        <v>5622</v>
      </c>
      <c r="D83" s="342" t="s">
        <v>4212</v>
      </c>
      <c r="E83" s="341">
        <v>43175</v>
      </c>
      <c r="F83" s="343" t="s">
        <v>4628</v>
      </c>
      <c r="G83" s="606" t="s">
        <v>5597</v>
      </c>
      <c r="H83" s="10" t="s">
        <v>4791</v>
      </c>
      <c r="I83" s="10" t="s">
        <v>4787</v>
      </c>
      <c r="J83" s="10" t="s">
        <v>4796</v>
      </c>
      <c r="K83" s="10"/>
      <c r="L83" s="314"/>
      <c r="M83" s="10"/>
      <c r="N83" s="56">
        <v>43203</v>
      </c>
      <c r="O83" s="346">
        <v>43281</v>
      </c>
      <c r="P83" s="330">
        <f t="shared" si="1"/>
        <v>12</v>
      </c>
      <c r="Q83" s="427"/>
      <c r="R83" s="343" t="s">
        <v>702</v>
      </c>
      <c r="S83" s="10"/>
      <c r="T83" s="35" t="s">
        <v>1460</v>
      </c>
      <c r="U83" s="35" t="s">
        <v>1460</v>
      </c>
      <c r="V83" s="310" t="s">
        <v>4797</v>
      </c>
      <c r="W83" s="30" t="s">
        <v>5120</v>
      </c>
      <c r="X83" s="310" t="s">
        <v>4797</v>
      </c>
      <c r="Y83" s="10" t="s">
        <v>5142</v>
      </c>
      <c r="Z83" s="31" t="s">
        <v>4794</v>
      </c>
      <c r="AA83" s="105" t="s">
        <v>5181</v>
      </c>
      <c r="AB83" s="10" t="s">
        <v>4675</v>
      </c>
      <c r="AC83" s="318" t="s">
        <v>5192</v>
      </c>
      <c r="AD83" s="31" t="s">
        <v>4798</v>
      </c>
      <c r="AE83" s="326" t="s">
        <v>5211</v>
      </c>
      <c r="AF83" s="31" t="s">
        <v>4799</v>
      </c>
      <c r="AG83" s="326" t="s">
        <v>5221</v>
      </c>
      <c r="AH83" s="29"/>
      <c r="AI83" s="336" t="s">
        <v>5230</v>
      </c>
      <c r="AJ83" s="336"/>
      <c r="AK83" s="31" t="s">
        <v>5236</v>
      </c>
      <c r="AL83" s="10" t="s">
        <v>4800</v>
      </c>
      <c r="AM83" s="31" t="s">
        <v>5247</v>
      </c>
      <c r="AN83" s="31" t="s">
        <v>1460</v>
      </c>
      <c r="AO83" s="31" t="s">
        <v>5249</v>
      </c>
      <c r="AP83" s="31" t="s">
        <v>1460</v>
      </c>
      <c r="AQ83" s="31" t="s">
        <v>5249</v>
      </c>
      <c r="AR83" s="31" t="s">
        <v>1460</v>
      </c>
      <c r="AS83" s="31" t="s">
        <v>5249</v>
      </c>
      <c r="AT83" s="31" t="s">
        <v>1460</v>
      </c>
      <c r="AU83" s="31" t="s">
        <v>5249</v>
      </c>
      <c r="AV83" s="31" t="s">
        <v>1460</v>
      </c>
      <c r="AW83" s="31" t="s">
        <v>5249</v>
      </c>
      <c r="AX83" s="511" t="s">
        <v>1460</v>
      </c>
      <c r="AY83" s="511" t="s">
        <v>5249</v>
      </c>
      <c r="AZ83" s="511" t="s">
        <v>1460</v>
      </c>
      <c r="BA83" s="511" t="s">
        <v>5249</v>
      </c>
      <c r="BB83" s="304" t="s">
        <v>874</v>
      </c>
      <c r="BC83" s="308">
        <v>44035</v>
      </c>
      <c r="BD83" s="367" t="s">
        <v>1021</v>
      </c>
      <c r="BE83" s="245"/>
      <c r="BF83" s="304"/>
      <c r="BG83" s="304"/>
      <c r="BH83" s="304"/>
      <c r="BI83" s="304"/>
      <c r="BJ83" s="367" t="s">
        <v>1193</v>
      </c>
      <c r="BK83" s="245"/>
      <c r="BL83" s="29"/>
    </row>
    <row r="84" spans="1:64" s="14" customFormat="1" ht="90" hidden="1" customHeight="1" x14ac:dyDescent="0.25">
      <c r="A84" s="245">
        <v>82</v>
      </c>
      <c r="B84" s="380" t="s">
        <v>5000</v>
      </c>
      <c r="C84" s="364" t="s">
        <v>5622</v>
      </c>
      <c r="D84" s="342" t="s">
        <v>5640</v>
      </c>
      <c r="E84" s="341">
        <v>43175</v>
      </c>
      <c r="F84" s="343" t="s">
        <v>4628</v>
      </c>
      <c r="G84" s="606" t="s">
        <v>5598</v>
      </c>
      <c r="H84" s="10" t="s">
        <v>4801</v>
      </c>
      <c r="I84" s="10" t="s">
        <v>4802</v>
      </c>
      <c r="J84" s="10" t="s">
        <v>4803</v>
      </c>
      <c r="K84" s="10"/>
      <c r="L84" s="368"/>
      <c r="M84" s="10"/>
      <c r="N84" s="56">
        <v>43203</v>
      </c>
      <c r="O84" s="346">
        <v>43281</v>
      </c>
      <c r="P84" s="330">
        <f t="shared" si="1"/>
        <v>12</v>
      </c>
      <c r="Q84" s="427"/>
      <c r="R84" s="343" t="s">
        <v>702</v>
      </c>
      <c r="S84" s="10"/>
      <c r="T84" s="35" t="s">
        <v>1460</v>
      </c>
      <c r="U84" s="35" t="s">
        <v>1460</v>
      </c>
      <c r="V84" s="310" t="s">
        <v>4784</v>
      </c>
      <c r="W84" s="31" t="s">
        <v>5121</v>
      </c>
      <c r="X84" s="310" t="s">
        <v>1460</v>
      </c>
      <c r="Y84" s="10" t="s">
        <v>5143</v>
      </c>
      <c r="Z84" s="310" t="s">
        <v>1460</v>
      </c>
      <c r="AA84" s="226" t="s">
        <v>5127</v>
      </c>
      <c r="AB84" s="310" t="s">
        <v>1460</v>
      </c>
      <c r="AC84" s="226" t="s">
        <v>5127</v>
      </c>
      <c r="AD84" s="304" t="s">
        <v>1460</v>
      </c>
      <c r="AE84" s="226" t="s">
        <v>5127</v>
      </c>
      <c r="AF84" s="310" t="s">
        <v>1460</v>
      </c>
      <c r="AG84" s="226" t="s">
        <v>5127</v>
      </c>
      <c r="AH84" s="310" t="s">
        <v>1460</v>
      </c>
      <c r="AI84" s="226" t="s">
        <v>5127</v>
      </c>
      <c r="AJ84" s="310" t="s">
        <v>1460</v>
      </c>
      <c r="AK84" s="226" t="s">
        <v>5127</v>
      </c>
      <c r="AL84" s="310" t="s">
        <v>1460</v>
      </c>
      <c r="AM84" s="226" t="s">
        <v>5127</v>
      </c>
      <c r="AN84" s="310" t="s">
        <v>1460</v>
      </c>
      <c r="AO84" s="226" t="s">
        <v>5127</v>
      </c>
      <c r="AP84" s="310" t="s">
        <v>1460</v>
      </c>
      <c r="AQ84" s="226" t="s">
        <v>5127</v>
      </c>
      <c r="AR84" s="310" t="s">
        <v>1460</v>
      </c>
      <c r="AS84" s="226" t="s">
        <v>5127</v>
      </c>
      <c r="AT84" s="310" t="s">
        <v>1460</v>
      </c>
      <c r="AU84" s="226" t="s">
        <v>5127</v>
      </c>
      <c r="AV84" s="226" t="s">
        <v>1460</v>
      </c>
      <c r="AW84" s="226" t="s">
        <v>5127</v>
      </c>
      <c r="AX84" s="310" t="s">
        <v>1460</v>
      </c>
      <c r="AY84" s="226" t="s">
        <v>5127</v>
      </c>
      <c r="AZ84" s="310" t="s">
        <v>1460</v>
      </c>
      <c r="BA84" s="226" t="s">
        <v>5127</v>
      </c>
      <c r="BB84" s="304" t="s">
        <v>874</v>
      </c>
      <c r="BC84" s="308">
        <v>43281</v>
      </c>
      <c r="BD84" s="367" t="s">
        <v>1191</v>
      </c>
      <c r="BE84" s="308">
        <v>43343</v>
      </c>
      <c r="BF84" s="367" t="s">
        <v>5674</v>
      </c>
      <c r="BG84" s="304"/>
      <c r="BH84" s="367" t="s">
        <v>5675</v>
      </c>
      <c r="BI84" s="367" t="s">
        <v>7352</v>
      </c>
      <c r="BJ84" s="367" t="s">
        <v>2543</v>
      </c>
      <c r="BK84" s="245" t="s">
        <v>1460</v>
      </c>
      <c r="BL84" s="29" t="s">
        <v>1460</v>
      </c>
    </row>
    <row r="85" spans="1:64" s="14" customFormat="1" ht="90" hidden="1" customHeight="1" x14ac:dyDescent="0.25">
      <c r="A85" s="245">
        <v>83</v>
      </c>
      <c r="B85" s="380" t="s">
        <v>5001</v>
      </c>
      <c r="C85" s="364" t="s">
        <v>5621</v>
      </c>
      <c r="D85" s="343" t="s">
        <v>4804</v>
      </c>
      <c r="E85" s="56">
        <v>43243</v>
      </c>
      <c r="F85" s="343" t="s">
        <v>4805</v>
      </c>
      <c r="G85" s="606" t="s">
        <v>5627</v>
      </c>
      <c r="H85" s="226" t="s">
        <v>4806</v>
      </c>
      <c r="I85" s="226" t="s">
        <v>4807</v>
      </c>
      <c r="J85" s="226" t="s">
        <v>4808</v>
      </c>
      <c r="K85" s="226"/>
      <c r="L85" s="368"/>
      <c r="M85" s="226"/>
      <c r="N85" s="56">
        <v>43283</v>
      </c>
      <c r="O85" s="346">
        <v>43465</v>
      </c>
      <c r="P85" s="330">
        <f t="shared" si="1"/>
        <v>26</v>
      </c>
      <c r="Q85" s="427"/>
      <c r="R85" s="342" t="s">
        <v>5653</v>
      </c>
      <c r="S85" s="226" t="s">
        <v>5654</v>
      </c>
      <c r="T85" s="35" t="s">
        <v>1460</v>
      </c>
      <c r="U85" s="35" t="s">
        <v>1460</v>
      </c>
      <c r="V85" s="35" t="s">
        <v>1460</v>
      </c>
      <c r="W85" s="35" t="s">
        <v>1460</v>
      </c>
      <c r="X85" s="31" t="s">
        <v>4809</v>
      </c>
      <c r="Y85" s="10" t="s">
        <v>5144</v>
      </c>
      <c r="Z85" s="10" t="s">
        <v>4810</v>
      </c>
      <c r="AA85" s="105" t="s">
        <v>5158</v>
      </c>
      <c r="AB85" s="335" t="s">
        <v>1460</v>
      </c>
      <c r="AC85" s="349" t="s">
        <v>5196</v>
      </c>
      <c r="AD85" s="304" t="s">
        <v>1460</v>
      </c>
      <c r="AE85" s="349" t="s">
        <v>5196</v>
      </c>
      <c r="AF85" s="310" t="s">
        <v>1460</v>
      </c>
      <c r="AG85" s="349" t="s">
        <v>5196</v>
      </c>
      <c r="AH85" s="165" t="s">
        <v>1460</v>
      </c>
      <c r="AI85" s="349" t="s">
        <v>5196</v>
      </c>
      <c r="AJ85" s="165" t="s">
        <v>1460</v>
      </c>
      <c r="AK85" s="349" t="s">
        <v>5196</v>
      </c>
      <c r="AL85" s="165" t="s">
        <v>1460</v>
      </c>
      <c r="AM85" s="349" t="s">
        <v>5196</v>
      </c>
      <c r="AN85" s="165" t="s">
        <v>1460</v>
      </c>
      <c r="AO85" s="349" t="s">
        <v>5196</v>
      </c>
      <c r="AP85" s="165" t="s">
        <v>1460</v>
      </c>
      <c r="AQ85" s="349" t="s">
        <v>5196</v>
      </c>
      <c r="AR85" s="165" t="s">
        <v>1460</v>
      </c>
      <c r="AS85" s="349" t="s">
        <v>5196</v>
      </c>
      <c r="AT85" s="165" t="s">
        <v>1460</v>
      </c>
      <c r="AU85" s="367" t="s">
        <v>5196</v>
      </c>
      <c r="AV85" s="165" t="s">
        <v>1460</v>
      </c>
      <c r="AW85" s="367" t="s">
        <v>5196</v>
      </c>
      <c r="AX85" s="165" t="s">
        <v>1460</v>
      </c>
      <c r="AY85" s="367" t="s">
        <v>5196</v>
      </c>
      <c r="AZ85" s="165" t="s">
        <v>1460</v>
      </c>
      <c r="BA85" s="367" t="s">
        <v>5196</v>
      </c>
      <c r="BB85" s="304" t="s">
        <v>874</v>
      </c>
      <c r="BC85" s="308">
        <v>43523</v>
      </c>
      <c r="BD85" s="367" t="s">
        <v>1021</v>
      </c>
      <c r="BE85" s="245"/>
      <c r="BF85" s="304"/>
      <c r="BG85" s="304"/>
      <c r="BH85" s="304"/>
      <c r="BI85" s="304"/>
      <c r="BJ85" s="367" t="s">
        <v>1193</v>
      </c>
      <c r="BK85" s="245"/>
      <c r="BL85" s="29"/>
    </row>
    <row r="86" spans="1:64" s="14" customFormat="1" ht="90" hidden="1" customHeight="1" x14ac:dyDescent="0.25">
      <c r="A86" s="245">
        <v>84</v>
      </c>
      <c r="B86" s="380" t="s">
        <v>5002</v>
      </c>
      <c r="C86" s="364" t="s">
        <v>5621</v>
      </c>
      <c r="D86" s="343" t="s">
        <v>4804</v>
      </c>
      <c r="E86" s="56">
        <v>43243</v>
      </c>
      <c r="F86" s="343" t="s">
        <v>4805</v>
      </c>
      <c r="G86" s="606" t="s">
        <v>5627</v>
      </c>
      <c r="H86" s="10" t="s">
        <v>4811</v>
      </c>
      <c r="I86" s="226" t="s">
        <v>4807</v>
      </c>
      <c r="J86" s="226" t="s">
        <v>4812</v>
      </c>
      <c r="K86" s="226"/>
      <c r="L86" s="368"/>
      <c r="M86" s="226"/>
      <c r="N86" s="56">
        <v>43191</v>
      </c>
      <c r="O86" s="346">
        <v>43465</v>
      </c>
      <c r="P86" s="330">
        <f t="shared" si="1"/>
        <v>40</v>
      </c>
      <c r="Q86" s="427"/>
      <c r="R86" s="342" t="s">
        <v>5655</v>
      </c>
      <c r="S86" s="226" t="s">
        <v>5656</v>
      </c>
      <c r="T86" s="35" t="s">
        <v>1460</v>
      </c>
      <c r="U86" s="35" t="s">
        <v>1460</v>
      </c>
      <c r="V86" s="35" t="s">
        <v>1460</v>
      </c>
      <c r="W86" s="35" t="s">
        <v>1460</v>
      </c>
      <c r="X86" s="31" t="s">
        <v>4813</v>
      </c>
      <c r="Y86" s="10" t="s">
        <v>5145</v>
      </c>
      <c r="Z86" s="10" t="s">
        <v>4814</v>
      </c>
      <c r="AA86" s="265" t="s">
        <v>5159</v>
      </c>
      <c r="AB86" s="335" t="s">
        <v>1460</v>
      </c>
      <c r="AC86" s="349" t="s">
        <v>5196</v>
      </c>
      <c r="AD86" s="304" t="s">
        <v>1460</v>
      </c>
      <c r="AE86" s="349" t="s">
        <v>5196</v>
      </c>
      <c r="AF86" s="310" t="s">
        <v>1460</v>
      </c>
      <c r="AG86" s="349" t="s">
        <v>5196</v>
      </c>
      <c r="AH86" s="165" t="s">
        <v>1460</v>
      </c>
      <c r="AI86" s="349" t="s">
        <v>5196</v>
      </c>
      <c r="AJ86" s="165" t="s">
        <v>1460</v>
      </c>
      <c r="AK86" s="349" t="s">
        <v>5196</v>
      </c>
      <c r="AL86" s="165" t="s">
        <v>1460</v>
      </c>
      <c r="AM86" s="349" t="s">
        <v>5196</v>
      </c>
      <c r="AN86" s="165" t="s">
        <v>1460</v>
      </c>
      <c r="AO86" s="349" t="s">
        <v>5196</v>
      </c>
      <c r="AP86" s="165" t="s">
        <v>1460</v>
      </c>
      <c r="AQ86" s="349" t="s">
        <v>5196</v>
      </c>
      <c r="AR86" s="165" t="s">
        <v>1460</v>
      </c>
      <c r="AS86" s="349" t="s">
        <v>5196</v>
      </c>
      <c r="AT86" s="165" t="s">
        <v>1460</v>
      </c>
      <c r="AU86" s="367" t="s">
        <v>5196</v>
      </c>
      <c r="AV86" s="165" t="s">
        <v>1460</v>
      </c>
      <c r="AW86" s="367" t="s">
        <v>5196</v>
      </c>
      <c r="AX86" s="165" t="s">
        <v>1460</v>
      </c>
      <c r="AY86" s="367" t="s">
        <v>5196</v>
      </c>
      <c r="AZ86" s="165" t="s">
        <v>1460</v>
      </c>
      <c r="BA86" s="367" t="s">
        <v>5196</v>
      </c>
      <c r="BB86" s="304" t="s">
        <v>874</v>
      </c>
      <c r="BC86" s="308">
        <v>43523</v>
      </c>
      <c r="BD86" s="367" t="s">
        <v>1021</v>
      </c>
      <c r="BE86" s="245"/>
      <c r="BF86" s="304"/>
      <c r="BG86" s="304"/>
      <c r="BH86" s="304"/>
      <c r="BI86" s="304"/>
      <c r="BJ86" s="367" t="s">
        <v>1193</v>
      </c>
      <c r="BK86" s="245"/>
      <c r="BL86" s="29"/>
    </row>
    <row r="87" spans="1:64" s="14" customFormat="1" ht="90" hidden="1" customHeight="1" x14ac:dyDescent="0.25">
      <c r="A87" s="245">
        <v>85</v>
      </c>
      <c r="B87" s="380" t="s">
        <v>5003</v>
      </c>
      <c r="C87" s="364" t="s">
        <v>5621</v>
      </c>
      <c r="D87" s="343" t="s">
        <v>4804</v>
      </c>
      <c r="E87" s="56">
        <v>43146</v>
      </c>
      <c r="F87" s="343" t="s">
        <v>4524</v>
      </c>
      <c r="G87" s="606" t="s">
        <v>5627</v>
      </c>
      <c r="H87" s="31" t="s">
        <v>4815</v>
      </c>
      <c r="I87" s="226" t="s">
        <v>4816</v>
      </c>
      <c r="J87" s="226" t="s">
        <v>4817</v>
      </c>
      <c r="K87" s="226"/>
      <c r="L87" s="368"/>
      <c r="M87" s="226"/>
      <c r="N87" s="56">
        <v>43220</v>
      </c>
      <c r="O87" s="346">
        <v>43465</v>
      </c>
      <c r="P87" s="330">
        <f t="shared" si="1"/>
        <v>35</v>
      </c>
      <c r="Q87" s="427"/>
      <c r="R87" s="342" t="s">
        <v>897</v>
      </c>
      <c r="S87" s="226" t="s">
        <v>5657</v>
      </c>
      <c r="T87" s="35" t="s">
        <v>1460</v>
      </c>
      <c r="U87" s="35" t="s">
        <v>1460</v>
      </c>
      <c r="V87" s="35" t="s">
        <v>1460</v>
      </c>
      <c r="W87" s="35" t="s">
        <v>1460</v>
      </c>
      <c r="X87" s="10" t="s">
        <v>4818</v>
      </c>
      <c r="Y87" s="10" t="s">
        <v>5146</v>
      </c>
      <c r="Z87" s="10" t="s">
        <v>4819</v>
      </c>
      <c r="AA87" s="105" t="s">
        <v>5160</v>
      </c>
      <c r="AB87" s="335" t="s">
        <v>1460</v>
      </c>
      <c r="AC87" s="349" t="s">
        <v>5196</v>
      </c>
      <c r="AD87" s="304" t="s">
        <v>1460</v>
      </c>
      <c r="AE87" s="349" t="s">
        <v>5196</v>
      </c>
      <c r="AF87" s="165" t="s">
        <v>1460</v>
      </c>
      <c r="AG87" s="349" t="s">
        <v>5196</v>
      </c>
      <c r="AH87" s="165" t="s">
        <v>1460</v>
      </c>
      <c r="AI87" s="349" t="s">
        <v>5196</v>
      </c>
      <c r="AJ87" s="165" t="s">
        <v>1460</v>
      </c>
      <c r="AK87" s="349" t="s">
        <v>5196</v>
      </c>
      <c r="AL87" s="165" t="s">
        <v>1460</v>
      </c>
      <c r="AM87" s="349" t="s">
        <v>5196</v>
      </c>
      <c r="AN87" s="165" t="s">
        <v>1460</v>
      </c>
      <c r="AO87" s="349" t="s">
        <v>5196</v>
      </c>
      <c r="AP87" s="165" t="s">
        <v>1460</v>
      </c>
      <c r="AQ87" s="349" t="s">
        <v>5196</v>
      </c>
      <c r="AR87" s="165" t="s">
        <v>1460</v>
      </c>
      <c r="AS87" s="349" t="s">
        <v>5196</v>
      </c>
      <c r="AT87" s="165" t="s">
        <v>1460</v>
      </c>
      <c r="AU87" s="367" t="s">
        <v>5196</v>
      </c>
      <c r="AV87" s="165" t="s">
        <v>1460</v>
      </c>
      <c r="AW87" s="367" t="s">
        <v>5196</v>
      </c>
      <c r="AX87" s="165" t="s">
        <v>1460</v>
      </c>
      <c r="AY87" s="367" t="s">
        <v>5196</v>
      </c>
      <c r="AZ87" s="165" t="s">
        <v>1460</v>
      </c>
      <c r="BA87" s="367" t="s">
        <v>5196</v>
      </c>
      <c r="BB87" s="304" t="s">
        <v>874</v>
      </c>
      <c r="BC87" s="308">
        <v>43523</v>
      </c>
      <c r="BD87" s="367" t="s">
        <v>1021</v>
      </c>
      <c r="BE87" s="245"/>
      <c r="BF87" s="304"/>
      <c r="BG87" s="304"/>
      <c r="BH87" s="304"/>
      <c r="BI87" s="304"/>
      <c r="BJ87" s="367" t="s">
        <v>1193</v>
      </c>
      <c r="BK87" s="245"/>
      <c r="BL87" s="29"/>
    </row>
    <row r="88" spans="1:64" s="14" customFormat="1" ht="90" hidden="1" customHeight="1" x14ac:dyDescent="0.25">
      <c r="A88" s="245">
        <v>86</v>
      </c>
      <c r="B88" s="380" t="s">
        <v>5004</v>
      </c>
      <c r="C88" s="364" t="s">
        <v>5621</v>
      </c>
      <c r="D88" s="343" t="s">
        <v>4804</v>
      </c>
      <c r="E88" s="56">
        <v>43146</v>
      </c>
      <c r="F88" s="343" t="s">
        <v>4524</v>
      </c>
      <c r="G88" s="606" t="s">
        <v>5627</v>
      </c>
      <c r="H88" s="31" t="s">
        <v>4820</v>
      </c>
      <c r="I88" s="226" t="s">
        <v>4816</v>
      </c>
      <c r="J88" s="226" t="s">
        <v>4821</v>
      </c>
      <c r="K88" s="226"/>
      <c r="L88" s="314"/>
      <c r="M88" s="226"/>
      <c r="N88" s="56">
        <v>43160</v>
      </c>
      <c r="O88" s="346">
        <v>43465</v>
      </c>
      <c r="P88" s="330">
        <f t="shared" si="1"/>
        <v>44</v>
      </c>
      <c r="Q88" s="427"/>
      <c r="R88" s="351" t="s">
        <v>897</v>
      </c>
      <c r="S88" s="226" t="s">
        <v>5657</v>
      </c>
      <c r="T88" s="35" t="s">
        <v>1460</v>
      </c>
      <c r="U88" s="35" t="s">
        <v>1460</v>
      </c>
      <c r="V88" s="35" t="s">
        <v>1460</v>
      </c>
      <c r="W88" s="35" t="s">
        <v>1460</v>
      </c>
      <c r="X88" s="10" t="s">
        <v>4822</v>
      </c>
      <c r="Y88" s="10" t="s">
        <v>5147</v>
      </c>
      <c r="Z88" s="10" t="s">
        <v>4823</v>
      </c>
      <c r="AA88" s="10" t="s">
        <v>5182</v>
      </c>
      <c r="AB88" s="10" t="s">
        <v>4642</v>
      </c>
      <c r="AC88" s="315" t="s">
        <v>5188</v>
      </c>
      <c r="AD88" s="31" t="s">
        <v>4824</v>
      </c>
      <c r="AE88" s="315" t="s">
        <v>5212</v>
      </c>
      <c r="AF88" s="336" t="s">
        <v>4825</v>
      </c>
      <c r="AG88" s="326" t="s">
        <v>5222</v>
      </c>
      <c r="AH88" s="29"/>
      <c r="AI88" s="336" t="s">
        <v>5231</v>
      </c>
      <c r="AJ88" s="336"/>
      <c r="AK88" s="246" t="s">
        <v>5238</v>
      </c>
      <c r="AL88" s="246"/>
      <c r="AM88" s="246" t="s">
        <v>5241</v>
      </c>
      <c r="AN88" s="246" t="s">
        <v>5258</v>
      </c>
      <c r="AO88" s="246" t="s">
        <v>5259</v>
      </c>
      <c r="AP88" s="165" t="s">
        <v>1460</v>
      </c>
      <c r="AQ88" s="246" t="s">
        <v>5289</v>
      </c>
      <c r="AR88" s="165" t="s">
        <v>1460</v>
      </c>
      <c r="AS88" s="246" t="s">
        <v>5289</v>
      </c>
      <c r="AT88" s="165" t="s">
        <v>1460</v>
      </c>
      <c r="AU88" s="246" t="s">
        <v>5289</v>
      </c>
      <c r="AV88" s="10" t="s">
        <v>1460</v>
      </c>
      <c r="AW88" s="10" t="s">
        <v>5289</v>
      </c>
      <c r="AX88" s="510" t="s">
        <v>1460</v>
      </c>
      <c r="AY88" s="510" t="s">
        <v>5289</v>
      </c>
      <c r="AZ88" s="510" t="s">
        <v>1460</v>
      </c>
      <c r="BA88" s="510" t="s">
        <v>5289</v>
      </c>
      <c r="BB88" s="304" t="s">
        <v>874</v>
      </c>
      <c r="BC88" s="308">
        <v>44132</v>
      </c>
      <c r="BD88" s="367" t="s">
        <v>1021</v>
      </c>
      <c r="BE88" s="245"/>
      <c r="BF88" s="304"/>
      <c r="BG88" s="304"/>
      <c r="BH88" s="304"/>
      <c r="BI88" s="304"/>
      <c r="BJ88" s="367" t="s">
        <v>1193</v>
      </c>
      <c r="BK88" s="245"/>
      <c r="BL88" s="29"/>
    </row>
    <row r="89" spans="1:64" s="14" customFormat="1" ht="90" hidden="1" customHeight="1" x14ac:dyDescent="0.25">
      <c r="A89" s="245">
        <v>87</v>
      </c>
      <c r="B89" s="380" t="s">
        <v>5005</v>
      </c>
      <c r="C89" s="364" t="s">
        <v>5621</v>
      </c>
      <c r="D89" s="343" t="s">
        <v>4804</v>
      </c>
      <c r="E89" s="56">
        <v>43146</v>
      </c>
      <c r="F89" s="343" t="s">
        <v>4524</v>
      </c>
      <c r="G89" s="606" t="s">
        <v>5627</v>
      </c>
      <c r="H89" s="31" t="s">
        <v>4820</v>
      </c>
      <c r="I89" s="226" t="s">
        <v>4816</v>
      </c>
      <c r="J89" s="226" t="s">
        <v>4826</v>
      </c>
      <c r="K89" s="226"/>
      <c r="L89" s="368"/>
      <c r="M89" s="226"/>
      <c r="N89" s="56">
        <v>43191</v>
      </c>
      <c r="O89" s="346">
        <v>43296</v>
      </c>
      <c r="P89" s="330">
        <f t="shared" si="1"/>
        <v>15</v>
      </c>
      <c r="Q89" s="427"/>
      <c r="R89" s="351" t="s">
        <v>897</v>
      </c>
      <c r="S89" s="226" t="s">
        <v>5657</v>
      </c>
      <c r="T89" s="35" t="s">
        <v>1460</v>
      </c>
      <c r="U89" s="35" t="s">
        <v>1460</v>
      </c>
      <c r="V89" s="35" t="s">
        <v>1460</v>
      </c>
      <c r="W89" s="35" t="s">
        <v>1460</v>
      </c>
      <c r="X89" s="10" t="s">
        <v>4827</v>
      </c>
      <c r="Y89" s="10" t="s">
        <v>5148</v>
      </c>
      <c r="Z89" s="10" t="s">
        <v>4828</v>
      </c>
      <c r="AA89" s="10" t="s">
        <v>5161</v>
      </c>
      <c r="AB89" s="335" t="s">
        <v>1460</v>
      </c>
      <c r="AC89" s="349" t="s">
        <v>5196</v>
      </c>
      <c r="AD89" s="304" t="s">
        <v>1460</v>
      </c>
      <c r="AE89" s="349" t="s">
        <v>5196</v>
      </c>
      <c r="AF89" s="165" t="s">
        <v>1460</v>
      </c>
      <c r="AG89" s="349" t="s">
        <v>5196</v>
      </c>
      <c r="AH89" s="165" t="s">
        <v>1460</v>
      </c>
      <c r="AI89" s="349" t="s">
        <v>5196</v>
      </c>
      <c r="AJ89" s="165" t="s">
        <v>1460</v>
      </c>
      <c r="AK89" s="349" t="s">
        <v>5196</v>
      </c>
      <c r="AL89" s="165" t="s">
        <v>1460</v>
      </c>
      <c r="AM89" s="349" t="s">
        <v>5196</v>
      </c>
      <c r="AN89" s="165" t="s">
        <v>1460</v>
      </c>
      <c r="AO89" s="349" t="s">
        <v>5196</v>
      </c>
      <c r="AP89" s="165" t="s">
        <v>1460</v>
      </c>
      <c r="AQ89" s="349" t="s">
        <v>5196</v>
      </c>
      <c r="AR89" s="165" t="s">
        <v>1460</v>
      </c>
      <c r="AS89" s="349" t="s">
        <v>5196</v>
      </c>
      <c r="AT89" s="165" t="s">
        <v>1460</v>
      </c>
      <c r="AU89" s="367" t="s">
        <v>5196</v>
      </c>
      <c r="AV89" s="165" t="s">
        <v>1460</v>
      </c>
      <c r="AW89" s="367" t="s">
        <v>5196</v>
      </c>
      <c r="AX89" s="165" t="s">
        <v>1460</v>
      </c>
      <c r="AY89" s="367" t="s">
        <v>5196</v>
      </c>
      <c r="AZ89" s="165" t="s">
        <v>1460</v>
      </c>
      <c r="BA89" s="367" t="s">
        <v>5196</v>
      </c>
      <c r="BB89" s="304" t="s">
        <v>874</v>
      </c>
      <c r="BC89" s="308">
        <v>43523</v>
      </c>
      <c r="BD89" s="367" t="s">
        <v>1021</v>
      </c>
      <c r="BE89" s="245"/>
      <c r="BF89" s="304"/>
      <c r="BG89" s="304"/>
      <c r="BH89" s="304"/>
      <c r="BI89" s="304"/>
      <c r="BJ89" s="367" t="s">
        <v>1193</v>
      </c>
      <c r="BK89" s="245"/>
      <c r="BL89" s="29"/>
    </row>
    <row r="90" spans="1:64" s="14" customFormat="1" ht="90" hidden="1" customHeight="1" x14ac:dyDescent="0.25">
      <c r="A90" s="245">
        <v>88</v>
      </c>
      <c r="B90" s="380" t="s">
        <v>5006</v>
      </c>
      <c r="C90" s="364" t="s">
        <v>5621</v>
      </c>
      <c r="D90" s="343" t="s">
        <v>4804</v>
      </c>
      <c r="E90" s="56">
        <v>43160</v>
      </c>
      <c r="F90" s="343" t="s">
        <v>4829</v>
      </c>
      <c r="G90" s="606" t="s">
        <v>5627</v>
      </c>
      <c r="H90" s="327" t="s">
        <v>4830</v>
      </c>
      <c r="I90" s="226" t="s">
        <v>4831</v>
      </c>
      <c r="J90" s="226" t="s">
        <v>4832</v>
      </c>
      <c r="K90" s="226"/>
      <c r="L90" s="368"/>
      <c r="M90" s="226"/>
      <c r="N90" s="56">
        <v>43221</v>
      </c>
      <c r="O90" s="346">
        <v>43465</v>
      </c>
      <c r="P90" s="330">
        <f t="shared" si="1"/>
        <v>35</v>
      </c>
      <c r="Q90" s="427"/>
      <c r="R90" s="342" t="s">
        <v>15</v>
      </c>
      <c r="S90" s="226"/>
      <c r="T90" s="35" t="s">
        <v>1460</v>
      </c>
      <c r="U90" s="35" t="s">
        <v>1460</v>
      </c>
      <c r="V90" s="35" t="s">
        <v>1460</v>
      </c>
      <c r="W90" s="35" t="s">
        <v>1460</v>
      </c>
      <c r="X90" s="246" t="s">
        <v>4833</v>
      </c>
      <c r="Y90" s="10" t="s">
        <v>5149</v>
      </c>
      <c r="Z90" s="10" t="s">
        <v>4834</v>
      </c>
      <c r="AA90" s="105" t="s">
        <v>5162</v>
      </c>
      <c r="AB90" s="335" t="s">
        <v>1460</v>
      </c>
      <c r="AC90" s="349" t="s">
        <v>5196</v>
      </c>
      <c r="AD90" s="304" t="s">
        <v>1460</v>
      </c>
      <c r="AE90" s="349" t="s">
        <v>5196</v>
      </c>
      <c r="AF90" s="165" t="s">
        <v>1460</v>
      </c>
      <c r="AG90" s="349" t="s">
        <v>5196</v>
      </c>
      <c r="AH90" s="165" t="s">
        <v>1460</v>
      </c>
      <c r="AI90" s="349" t="s">
        <v>5196</v>
      </c>
      <c r="AJ90" s="165" t="s">
        <v>1460</v>
      </c>
      <c r="AK90" s="349" t="s">
        <v>5196</v>
      </c>
      <c r="AL90" s="165" t="s">
        <v>1460</v>
      </c>
      <c r="AM90" s="349" t="s">
        <v>5196</v>
      </c>
      <c r="AN90" s="165" t="s">
        <v>1460</v>
      </c>
      <c r="AO90" s="349" t="s">
        <v>5196</v>
      </c>
      <c r="AP90" s="165" t="s">
        <v>1460</v>
      </c>
      <c r="AQ90" s="349" t="s">
        <v>5196</v>
      </c>
      <c r="AR90" s="165" t="s">
        <v>1460</v>
      </c>
      <c r="AS90" s="349" t="s">
        <v>5196</v>
      </c>
      <c r="AT90" s="165" t="s">
        <v>1460</v>
      </c>
      <c r="AU90" s="367" t="s">
        <v>5196</v>
      </c>
      <c r="AV90" s="165" t="s">
        <v>1460</v>
      </c>
      <c r="AW90" s="367" t="s">
        <v>5196</v>
      </c>
      <c r="AX90" s="165" t="s">
        <v>1460</v>
      </c>
      <c r="AY90" s="367" t="s">
        <v>5196</v>
      </c>
      <c r="AZ90" s="165" t="s">
        <v>1460</v>
      </c>
      <c r="BA90" s="367" t="s">
        <v>5196</v>
      </c>
      <c r="BB90" s="304" t="s">
        <v>874</v>
      </c>
      <c r="BC90" s="308">
        <v>43522</v>
      </c>
      <c r="BD90" s="367" t="s">
        <v>1021</v>
      </c>
      <c r="BE90" s="245"/>
      <c r="BF90" s="304"/>
      <c r="BG90" s="304"/>
      <c r="BH90" s="304"/>
      <c r="BI90" s="304"/>
      <c r="BJ90" s="367" t="s">
        <v>1193</v>
      </c>
      <c r="BK90" s="245"/>
      <c r="BL90" s="29"/>
    </row>
    <row r="91" spans="1:64" s="14" customFormat="1" ht="90" hidden="1" customHeight="1" x14ac:dyDescent="0.25">
      <c r="A91" s="245">
        <v>89</v>
      </c>
      <c r="B91" s="380" t="s">
        <v>5007</v>
      </c>
      <c r="C91" s="364" t="s">
        <v>5621</v>
      </c>
      <c r="D91" s="343" t="s">
        <v>4804</v>
      </c>
      <c r="E91" s="56">
        <v>43160</v>
      </c>
      <c r="F91" s="343" t="s">
        <v>4829</v>
      </c>
      <c r="G91" s="606" t="s">
        <v>5627</v>
      </c>
      <c r="H91" s="327" t="s">
        <v>4835</v>
      </c>
      <c r="I91" s="226" t="s">
        <v>4831</v>
      </c>
      <c r="J91" s="226" t="s">
        <v>4836</v>
      </c>
      <c r="K91" s="226"/>
      <c r="L91" s="368"/>
      <c r="M91" s="226"/>
      <c r="N91" s="56">
        <v>43266</v>
      </c>
      <c r="O91" s="346">
        <v>43465</v>
      </c>
      <c r="P91" s="330">
        <f t="shared" si="1"/>
        <v>29</v>
      </c>
      <c r="Q91" s="427"/>
      <c r="R91" s="342" t="s">
        <v>15</v>
      </c>
      <c r="S91" s="226"/>
      <c r="T91" s="35" t="s">
        <v>1460</v>
      </c>
      <c r="U91" s="35" t="s">
        <v>1460</v>
      </c>
      <c r="V91" s="35" t="s">
        <v>1460</v>
      </c>
      <c r="W91" s="35" t="s">
        <v>1460</v>
      </c>
      <c r="X91" s="246" t="s">
        <v>4837</v>
      </c>
      <c r="Y91" s="10" t="s">
        <v>5150</v>
      </c>
      <c r="Z91" s="10" t="s">
        <v>4838</v>
      </c>
      <c r="AA91" s="315" t="s">
        <v>5163</v>
      </c>
      <c r="AB91" s="335" t="s">
        <v>1460</v>
      </c>
      <c r="AC91" s="349" t="s">
        <v>5196</v>
      </c>
      <c r="AD91" s="304" t="s">
        <v>1460</v>
      </c>
      <c r="AE91" s="349" t="s">
        <v>5196</v>
      </c>
      <c r="AF91" s="165" t="s">
        <v>1460</v>
      </c>
      <c r="AG91" s="349" t="s">
        <v>5196</v>
      </c>
      <c r="AH91" s="165" t="s">
        <v>1460</v>
      </c>
      <c r="AI91" s="349" t="s">
        <v>5196</v>
      </c>
      <c r="AJ91" s="165" t="s">
        <v>1460</v>
      </c>
      <c r="AK91" s="349" t="s">
        <v>5196</v>
      </c>
      <c r="AL91" s="165" t="s">
        <v>1460</v>
      </c>
      <c r="AM91" s="349" t="s">
        <v>5196</v>
      </c>
      <c r="AN91" s="165" t="s">
        <v>1460</v>
      </c>
      <c r="AO91" s="349" t="s">
        <v>5196</v>
      </c>
      <c r="AP91" s="165" t="s">
        <v>1460</v>
      </c>
      <c r="AQ91" s="349" t="s">
        <v>5196</v>
      </c>
      <c r="AR91" s="165" t="s">
        <v>1460</v>
      </c>
      <c r="AS91" s="349" t="s">
        <v>5196</v>
      </c>
      <c r="AT91" s="165" t="s">
        <v>1460</v>
      </c>
      <c r="AU91" s="367" t="s">
        <v>5196</v>
      </c>
      <c r="AV91" s="165" t="s">
        <v>1460</v>
      </c>
      <c r="AW91" s="367" t="s">
        <v>5196</v>
      </c>
      <c r="AX91" s="165" t="s">
        <v>1460</v>
      </c>
      <c r="AY91" s="367" t="s">
        <v>5196</v>
      </c>
      <c r="AZ91" s="165" t="s">
        <v>1460</v>
      </c>
      <c r="BA91" s="367" t="s">
        <v>5196</v>
      </c>
      <c r="BB91" s="304" t="s">
        <v>874</v>
      </c>
      <c r="BC91" s="308">
        <v>43522</v>
      </c>
      <c r="BD91" s="367" t="s">
        <v>1021</v>
      </c>
      <c r="BE91" s="245"/>
      <c r="BF91" s="304"/>
      <c r="BG91" s="304"/>
      <c r="BH91" s="304"/>
      <c r="BI91" s="304"/>
      <c r="BJ91" s="367" t="s">
        <v>1193</v>
      </c>
      <c r="BK91" s="245"/>
      <c r="BL91" s="29"/>
    </row>
    <row r="92" spans="1:64" s="14" customFormat="1" ht="90" hidden="1" customHeight="1" x14ac:dyDescent="0.25">
      <c r="A92" s="245">
        <v>90</v>
      </c>
      <c r="B92" s="380" t="s">
        <v>5008</v>
      </c>
      <c r="C92" s="364" t="s">
        <v>5621</v>
      </c>
      <c r="D92" s="343" t="s">
        <v>4804</v>
      </c>
      <c r="E92" s="56">
        <v>42917</v>
      </c>
      <c r="F92" s="343" t="s">
        <v>4565</v>
      </c>
      <c r="G92" s="606" t="s">
        <v>5627</v>
      </c>
      <c r="H92" s="31" t="s">
        <v>4839</v>
      </c>
      <c r="I92" s="343" t="s">
        <v>4840</v>
      </c>
      <c r="J92" s="226" t="s">
        <v>4841</v>
      </c>
      <c r="K92" s="226"/>
      <c r="L92" s="314"/>
      <c r="M92" s="226"/>
      <c r="N92" s="56">
        <v>43405</v>
      </c>
      <c r="O92" s="346">
        <v>43454</v>
      </c>
      <c r="P92" s="330">
        <f t="shared" si="1"/>
        <v>7</v>
      </c>
      <c r="Q92" s="427"/>
      <c r="R92" s="342" t="s">
        <v>5658</v>
      </c>
      <c r="S92" s="226" t="s">
        <v>5650</v>
      </c>
      <c r="T92" s="35" t="s">
        <v>1460</v>
      </c>
      <c r="U92" s="35" t="s">
        <v>1460</v>
      </c>
      <c r="V92" s="35" t="s">
        <v>1460</v>
      </c>
      <c r="W92" s="35" t="s">
        <v>1460</v>
      </c>
      <c r="X92" s="127"/>
      <c r="Y92" s="175" t="s">
        <v>5151</v>
      </c>
      <c r="Z92" s="31" t="s">
        <v>4842</v>
      </c>
      <c r="AA92" s="105" t="s">
        <v>5164</v>
      </c>
      <c r="AB92" s="335" t="s">
        <v>1460</v>
      </c>
      <c r="AC92" s="349" t="s">
        <v>5196</v>
      </c>
      <c r="AD92" s="304" t="s">
        <v>1460</v>
      </c>
      <c r="AE92" s="349" t="s">
        <v>5196</v>
      </c>
      <c r="AF92" s="310" t="s">
        <v>1460</v>
      </c>
      <c r="AG92" s="349" t="s">
        <v>5196</v>
      </c>
      <c r="AH92" s="165" t="s">
        <v>1460</v>
      </c>
      <c r="AI92" s="349" t="s">
        <v>5196</v>
      </c>
      <c r="AJ92" s="165" t="s">
        <v>1460</v>
      </c>
      <c r="AK92" s="349" t="s">
        <v>5196</v>
      </c>
      <c r="AL92" s="165" t="s">
        <v>1460</v>
      </c>
      <c r="AM92" s="349" t="s">
        <v>5196</v>
      </c>
      <c r="AN92" s="165" t="s">
        <v>1460</v>
      </c>
      <c r="AO92" s="349" t="s">
        <v>5196</v>
      </c>
      <c r="AP92" s="165" t="s">
        <v>1460</v>
      </c>
      <c r="AQ92" s="349" t="s">
        <v>5196</v>
      </c>
      <c r="AR92" s="165" t="s">
        <v>1460</v>
      </c>
      <c r="AS92" s="349" t="s">
        <v>5196</v>
      </c>
      <c r="AT92" s="165" t="s">
        <v>1460</v>
      </c>
      <c r="AU92" s="367" t="s">
        <v>5196</v>
      </c>
      <c r="AV92" s="165" t="s">
        <v>1460</v>
      </c>
      <c r="AW92" s="367" t="s">
        <v>5196</v>
      </c>
      <c r="AX92" s="165" t="s">
        <v>1460</v>
      </c>
      <c r="AY92" s="367" t="s">
        <v>5196</v>
      </c>
      <c r="AZ92" s="165" t="s">
        <v>1460</v>
      </c>
      <c r="BA92" s="367" t="s">
        <v>5196</v>
      </c>
      <c r="BB92" s="304" t="s">
        <v>874</v>
      </c>
      <c r="BC92" s="308">
        <v>43522</v>
      </c>
      <c r="BD92" s="367" t="s">
        <v>1021</v>
      </c>
      <c r="BE92" s="245"/>
      <c r="BF92" s="304"/>
      <c r="BG92" s="304"/>
      <c r="BH92" s="304"/>
      <c r="BI92" s="304"/>
      <c r="BJ92" s="367" t="s">
        <v>1193</v>
      </c>
      <c r="BK92" s="245"/>
      <c r="BL92" s="29"/>
    </row>
    <row r="93" spans="1:64" s="14" customFormat="1" ht="90" hidden="1" customHeight="1" x14ac:dyDescent="0.25">
      <c r="A93" s="245">
        <v>91</v>
      </c>
      <c r="B93" s="380" t="s">
        <v>5009</v>
      </c>
      <c r="C93" s="364" t="s">
        <v>5621</v>
      </c>
      <c r="D93" s="343" t="s">
        <v>4804</v>
      </c>
      <c r="E93" s="56">
        <v>43243</v>
      </c>
      <c r="F93" s="343" t="s">
        <v>3099</v>
      </c>
      <c r="G93" s="606" t="s">
        <v>5627</v>
      </c>
      <c r="H93" s="10" t="s">
        <v>4843</v>
      </c>
      <c r="I93" s="343" t="s">
        <v>4844</v>
      </c>
      <c r="J93" s="226" t="s">
        <v>4845</v>
      </c>
      <c r="K93" s="226"/>
      <c r="L93" s="368"/>
      <c r="M93" s="226"/>
      <c r="N93" s="56">
        <v>43261</v>
      </c>
      <c r="O93" s="346">
        <v>43312</v>
      </c>
      <c r="P93" s="330">
        <f t="shared" si="1"/>
        <v>8</v>
      </c>
      <c r="Q93" s="427"/>
      <c r="R93" s="342" t="s">
        <v>179</v>
      </c>
      <c r="S93" s="226"/>
      <c r="T93" s="35" t="s">
        <v>1460</v>
      </c>
      <c r="U93" s="35" t="s">
        <v>1460</v>
      </c>
      <c r="V93" s="35" t="s">
        <v>1460</v>
      </c>
      <c r="W93" s="35" t="s">
        <v>1460</v>
      </c>
      <c r="X93" s="246" t="s">
        <v>4846</v>
      </c>
      <c r="Y93" s="10" t="s">
        <v>5125</v>
      </c>
      <c r="Z93" s="304" t="s">
        <v>1460</v>
      </c>
      <c r="AA93" s="226" t="s">
        <v>5169</v>
      </c>
      <c r="AB93" s="304" t="s">
        <v>1460</v>
      </c>
      <c r="AC93" s="226" t="s">
        <v>5169</v>
      </c>
      <c r="AD93" s="304" t="s">
        <v>1460</v>
      </c>
      <c r="AE93" s="226" t="s">
        <v>5169</v>
      </c>
      <c r="AF93" s="10" t="s">
        <v>1460</v>
      </c>
      <c r="AG93" s="226" t="s">
        <v>5169</v>
      </c>
      <c r="AH93" s="165" t="s">
        <v>1460</v>
      </c>
      <c r="AI93" s="226" t="s">
        <v>5169</v>
      </c>
      <c r="AJ93" s="165" t="s">
        <v>1460</v>
      </c>
      <c r="AK93" s="226" t="s">
        <v>5169</v>
      </c>
      <c r="AL93" s="165" t="s">
        <v>1460</v>
      </c>
      <c r="AM93" s="226" t="s">
        <v>5169</v>
      </c>
      <c r="AN93" s="165" t="s">
        <v>1460</v>
      </c>
      <c r="AO93" s="226" t="s">
        <v>5169</v>
      </c>
      <c r="AP93" s="165" t="s">
        <v>1460</v>
      </c>
      <c r="AQ93" s="226" t="s">
        <v>5169</v>
      </c>
      <c r="AR93" s="165" t="s">
        <v>1460</v>
      </c>
      <c r="AS93" s="226" t="s">
        <v>5169</v>
      </c>
      <c r="AT93" s="165" t="s">
        <v>1460</v>
      </c>
      <c r="AU93" s="226" t="s">
        <v>5169</v>
      </c>
      <c r="AV93" s="165" t="s">
        <v>1460</v>
      </c>
      <c r="AW93" s="226" t="s">
        <v>5169</v>
      </c>
      <c r="AX93" s="165" t="s">
        <v>1460</v>
      </c>
      <c r="AY93" s="226" t="s">
        <v>5169</v>
      </c>
      <c r="AZ93" s="165" t="s">
        <v>1460</v>
      </c>
      <c r="BA93" s="226" t="s">
        <v>5169</v>
      </c>
      <c r="BB93" s="304" t="s">
        <v>874</v>
      </c>
      <c r="BC93" s="308">
        <v>43385</v>
      </c>
      <c r="BD93" s="367" t="s">
        <v>1021</v>
      </c>
      <c r="BE93" s="245"/>
      <c r="BF93" s="304"/>
      <c r="BG93" s="304"/>
      <c r="BH93" s="304"/>
      <c r="BI93" s="304"/>
      <c r="BJ93" s="367" t="s">
        <v>1193</v>
      </c>
      <c r="BK93" s="245"/>
      <c r="BL93" s="29"/>
    </row>
    <row r="94" spans="1:64" s="14" customFormat="1" ht="90" hidden="1" customHeight="1" x14ac:dyDescent="0.25">
      <c r="A94" s="245">
        <v>92</v>
      </c>
      <c r="B94" s="380" t="s">
        <v>5010</v>
      </c>
      <c r="C94" s="364" t="s">
        <v>5621</v>
      </c>
      <c r="D94" s="343" t="s">
        <v>4804</v>
      </c>
      <c r="E94" s="56">
        <v>43243</v>
      </c>
      <c r="F94" s="343" t="s">
        <v>4319</v>
      </c>
      <c r="G94" s="606" t="s">
        <v>5627</v>
      </c>
      <c r="H94" s="31" t="s">
        <v>4847</v>
      </c>
      <c r="I94" s="343" t="s">
        <v>4848</v>
      </c>
      <c r="J94" s="226" t="s">
        <v>4849</v>
      </c>
      <c r="K94" s="226"/>
      <c r="L94" s="314"/>
      <c r="M94" s="226"/>
      <c r="N94" s="56">
        <v>43243</v>
      </c>
      <c r="O94" s="346">
        <v>43261</v>
      </c>
      <c r="P94" s="330">
        <f t="shared" si="1"/>
        <v>3</v>
      </c>
      <c r="Q94" s="427"/>
      <c r="R94" s="342" t="s">
        <v>69</v>
      </c>
      <c r="S94" s="226"/>
      <c r="T94" s="35" t="s">
        <v>1460</v>
      </c>
      <c r="U94" s="35" t="s">
        <v>1460</v>
      </c>
      <c r="V94" s="35" t="s">
        <v>1460</v>
      </c>
      <c r="W94" s="35" t="s">
        <v>1460</v>
      </c>
      <c r="X94" s="29" t="s">
        <v>4850</v>
      </c>
      <c r="Y94" s="10" t="s">
        <v>5126</v>
      </c>
      <c r="Z94" s="304" t="s">
        <v>1460</v>
      </c>
      <c r="AA94" s="226" t="s">
        <v>5169</v>
      </c>
      <c r="AB94" s="304" t="s">
        <v>1460</v>
      </c>
      <c r="AC94" s="226" t="s">
        <v>5169</v>
      </c>
      <c r="AD94" s="304" t="s">
        <v>1460</v>
      </c>
      <c r="AE94" s="226" t="s">
        <v>5169</v>
      </c>
      <c r="AF94" s="10" t="s">
        <v>1460</v>
      </c>
      <c r="AG94" s="226" t="s">
        <v>5169</v>
      </c>
      <c r="AH94" s="165" t="s">
        <v>1460</v>
      </c>
      <c r="AI94" s="226" t="s">
        <v>5169</v>
      </c>
      <c r="AJ94" s="165" t="s">
        <v>1460</v>
      </c>
      <c r="AK94" s="226" t="s">
        <v>5169</v>
      </c>
      <c r="AL94" s="165" t="s">
        <v>1460</v>
      </c>
      <c r="AM94" s="226" t="s">
        <v>5169</v>
      </c>
      <c r="AN94" s="165" t="s">
        <v>1460</v>
      </c>
      <c r="AO94" s="226" t="s">
        <v>5169</v>
      </c>
      <c r="AP94" s="165" t="s">
        <v>1460</v>
      </c>
      <c r="AQ94" s="226" t="s">
        <v>5169</v>
      </c>
      <c r="AR94" s="165" t="s">
        <v>1460</v>
      </c>
      <c r="AS94" s="226" t="s">
        <v>5169</v>
      </c>
      <c r="AT94" s="165" t="s">
        <v>1460</v>
      </c>
      <c r="AU94" s="226" t="s">
        <v>5169</v>
      </c>
      <c r="AV94" s="165" t="s">
        <v>1460</v>
      </c>
      <c r="AW94" s="226" t="s">
        <v>5169</v>
      </c>
      <c r="AX94" s="165" t="s">
        <v>1460</v>
      </c>
      <c r="AY94" s="226" t="s">
        <v>5169</v>
      </c>
      <c r="AZ94" s="165" t="s">
        <v>1460</v>
      </c>
      <c r="BA94" s="226" t="s">
        <v>5169</v>
      </c>
      <c r="BB94" s="304" t="s">
        <v>874</v>
      </c>
      <c r="BC94" s="32">
        <v>43383</v>
      </c>
      <c r="BD94" s="367" t="s">
        <v>1021</v>
      </c>
      <c r="BE94" s="245"/>
      <c r="BF94" s="304"/>
      <c r="BG94" s="304"/>
      <c r="BH94" s="304"/>
      <c r="BI94" s="304"/>
      <c r="BJ94" s="367" t="s">
        <v>1193</v>
      </c>
      <c r="BK94" s="245"/>
      <c r="BL94" s="29"/>
    </row>
    <row r="95" spans="1:64" s="14" customFormat="1" ht="90" hidden="1" customHeight="1" x14ac:dyDescent="0.25">
      <c r="A95" s="245">
        <v>93</v>
      </c>
      <c r="B95" s="380" t="s">
        <v>5011</v>
      </c>
      <c r="C95" s="364" t="s">
        <v>5621</v>
      </c>
      <c r="D95" s="343" t="s">
        <v>4804</v>
      </c>
      <c r="E95" s="56">
        <v>43243</v>
      </c>
      <c r="F95" s="343" t="s">
        <v>4319</v>
      </c>
      <c r="G95" s="606" t="s">
        <v>5627</v>
      </c>
      <c r="H95" s="31" t="s">
        <v>4847</v>
      </c>
      <c r="I95" s="343" t="s">
        <v>4848</v>
      </c>
      <c r="J95" s="226" t="s">
        <v>4851</v>
      </c>
      <c r="K95" s="226"/>
      <c r="L95" s="314"/>
      <c r="M95" s="226"/>
      <c r="N95" s="56">
        <v>43243</v>
      </c>
      <c r="O95" s="346">
        <v>43464</v>
      </c>
      <c r="P95" s="330">
        <f t="shared" si="1"/>
        <v>32</v>
      </c>
      <c r="Q95" s="427"/>
      <c r="R95" s="342" t="s">
        <v>5644</v>
      </c>
      <c r="S95" s="226" t="s">
        <v>5659</v>
      </c>
      <c r="T95" s="35" t="s">
        <v>1460</v>
      </c>
      <c r="U95" s="35" t="s">
        <v>1460</v>
      </c>
      <c r="V95" s="35" t="s">
        <v>1460</v>
      </c>
      <c r="W95" s="35" t="s">
        <v>1460</v>
      </c>
      <c r="X95" s="31" t="s">
        <v>4564</v>
      </c>
      <c r="Y95" s="10" t="s">
        <v>5152</v>
      </c>
      <c r="Z95" s="31" t="s">
        <v>4852</v>
      </c>
      <c r="AA95" s="315" t="s">
        <v>5165</v>
      </c>
      <c r="AB95" s="335" t="s">
        <v>1460</v>
      </c>
      <c r="AC95" s="349" t="s">
        <v>5196</v>
      </c>
      <c r="AD95" s="304" t="s">
        <v>1460</v>
      </c>
      <c r="AE95" s="349" t="s">
        <v>5196</v>
      </c>
      <c r="AF95" s="310" t="s">
        <v>1460</v>
      </c>
      <c r="AG95" s="349" t="s">
        <v>5196</v>
      </c>
      <c r="AH95" s="165" t="s">
        <v>1460</v>
      </c>
      <c r="AI95" s="349" t="s">
        <v>5196</v>
      </c>
      <c r="AJ95" s="165" t="s">
        <v>1460</v>
      </c>
      <c r="AK95" s="349" t="s">
        <v>5196</v>
      </c>
      <c r="AL95" s="165" t="s">
        <v>1460</v>
      </c>
      <c r="AM95" s="349" t="s">
        <v>5196</v>
      </c>
      <c r="AN95" s="165" t="s">
        <v>1460</v>
      </c>
      <c r="AO95" s="349" t="s">
        <v>5196</v>
      </c>
      <c r="AP95" s="165" t="s">
        <v>1460</v>
      </c>
      <c r="AQ95" s="349" t="s">
        <v>5196</v>
      </c>
      <c r="AR95" s="165" t="s">
        <v>1460</v>
      </c>
      <c r="AS95" s="349" t="s">
        <v>5196</v>
      </c>
      <c r="AT95" s="165" t="s">
        <v>1460</v>
      </c>
      <c r="AU95" s="367" t="s">
        <v>5196</v>
      </c>
      <c r="AV95" s="165" t="s">
        <v>1460</v>
      </c>
      <c r="AW95" s="367" t="s">
        <v>5196</v>
      </c>
      <c r="AX95" s="165" t="s">
        <v>1460</v>
      </c>
      <c r="AY95" s="367" t="s">
        <v>5196</v>
      </c>
      <c r="AZ95" s="165" t="s">
        <v>1460</v>
      </c>
      <c r="BA95" s="367" t="s">
        <v>5196</v>
      </c>
      <c r="BB95" s="304" t="s">
        <v>874</v>
      </c>
      <c r="BC95" s="308">
        <v>43522</v>
      </c>
      <c r="BD95" s="367" t="s">
        <v>1021</v>
      </c>
      <c r="BE95" s="245"/>
      <c r="BF95" s="304"/>
      <c r="BG95" s="304"/>
      <c r="BH95" s="304"/>
      <c r="BI95" s="304"/>
      <c r="BJ95" s="367" t="s">
        <v>1193</v>
      </c>
      <c r="BK95" s="245"/>
      <c r="BL95" s="29"/>
    </row>
    <row r="96" spans="1:64" s="14" customFormat="1" ht="90" hidden="1" customHeight="1" x14ac:dyDescent="0.25">
      <c r="A96" s="245">
        <v>94</v>
      </c>
      <c r="B96" s="380" t="s">
        <v>5012</v>
      </c>
      <c r="C96" s="364" t="s">
        <v>5621</v>
      </c>
      <c r="D96" s="343" t="s">
        <v>4804</v>
      </c>
      <c r="E96" s="56">
        <v>43243</v>
      </c>
      <c r="F96" s="343" t="s">
        <v>4853</v>
      </c>
      <c r="G96" s="606" t="s">
        <v>5627</v>
      </c>
      <c r="H96" s="31" t="s">
        <v>4854</v>
      </c>
      <c r="I96" s="343" t="s">
        <v>4855</v>
      </c>
      <c r="J96" s="226" t="s">
        <v>4856</v>
      </c>
      <c r="K96" s="226"/>
      <c r="L96" s="314"/>
      <c r="M96" s="226"/>
      <c r="N96" s="56">
        <v>43292</v>
      </c>
      <c r="O96" s="346">
        <v>43403</v>
      </c>
      <c r="P96" s="330">
        <f t="shared" si="1"/>
        <v>16</v>
      </c>
      <c r="Q96" s="427"/>
      <c r="R96" s="342" t="s">
        <v>4873</v>
      </c>
      <c r="S96" s="349" t="s">
        <v>5652</v>
      </c>
      <c r="T96" s="35" t="s">
        <v>1460</v>
      </c>
      <c r="U96" s="35" t="s">
        <v>1460</v>
      </c>
      <c r="V96" s="35" t="s">
        <v>1460</v>
      </c>
      <c r="W96" s="35" t="s">
        <v>1460</v>
      </c>
      <c r="X96" s="29" t="s">
        <v>4639</v>
      </c>
      <c r="Y96" s="10" t="s">
        <v>5131</v>
      </c>
      <c r="Z96" s="31" t="s">
        <v>4857</v>
      </c>
      <c r="AA96" s="105" t="s">
        <v>5166</v>
      </c>
      <c r="AB96" s="335" t="s">
        <v>1460</v>
      </c>
      <c r="AC96" s="349" t="s">
        <v>5196</v>
      </c>
      <c r="AD96" s="304" t="s">
        <v>1460</v>
      </c>
      <c r="AE96" s="349" t="s">
        <v>5196</v>
      </c>
      <c r="AF96" s="310" t="s">
        <v>1460</v>
      </c>
      <c r="AG96" s="349" t="s">
        <v>5196</v>
      </c>
      <c r="AH96" s="165" t="s">
        <v>1460</v>
      </c>
      <c r="AI96" s="349" t="s">
        <v>5196</v>
      </c>
      <c r="AJ96" s="165" t="s">
        <v>1460</v>
      </c>
      <c r="AK96" s="349" t="s">
        <v>5196</v>
      </c>
      <c r="AL96" s="165" t="s">
        <v>1460</v>
      </c>
      <c r="AM96" s="349" t="s">
        <v>5196</v>
      </c>
      <c r="AN96" s="165" t="s">
        <v>1460</v>
      </c>
      <c r="AO96" s="349" t="s">
        <v>5196</v>
      </c>
      <c r="AP96" s="165" t="s">
        <v>1460</v>
      </c>
      <c r="AQ96" s="349" t="s">
        <v>5196</v>
      </c>
      <c r="AR96" s="165" t="s">
        <v>1460</v>
      </c>
      <c r="AS96" s="349" t="s">
        <v>5196</v>
      </c>
      <c r="AT96" s="165" t="s">
        <v>1460</v>
      </c>
      <c r="AU96" s="367" t="s">
        <v>5196</v>
      </c>
      <c r="AV96" s="165" t="s">
        <v>1460</v>
      </c>
      <c r="AW96" s="367" t="s">
        <v>5196</v>
      </c>
      <c r="AX96" s="165" t="s">
        <v>1460</v>
      </c>
      <c r="AY96" s="367" t="s">
        <v>5196</v>
      </c>
      <c r="AZ96" s="165" t="s">
        <v>1460</v>
      </c>
      <c r="BA96" s="367" t="s">
        <v>5196</v>
      </c>
      <c r="BB96" s="304" t="s">
        <v>874</v>
      </c>
      <c r="BC96" s="308">
        <v>43522</v>
      </c>
      <c r="BD96" s="367" t="s">
        <v>1021</v>
      </c>
      <c r="BE96" s="245"/>
      <c r="BF96" s="304"/>
      <c r="BG96" s="304"/>
      <c r="BH96" s="304"/>
      <c r="BI96" s="304"/>
      <c r="BJ96" s="367" t="s">
        <v>1193</v>
      </c>
      <c r="BK96" s="245"/>
      <c r="BL96" s="29"/>
    </row>
    <row r="97" spans="1:64" s="14" customFormat="1" ht="90" hidden="1" customHeight="1" x14ac:dyDescent="0.25">
      <c r="A97" s="245">
        <v>95</v>
      </c>
      <c r="B97" s="380" t="s">
        <v>5013</v>
      </c>
      <c r="C97" s="364" t="s">
        <v>5621</v>
      </c>
      <c r="D97" s="343" t="s">
        <v>4804</v>
      </c>
      <c r="E97" s="56">
        <v>43243</v>
      </c>
      <c r="F97" s="343" t="s">
        <v>4853</v>
      </c>
      <c r="G97" s="606" t="s">
        <v>5627</v>
      </c>
      <c r="H97" s="10" t="s">
        <v>4858</v>
      </c>
      <c r="I97" s="343" t="s">
        <v>4859</v>
      </c>
      <c r="J97" s="226" t="s">
        <v>4860</v>
      </c>
      <c r="K97" s="226"/>
      <c r="L97" s="314"/>
      <c r="M97" s="226"/>
      <c r="N97" s="56">
        <v>43133</v>
      </c>
      <c r="O97" s="346">
        <v>43403</v>
      </c>
      <c r="P97" s="330">
        <f t="shared" si="1"/>
        <v>39</v>
      </c>
      <c r="Q97" s="427"/>
      <c r="R97" s="342" t="s">
        <v>4873</v>
      </c>
      <c r="S97" s="226" t="s">
        <v>5660</v>
      </c>
      <c r="T97" s="35" t="s">
        <v>1460</v>
      </c>
      <c r="U97" s="35" t="s">
        <v>1460</v>
      </c>
      <c r="V97" s="35" t="s">
        <v>1460</v>
      </c>
      <c r="W97" s="35" t="s">
        <v>1460</v>
      </c>
      <c r="X97" s="226" t="s">
        <v>4861</v>
      </c>
      <c r="Y97" s="10" t="s">
        <v>5153</v>
      </c>
      <c r="Z97" s="10" t="s">
        <v>4862</v>
      </c>
      <c r="AA97" s="326" t="s">
        <v>5167</v>
      </c>
      <c r="AB97" s="335" t="s">
        <v>1460</v>
      </c>
      <c r="AC97" s="349" t="s">
        <v>5196</v>
      </c>
      <c r="AD97" s="304" t="s">
        <v>1460</v>
      </c>
      <c r="AE97" s="349" t="s">
        <v>5196</v>
      </c>
      <c r="AF97" s="165" t="s">
        <v>1460</v>
      </c>
      <c r="AG97" s="349" t="s">
        <v>5196</v>
      </c>
      <c r="AH97" s="165" t="s">
        <v>1460</v>
      </c>
      <c r="AI97" s="349" t="s">
        <v>5196</v>
      </c>
      <c r="AJ97" s="165" t="s">
        <v>1460</v>
      </c>
      <c r="AK97" s="349" t="s">
        <v>5196</v>
      </c>
      <c r="AL97" s="165" t="s">
        <v>1460</v>
      </c>
      <c r="AM97" s="349" t="s">
        <v>5196</v>
      </c>
      <c r="AN97" s="165" t="s">
        <v>1460</v>
      </c>
      <c r="AO97" s="349" t="s">
        <v>5196</v>
      </c>
      <c r="AP97" s="165" t="s">
        <v>1460</v>
      </c>
      <c r="AQ97" s="349" t="s">
        <v>5196</v>
      </c>
      <c r="AR97" s="165" t="s">
        <v>1460</v>
      </c>
      <c r="AS97" s="349" t="s">
        <v>5196</v>
      </c>
      <c r="AT97" s="165" t="s">
        <v>1460</v>
      </c>
      <c r="AU97" s="367" t="s">
        <v>5196</v>
      </c>
      <c r="AV97" s="165" t="s">
        <v>1460</v>
      </c>
      <c r="AW97" s="367" t="s">
        <v>5196</v>
      </c>
      <c r="AX97" s="165" t="s">
        <v>1460</v>
      </c>
      <c r="AY97" s="367" t="s">
        <v>5196</v>
      </c>
      <c r="AZ97" s="165" t="s">
        <v>1460</v>
      </c>
      <c r="BA97" s="367" t="s">
        <v>5196</v>
      </c>
      <c r="BB97" s="304" t="s">
        <v>874</v>
      </c>
      <c r="BC97" s="308">
        <v>43522</v>
      </c>
      <c r="BD97" s="367" t="s">
        <v>1021</v>
      </c>
      <c r="BE97" s="245"/>
      <c r="BF97" s="304"/>
      <c r="BG97" s="304"/>
      <c r="BH97" s="304"/>
      <c r="BI97" s="304"/>
      <c r="BJ97" s="367" t="s">
        <v>1193</v>
      </c>
      <c r="BK97" s="245"/>
      <c r="BL97" s="29"/>
    </row>
    <row r="98" spans="1:64" s="14" customFormat="1" ht="90" hidden="1" customHeight="1" x14ac:dyDescent="0.25">
      <c r="B98" s="380" t="s">
        <v>5014</v>
      </c>
      <c r="C98" s="364" t="s">
        <v>5622</v>
      </c>
      <c r="D98" s="343" t="s">
        <v>5626</v>
      </c>
      <c r="E98" s="346">
        <v>43644</v>
      </c>
      <c r="F98" s="342" t="s">
        <v>4256</v>
      </c>
      <c r="G98" s="606" t="s">
        <v>5684</v>
      </c>
      <c r="H98" s="226" t="s">
        <v>5683</v>
      </c>
      <c r="I98" s="226" t="s">
        <v>4863</v>
      </c>
      <c r="J98" s="226" t="s">
        <v>4258</v>
      </c>
      <c r="K98" s="226"/>
      <c r="L98" s="314"/>
      <c r="M98" s="226"/>
      <c r="N98" s="346">
        <v>43983</v>
      </c>
      <c r="O98" s="346">
        <v>44196</v>
      </c>
      <c r="P98" s="330">
        <f t="shared" si="1"/>
        <v>31</v>
      </c>
      <c r="Q98" s="427"/>
      <c r="R98" s="342" t="s">
        <v>4259</v>
      </c>
      <c r="S98" s="226"/>
      <c r="T98" s="35" t="s">
        <v>1460</v>
      </c>
      <c r="U98" s="35" t="s">
        <v>1460</v>
      </c>
      <c r="V98" s="35" t="s">
        <v>1460</v>
      </c>
      <c r="W98" s="35" t="s">
        <v>1460</v>
      </c>
      <c r="X98" s="35" t="s">
        <v>1460</v>
      </c>
      <c r="Y98" s="35" t="s">
        <v>1460</v>
      </c>
      <c r="Z98" s="35" t="s">
        <v>1460</v>
      </c>
      <c r="AA98" s="35" t="s">
        <v>1460</v>
      </c>
      <c r="AB98" s="35" t="s">
        <v>1460</v>
      </c>
      <c r="AC98" s="35" t="s">
        <v>1460</v>
      </c>
      <c r="AD98" s="35" t="s">
        <v>1460</v>
      </c>
      <c r="AE98" s="35" t="s">
        <v>1460</v>
      </c>
      <c r="AF98" s="35" t="s">
        <v>1460</v>
      </c>
      <c r="AG98" s="35" t="s">
        <v>1460</v>
      </c>
      <c r="AH98" s="35" t="s">
        <v>1460</v>
      </c>
      <c r="AI98" s="35" t="s">
        <v>1460</v>
      </c>
      <c r="AJ98" s="35" t="s">
        <v>1460</v>
      </c>
      <c r="AK98" s="35" t="s">
        <v>1460</v>
      </c>
      <c r="AL98" s="10" t="s">
        <v>4864</v>
      </c>
      <c r="AM98" s="261" t="s">
        <v>5411</v>
      </c>
      <c r="AN98" s="261" t="s">
        <v>5260</v>
      </c>
      <c r="AO98" s="226" t="s">
        <v>5323</v>
      </c>
      <c r="AP98" s="226" t="s">
        <v>5294</v>
      </c>
      <c r="AQ98" s="226" t="s">
        <v>5324</v>
      </c>
      <c r="AR98" s="165" t="s">
        <v>1460</v>
      </c>
      <c r="AS98" s="226" t="s">
        <v>5364</v>
      </c>
      <c r="AT98" s="165" t="s">
        <v>1460</v>
      </c>
      <c r="AU98" s="226" t="s">
        <v>5364</v>
      </c>
      <c r="AV98" s="165" t="s">
        <v>1460</v>
      </c>
      <c r="AW98" s="226" t="s">
        <v>5364</v>
      </c>
      <c r="AX98" s="165" t="s">
        <v>1460</v>
      </c>
      <c r="AY98" s="226" t="s">
        <v>5364</v>
      </c>
      <c r="AZ98" s="165" t="s">
        <v>1460</v>
      </c>
      <c r="BA98" s="226" t="s">
        <v>5364</v>
      </c>
      <c r="BB98" s="304" t="s">
        <v>874</v>
      </c>
      <c r="BC98" s="308">
        <v>44215</v>
      </c>
      <c r="BD98" s="367" t="s">
        <v>1021</v>
      </c>
      <c r="BE98" s="245"/>
      <c r="BF98" s="304"/>
      <c r="BG98" s="304"/>
      <c r="BH98" s="304"/>
      <c r="BI98" s="304"/>
      <c r="BJ98" s="367" t="s">
        <v>1193</v>
      </c>
      <c r="BK98" s="245"/>
      <c r="BL98" s="29"/>
    </row>
    <row r="99" spans="1:64" s="14" customFormat="1" ht="90" hidden="1" customHeight="1" x14ac:dyDescent="0.25">
      <c r="B99" s="380" t="s">
        <v>5015</v>
      </c>
      <c r="C99" s="364" t="s">
        <v>5622</v>
      </c>
      <c r="D99" s="343" t="s">
        <v>5626</v>
      </c>
      <c r="E99" s="346">
        <v>43644</v>
      </c>
      <c r="F99" s="342" t="s">
        <v>4256</v>
      </c>
      <c r="G99" s="606" t="s">
        <v>5684</v>
      </c>
      <c r="H99" s="226" t="s">
        <v>5685</v>
      </c>
      <c r="I99" s="226" t="s">
        <v>4863</v>
      </c>
      <c r="J99" s="226" t="s">
        <v>4865</v>
      </c>
      <c r="K99" s="226"/>
      <c r="L99" s="314"/>
      <c r="M99" s="226"/>
      <c r="N99" s="346">
        <v>43983</v>
      </c>
      <c r="O99" s="346">
        <v>44348</v>
      </c>
      <c r="P99" s="330">
        <f t="shared" si="1"/>
        <v>53</v>
      </c>
      <c r="Q99" s="427"/>
      <c r="R99" s="342" t="s">
        <v>5644</v>
      </c>
      <c r="S99" s="342" t="s">
        <v>5661</v>
      </c>
      <c r="T99" s="35" t="s">
        <v>1460</v>
      </c>
      <c r="U99" s="35" t="s">
        <v>1460</v>
      </c>
      <c r="V99" s="35" t="s">
        <v>1460</v>
      </c>
      <c r="W99" s="35" t="s">
        <v>1460</v>
      </c>
      <c r="X99" s="35" t="s">
        <v>1460</v>
      </c>
      <c r="Y99" s="35" t="s">
        <v>1460</v>
      </c>
      <c r="Z99" s="35" t="s">
        <v>1460</v>
      </c>
      <c r="AA99" s="35" t="s">
        <v>1460</v>
      </c>
      <c r="AB99" s="35" t="s">
        <v>1460</v>
      </c>
      <c r="AC99" s="35" t="s">
        <v>1460</v>
      </c>
      <c r="AD99" s="35" t="s">
        <v>1460</v>
      </c>
      <c r="AE99" s="35" t="s">
        <v>1460</v>
      </c>
      <c r="AF99" s="35" t="s">
        <v>1460</v>
      </c>
      <c r="AG99" s="35" t="s">
        <v>1460</v>
      </c>
      <c r="AH99" s="35" t="s">
        <v>1460</v>
      </c>
      <c r="AI99" s="35" t="s">
        <v>1460</v>
      </c>
      <c r="AJ99" s="35" t="s">
        <v>1460</v>
      </c>
      <c r="AK99" s="35" t="s">
        <v>1460</v>
      </c>
      <c r="AL99" s="10" t="s">
        <v>4866</v>
      </c>
      <c r="AM99" s="261" t="s">
        <v>5412</v>
      </c>
      <c r="AN99" s="261" t="s">
        <v>5261</v>
      </c>
      <c r="AO99" s="226" t="s">
        <v>5323</v>
      </c>
      <c r="AP99" s="226" t="s">
        <v>5295</v>
      </c>
      <c r="AQ99" s="226" t="s">
        <v>5325</v>
      </c>
      <c r="AR99" s="165" t="s">
        <v>1460</v>
      </c>
      <c r="AS99" s="226" t="s">
        <v>5364</v>
      </c>
      <c r="AT99" s="165" t="s">
        <v>1460</v>
      </c>
      <c r="AU99" s="226" t="s">
        <v>5364</v>
      </c>
      <c r="AV99" s="165" t="s">
        <v>1460</v>
      </c>
      <c r="AW99" s="226" t="s">
        <v>5364</v>
      </c>
      <c r="AX99" s="165" t="s">
        <v>1460</v>
      </c>
      <c r="AY99" s="226" t="s">
        <v>5364</v>
      </c>
      <c r="AZ99" s="165" t="s">
        <v>1460</v>
      </c>
      <c r="BA99" s="226" t="s">
        <v>5364</v>
      </c>
      <c r="BB99" s="304" t="s">
        <v>874</v>
      </c>
      <c r="BC99" s="308">
        <v>44215</v>
      </c>
      <c r="BD99" s="367" t="s">
        <v>1021</v>
      </c>
      <c r="BE99" s="245"/>
      <c r="BF99" s="304"/>
      <c r="BG99" s="304"/>
      <c r="BH99" s="304"/>
      <c r="BI99" s="304"/>
      <c r="BJ99" s="367" t="s">
        <v>1193</v>
      </c>
      <c r="BK99" s="245"/>
      <c r="BL99" s="29"/>
    </row>
    <row r="100" spans="1:64" s="14" customFormat="1" ht="90" hidden="1" customHeight="1" x14ac:dyDescent="0.25">
      <c r="B100" s="380" t="s">
        <v>5016</v>
      </c>
      <c r="C100" s="364" t="s">
        <v>5622</v>
      </c>
      <c r="D100" s="343" t="s">
        <v>5626</v>
      </c>
      <c r="E100" s="346">
        <v>43644</v>
      </c>
      <c r="F100" s="342" t="s">
        <v>4256</v>
      </c>
      <c r="G100" s="606" t="s">
        <v>5684</v>
      </c>
      <c r="H100" s="226" t="s">
        <v>5686</v>
      </c>
      <c r="I100" s="226" t="s">
        <v>4863</v>
      </c>
      <c r="J100" s="226" t="s">
        <v>4867</v>
      </c>
      <c r="K100" s="226"/>
      <c r="L100" s="314"/>
      <c r="M100" s="226"/>
      <c r="N100" s="346">
        <v>43983</v>
      </c>
      <c r="O100" s="346">
        <v>44348</v>
      </c>
      <c r="P100" s="330">
        <f t="shared" si="1"/>
        <v>53</v>
      </c>
      <c r="Q100" s="427"/>
      <c r="R100" s="342" t="s">
        <v>5658</v>
      </c>
      <c r="S100" s="342" t="s">
        <v>5661</v>
      </c>
      <c r="T100" s="35" t="s">
        <v>1460</v>
      </c>
      <c r="U100" s="35" t="s">
        <v>1460</v>
      </c>
      <c r="V100" s="35" t="s">
        <v>1460</v>
      </c>
      <c r="W100" s="35" t="s">
        <v>1460</v>
      </c>
      <c r="X100" s="35" t="s">
        <v>1460</v>
      </c>
      <c r="Y100" s="35" t="s">
        <v>1460</v>
      </c>
      <c r="Z100" s="35" t="s">
        <v>1460</v>
      </c>
      <c r="AA100" s="35" t="s">
        <v>1460</v>
      </c>
      <c r="AB100" s="35" t="s">
        <v>1460</v>
      </c>
      <c r="AC100" s="35" t="s">
        <v>1460</v>
      </c>
      <c r="AD100" s="35" t="s">
        <v>1460</v>
      </c>
      <c r="AE100" s="35" t="s">
        <v>1460</v>
      </c>
      <c r="AF100" s="35" t="s">
        <v>1460</v>
      </c>
      <c r="AG100" s="35" t="s">
        <v>1460</v>
      </c>
      <c r="AH100" s="35" t="s">
        <v>1460</v>
      </c>
      <c r="AI100" s="35" t="s">
        <v>1460</v>
      </c>
      <c r="AJ100" s="35" t="s">
        <v>1460</v>
      </c>
      <c r="AK100" s="35" t="s">
        <v>1460</v>
      </c>
      <c r="AL100" s="10" t="s">
        <v>4866</v>
      </c>
      <c r="AM100" s="261" t="s">
        <v>5413</v>
      </c>
      <c r="AN100" s="261" t="s">
        <v>5261</v>
      </c>
      <c r="AO100" s="226" t="s">
        <v>5323</v>
      </c>
      <c r="AP100" s="226" t="s">
        <v>5295</v>
      </c>
      <c r="AQ100" s="226" t="s">
        <v>5325</v>
      </c>
      <c r="AR100" s="165" t="s">
        <v>1460</v>
      </c>
      <c r="AS100" s="226" t="s">
        <v>5364</v>
      </c>
      <c r="AT100" s="165" t="s">
        <v>1460</v>
      </c>
      <c r="AU100" s="226" t="s">
        <v>5364</v>
      </c>
      <c r="AV100" s="165" t="s">
        <v>1460</v>
      </c>
      <c r="AW100" s="226" t="s">
        <v>5364</v>
      </c>
      <c r="AX100" s="165" t="s">
        <v>1460</v>
      </c>
      <c r="AY100" s="226" t="s">
        <v>5364</v>
      </c>
      <c r="AZ100" s="165" t="s">
        <v>1460</v>
      </c>
      <c r="BA100" s="226" t="s">
        <v>5364</v>
      </c>
      <c r="BB100" s="304" t="s">
        <v>874</v>
      </c>
      <c r="BC100" s="308">
        <v>44215</v>
      </c>
      <c r="BD100" s="367" t="s">
        <v>1021</v>
      </c>
      <c r="BE100" s="245"/>
      <c r="BF100" s="304"/>
      <c r="BG100" s="304"/>
      <c r="BH100" s="304"/>
      <c r="BI100" s="304"/>
      <c r="BJ100" s="367" t="s">
        <v>1193</v>
      </c>
      <c r="BK100" s="245"/>
      <c r="BL100" s="29"/>
    </row>
    <row r="101" spans="1:64" s="14" customFormat="1" ht="90" hidden="1" customHeight="1" x14ac:dyDescent="0.25">
      <c r="B101" s="380" t="s">
        <v>5017</v>
      </c>
      <c r="C101" s="364" t="s">
        <v>5622</v>
      </c>
      <c r="D101" s="343" t="s">
        <v>5626</v>
      </c>
      <c r="E101" s="346">
        <v>43644</v>
      </c>
      <c r="F101" s="342" t="s">
        <v>4256</v>
      </c>
      <c r="G101" s="606" t="s">
        <v>5684</v>
      </c>
      <c r="H101" s="226" t="s">
        <v>5683</v>
      </c>
      <c r="I101" s="226" t="s">
        <v>4863</v>
      </c>
      <c r="J101" s="226" t="s">
        <v>4868</v>
      </c>
      <c r="K101" s="226"/>
      <c r="L101" s="314"/>
      <c r="M101" s="226"/>
      <c r="N101" s="346">
        <v>43983</v>
      </c>
      <c r="O101" s="346">
        <v>44196</v>
      </c>
      <c r="P101" s="330">
        <f t="shared" si="1"/>
        <v>31</v>
      </c>
      <c r="Q101" s="427"/>
      <c r="R101" s="342" t="s">
        <v>5644</v>
      </c>
      <c r="S101" s="226" t="s">
        <v>15</v>
      </c>
      <c r="T101" s="35" t="s">
        <v>1460</v>
      </c>
      <c r="U101" s="35" t="s">
        <v>1460</v>
      </c>
      <c r="V101" s="35" t="s">
        <v>1460</v>
      </c>
      <c r="W101" s="35" t="s">
        <v>1460</v>
      </c>
      <c r="X101" s="35" t="s">
        <v>1460</v>
      </c>
      <c r="Y101" s="35" t="s">
        <v>1460</v>
      </c>
      <c r="Z101" s="35" t="s">
        <v>1460</v>
      </c>
      <c r="AA101" s="35" t="s">
        <v>1460</v>
      </c>
      <c r="AB101" s="35" t="s">
        <v>1460</v>
      </c>
      <c r="AC101" s="35" t="s">
        <v>1460</v>
      </c>
      <c r="AD101" s="35" t="s">
        <v>1460</v>
      </c>
      <c r="AE101" s="35" t="s">
        <v>1460</v>
      </c>
      <c r="AF101" s="35" t="s">
        <v>1460</v>
      </c>
      <c r="AG101" s="35" t="s">
        <v>1460</v>
      </c>
      <c r="AH101" s="35" t="s">
        <v>1460</v>
      </c>
      <c r="AI101" s="35" t="s">
        <v>1460</v>
      </c>
      <c r="AJ101" s="35" t="s">
        <v>1460</v>
      </c>
      <c r="AK101" s="35" t="s">
        <v>1460</v>
      </c>
      <c r="AL101" s="10" t="s">
        <v>4866</v>
      </c>
      <c r="AM101" s="261" t="s">
        <v>5413</v>
      </c>
      <c r="AN101" s="261" t="s">
        <v>5262</v>
      </c>
      <c r="AO101" s="226" t="s">
        <v>5323</v>
      </c>
      <c r="AP101" s="226" t="s">
        <v>5296</v>
      </c>
      <c r="AQ101" s="226" t="s">
        <v>5326</v>
      </c>
      <c r="AR101" s="165" t="s">
        <v>1460</v>
      </c>
      <c r="AS101" s="226" t="s">
        <v>5364</v>
      </c>
      <c r="AT101" s="165" t="s">
        <v>1460</v>
      </c>
      <c r="AU101" s="226" t="s">
        <v>5364</v>
      </c>
      <c r="AV101" s="165" t="s">
        <v>1460</v>
      </c>
      <c r="AW101" s="226" t="s">
        <v>5364</v>
      </c>
      <c r="AX101" s="165" t="s">
        <v>1460</v>
      </c>
      <c r="AY101" s="226" t="s">
        <v>5364</v>
      </c>
      <c r="AZ101" s="165" t="s">
        <v>1460</v>
      </c>
      <c r="BA101" s="226" t="s">
        <v>5364</v>
      </c>
      <c r="BB101" s="304" t="s">
        <v>874</v>
      </c>
      <c r="BC101" s="308">
        <v>44215</v>
      </c>
      <c r="BD101" s="367" t="s">
        <v>1021</v>
      </c>
      <c r="BE101" s="245"/>
      <c r="BF101" s="304"/>
      <c r="BG101" s="304"/>
      <c r="BH101" s="304"/>
      <c r="BI101" s="304"/>
      <c r="BJ101" s="367" t="s">
        <v>1193</v>
      </c>
      <c r="BK101" s="245"/>
      <c r="BL101" s="29"/>
    </row>
    <row r="102" spans="1:64" s="14" customFormat="1" ht="90" hidden="1" customHeight="1" x14ac:dyDescent="0.25">
      <c r="B102" s="380" t="s">
        <v>5018</v>
      </c>
      <c r="C102" s="364" t="s">
        <v>5588</v>
      </c>
      <c r="D102" s="343" t="s">
        <v>4218</v>
      </c>
      <c r="E102" s="346">
        <v>43747</v>
      </c>
      <c r="F102" s="342" t="s">
        <v>4869</v>
      </c>
      <c r="G102" s="403" t="s">
        <v>5589</v>
      </c>
      <c r="H102" s="226" t="s">
        <v>4870</v>
      </c>
      <c r="I102" s="226" t="s">
        <v>4871</v>
      </c>
      <c r="J102" s="226" t="s">
        <v>4872</v>
      </c>
      <c r="K102" s="226"/>
      <c r="L102" s="314"/>
      <c r="M102" s="226"/>
      <c r="N102" s="346">
        <v>43756</v>
      </c>
      <c r="O102" s="346">
        <v>43921</v>
      </c>
      <c r="P102" s="330">
        <f t="shared" si="1"/>
        <v>24</v>
      </c>
      <c r="Q102" s="427"/>
      <c r="R102" s="342" t="s">
        <v>4873</v>
      </c>
      <c r="S102" s="226"/>
      <c r="T102" s="35" t="s">
        <v>1460</v>
      </c>
      <c r="U102" s="35" t="s">
        <v>1460</v>
      </c>
      <c r="V102" s="35" t="s">
        <v>1460</v>
      </c>
      <c r="W102" s="35" t="s">
        <v>1460</v>
      </c>
      <c r="X102" s="35" t="s">
        <v>1460</v>
      </c>
      <c r="Y102" s="35" t="s">
        <v>1460</v>
      </c>
      <c r="Z102" s="35" t="s">
        <v>1460</v>
      </c>
      <c r="AA102" s="35" t="s">
        <v>1460</v>
      </c>
      <c r="AB102" s="35" t="s">
        <v>1460</v>
      </c>
      <c r="AC102" s="35" t="s">
        <v>1460</v>
      </c>
      <c r="AD102" s="35" t="s">
        <v>1460</v>
      </c>
      <c r="AE102" s="35" t="s">
        <v>1460</v>
      </c>
      <c r="AF102" s="35" t="s">
        <v>1460</v>
      </c>
      <c r="AG102" s="35" t="s">
        <v>1460</v>
      </c>
      <c r="AH102" s="35" t="s">
        <v>1460</v>
      </c>
      <c r="AI102" s="35" t="s">
        <v>1460</v>
      </c>
      <c r="AJ102" s="35" t="s">
        <v>1460</v>
      </c>
      <c r="AK102" s="35" t="s">
        <v>1460</v>
      </c>
      <c r="AL102" s="10" t="s">
        <v>4874</v>
      </c>
      <c r="AM102" s="10" t="s">
        <v>5408</v>
      </c>
      <c r="AN102" s="10" t="s">
        <v>1460</v>
      </c>
      <c r="AO102" s="226" t="s">
        <v>5249</v>
      </c>
      <c r="AP102" s="10" t="s">
        <v>1460</v>
      </c>
      <c r="AQ102" s="226" t="s">
        <v>5249</v>
      </c>
      <c r="AR102" s="10" t="s">
        <v>1460</v>
      </c>
      <c r="AS102" s="226" t="s">
        <v>5249</v>
      </c>
      <c r="AT102" s="10" t="s">
        <v>1460</v>
      </c>
      <c r="AU102" s="226" t="s">
        <v>5249</v>
      </c>
      <c r="AV102" s="31" t="s">
        <v>1460</v>
      </c>
      <c r="AW102" s="31" t="s">
        <v>5249</v>
      </c>
      <c r="AX102" s="511" t="s">
        <v>1460</v>
      </c>
      <c r="AY102" s="511" t="s">
        <v>5249</v>
      </c>
      <c r="AZ102" s="511" t="s">
        <v>1460</v>
      </c>
      <c r="BA102" s="511" t="s">
        <v>5249</v>
      </c>
      <c r="BB102" s="304" t="s">
        <v>874</v>
      </c>
      <c r="BC102" s="168">
        <v>44020</v>
      </c>
      <c r="BD102" s="367" t="s">
        <v>1021</v>
      </c>
      <c r="BE102" s="245"/>
      <c r="BF102" s="304"/>
      <c r="BG102" s="304"/>
      <c r="BH102" s="304"/>
      <c r="BI102" s="304"/>
      <c r="BJ102" s="367" t="s">
        <v>1193</v>
      </c>
      <c r="BK102" s="245"/>
      <c r="BL102" s="29"/>
    </row>
    <row r="103" spans="1:64" s="14" customFormat="1" ht="90" hidden="1" customHeight="1" x14ac:dyDescent="0.25">
      <c r="B103" s="380" t="s">
        <v>4217</v>
      </c>
      <c r="C103" s="364" t="s">
        <v>5588</v>
      </c>
      <c r="D103" s="343" t="s">
        <v>4218</v>
      </c>
      <c r="E103" s="346">
        <v>43747</v>
      </c>
      <c r="F103" s="342" t="s">
        <v>4219</v>
      </c>
      <c r="G103" s="403" t="s">
        <v>5590</v>
      </c>
      <c r="H103" s="226" t="s">
        <v>4220</v>
      </c>
      <c r="I103" s="226" t="s">
        <v>4221</v>
      </c>
      <c r="J103" s="226" t="s">
        <v>4222</v>
      </c>
      <c r="K103" s="226"/>
      <c r="L103" s="314"/>
      <c r="M103" s="139"/>
      <c r="N103" s="444">
        <v>44122</v>
      </c>
      <c r="O103" s="445">
        <v>44012</v>
      </c>
      <c r="P103" s="245" t="e">
        <f t="shared" si="1"/>
        <v>#NUM!</v>
      </c>
      <c r="Q103" s="540"/>
      <c r="R103" s="342" t="s">
        <v>134</v>
      </c>
      <c r="S103" s="347"/>
      <c r="T103" s="35" t="s">
        <v>1460</v>
      </c>
      <c r="U103" s="35" t="s">
        <v>1460</v>
      </c>
      <c r="V103" s="35" t="s">
        <v>1460</v>
      </c>
      <c r="W103" s="35" t="s">
        <v>1460</v>
      </c>
      <c r="X103" s="35" t="s">
        <v>1460</v>
      </c>
      <c r="Y103" s="35" t="s">
        <v>1460</v>
      </c>
      <c r="Z103" s="35" t="s">
        <v>1460</v>
      </c>
      <c r="AA103" s="35" t="s">
        <v>1460</v>
      </c>
      <c r="AB103" s="35" t="s">
        <v>1460</v>
      </c>
      <c r="AC103" s="35" t="s">
        <v>1460</v>
      </c>
      <c r="AD103" s="35" t="s">
        <v>1460</v>
      </c>
      <c r="AE103" s="35" t="s">
        <v>1460</v>
      </c>
      <c r="AF103" s="35" t="s">
        <v>1460</v>
      </c>
      <c r="AG103" s="35" t="s">
        <v>1460</v>
      </c>
      <c r="AH103" s="35" t="s">
        <v>1460</v>
      </c>
      <c r="AI103" s="35" t="s">
        <v>1460</v>
      </c>
      <c r="AJ103" s="35" t="s">
        <v>1460</v>
      </c>
      <c r="AK103" s="35" t="s">
        <v>1460</v>
      </c>
      <c r="AL103" s="10" t="s">
        <v>4875</v>
      </c>
      <c r="AM103" s="10" t="s">
        <v>5414</v>
      </c>
      <c r="AN103" s="10" t="s">
        <v>5263</v>
      </c>
      <c r="AO103" s="226" t="s">
        <v>5327</v>
      </c>
      <c r="AP103" s="226" t="s">
        <v>5297</v>
      </c>
      <c r="AQ103" s="226" t="s">
        <v>5328</v>
      </c>
      <c r="AR103" s="226" t="s">
        <v>4223</v>
      </c>
      <c r="AS103" s="226" t="s">
        <v>5368</v>
      </c>
      <c r="AT103" s="226" t="s">
        <v>6207</v>
      </c>
      <c r="AU103" s="226" t="s">
        <v>6223</v>
      </c>
      <c r="AV103" s="226" t="s">
        <v>6566</v>
      </c>
      <c r="AW103" s="226" t="s">
        <v>6942</v>
      </c>
      <c r="AX103" s="226" t="s">
        <v>1460</v>
      </c>
      <c r="AY103" s="226" t="s">
        <v>6958</v>
      </c>
      <c r="AZ103" s="226" t="s">
        <v>1460</v>
      </c>
      <c r="BA103" s="226" t="s">
        <v>6958</v>
      </c>
      <c r="BB103" s="304" t="s">
        <v>874</v>
      </c>
      <c r="BC103" s="308">
        <v>44589</v>
      </c>
      <c r="BD103" s="367" t="s">
        <v>1021</v>
      </c>
      <c r="BE103" s="245"/>
      <c r="BF103" s="304"/>
      <c r="BG103" s="304"/>
      <c r="BH103" s="304"/>
      <c r="BI103" s="304"/>
      <c r="BJ103" s="367" t="s">
        <v>1193</v>
      </c>
      <c r="BK103" s="245"/>
      <c r="BL103" s="29"/>
    </row>
    <row r="104" spans="1:64" s="14" customFormat="1" ht="90" hidden="1" customHeight="1" x14ac:dyDescent="0.25">
      <c r="B104" s="380" t="s">
        <v>5019</v>
      </c>
      <c r="C104" s="364" t="s">
        <v>5588</v>
      </c>
      <c r="D104" s="343" t="s">
        <v>4218</v>
      </c>
      <c r="E104" s="346">
        <v>43747</v>
      </c>
      <c r="F104" s="342" t="s">
        <v>4219</v>
      </c>
      <c r="G104" s="403" t="s">
        <v>5591</v>
      </c>
      <c r="H104" s="226" t="s">
        <v>4876</v>
      </c>
      <c r="I104" s="226" t="s">
        <v>4877</v>
      </c>
      <c r="J104" s="226" t="s">
        <v>4878</v>
      </c>
      <c r="K104" s="226"/>
      <c r="L104" s="314"/>
      <c r="M104" s="226"/>
      <c r="N104" s="346">
        <v>43756</v>
      </c>
      <c r="O104" s="346">
        <v>44012</v>
      </c>
      <c r="P104" s="330">
        <f t="shared" si="1"/>
        <v>37</v>
      </c>
      <c r="Q104" s="427"/>
      <c r="R104" s="342" t="s">
        <v>134</v>
      </c>
      <c r="S104" s="226"/>
      <c r="T104" s="35" t="s">
        <v>1460</v>
      </c>
      <c r="U104" s="35" t="s">
        <v>1460</v>
      </c>
      <c r="V104" s="35" t="s">
        <v>1460</v>
      </c>
      <c r="W104" s="35" t="s">
        <v>1460</v>
      </c>
      <c r="X104" s="35" t="s">
        <v>1460</v>
      </c>
      <c r="Y104" s="35" t="s">
        <v>1460</v>
      </c>
      <c r="Z104" s="35" t="s">
        <v>1460</v>
      </c>
      <c r="AA104" s="35" t="s">
        <v>1460</v>
      </c>
      <c r="AB104" s="35" t="s">
        <v>1460</v>
      </c>
      <c r="AC104" s="35" t="s">
        <v>1460</v>
      </c>
      <c r="AD104" s="35" t="s">
        <v>1460</v>
      </c>
      <c r="AE104" s="35" t="s">
        <v>1460</v>
      </c>
      <c r="AF104" s="35" t="s">
        <v>1460</v>
      </c>
      <c r="AG104" s="35" t="s">
        <v>1460</v>
      </c>
      <c r="AH104" s="35" t="s">
        <v>1460</v>
      </c>
      <c r="AI104" s="35" t="s">
        <v>1460</v>
      </c>
      <c r="AJ104" s="35" t="s">
        <v>1460</v>
      </c>
      <c r="AK104" s="35" t="s">
        <v>1460</v>
      </c>
      <c r="AL104" s="10" t="s">
        <v>4879</v>
      </c>
      <c r="AM104" s="10" t="s">
        <v>5415</v>
      </c>
      <c r="AN104" s="10" t="s">
        <v>5264</v>
      </c>
      <c r="AO104" s="226" t="s">
        <v>5329</v>
      </c>
      <c r="AP104" s="226" t="s">
        <v>5298</v>
      </c>
      <c r="AQ104" s="226" t="s">
        <v>5330</v>
      </c>
      <c r="AR104" s="165" t="s">
        <v>1460</v>
      </c>
      <c r="AS104" s="226" t="s">
        <v>5364</v>
      </c>
      <c r="AT104" s="165" t="s">
        <v>1460</v>
      </c>
      <c r="AU104" s="226" t="s">
        <v>5364</v>
      </c>
      <c r="AV104" s="165" t="s">
        <v>1460</v>
      </c>
      <c r="AW104" s="226" t="s">
        <v>5364</v>
      </c>
      <c r="AX104" s="165" t="s">
        <v>1460</v>
      </c>
      <c r="AY104" s="226" t="s">
        <v>5364</v>
      </c>
      <c r="AZ104" s="165" t="s">
        <v>1460</v>
      </c>
      <c r="BA104" s="226" t="s">
        <v>5364</v>
      </c>
      <c r="BB104" s="304" t="s">
        <v>874</v>
      </c>
      <c r="BC104" s="308">
        <v>44215</v>
      </c>
      <c r="BD104" s="367" t="s">
        <v>1021</v>
      </c>
      <c r="BE104" s="245"/>
      <c r="BF104" s="304"/>
      <c r="BG104" s="304"/>
      <c r="BH104" s="304"/>
      <c r="BI104" s="304"/>
      <c r="BJ104" s="367" t="s">
        <v>1193</v>
      </c>
      <c r="BK104" s="245"/>
      <c r="BL104" s="29"/>
    </row>
    <row r="105" spans="1:64" s="14" customFormat="1" ht="90" hidden="1" customHeight="1" x14ac:dyDescent="0.25">
      <c r="B105" s="380" t="s">
        <v>5020</v>
      </c>
      <c r="C105" s="364" t="s">
        <v>5588</v>
      </c>
      <c r="D105" s="343" t="s">
        <v>4218</v>
      </c>
      <c r="E105" s="346">
        <v>43747</v>
      </c>
      <c r="F105" s="342" t="s">
        <v>4880</v>
      </c>
      <c r="G105" s="403" t="s">
        <v>5592</v>
      </c>
      <c r="H105" s="226" t="s">
        <v>4881</v>
      </c>
      <c r="I105" s="226" t="s">
        <v>4882</v>
      </c>
      <c r="J105" s="226" t="s">
        <v>4883</v>
      </c>
      <c r="K105" s="226"/>
      <c r="L105" s="314"/>
      <c r="M105" s="226"/>
      <c r="N105" s="346">
        <v>43756</v>
      </c>
      <c r="O105" s="346">
        <v>44196</v>
      </c>
      <c r="P105" s="330">
        <f t="shared" si="1"/>
        <v>11</v>
      </c>
      <c r="Q105" s="427"/>
      <c r="R105" s="342" t="s">
        <v>134</v>
      </c>
      <c r="S105" s="226"/>
      <c r="T105" s="35" t="s">
        <v>1460</v>
      </c>
      <c r="U105" s="35" t="s">
        <v>1460</v>
      </c>
      <c r="V105" s="35" t="s">
        <v>1460</v>
      </c>
      <c r="W105" s="35" t="s">
        <v>1460</v>
      </c>
      <c r="X105" s="35" t="s">
        <v>1460</v>
      </c>
      <c r="Y105" s="35" t="s">
        <v>1460</v>
      </c>
      <c r="Z105" s="35" t="s">
        <v>1460</v>
      </c>
      <c r="AA105" s="35" t="s">
        <v>1460</v>
      </c>
      <c r="AB105" s="35" t="s">
        <v>1460</v>
      </c>
      <c r="AC105" s="35" t="s">
        <v>1460</v>
      </c>
      <c r="AD105" s="35" t="s">
        <v>1460</v>
      </c>
      <c r="AE105" s="35" t="s">
        <v>1460</v>
      </c>
      <c r="AF105" s="35" t="s">
        <v>1460</v>
      </c>
      <c r="AG105" s="35" t="s">
        <v>1460</v>
      </c>
      <c r="AH105" s="35" t="s">
        <v>1460</v>
      </c>
      <c r="AI105" s="35" t="s">
        <v>1460</v>
      </c>
      <c r="AJ105" s="35" t="s">
        <v>1460</v>
      </c>
      <c r="AK105" s="35" t="s">
        <v>1460</v>
      </c>
      <c r="AL105" s="10" t="s">
        <v>4884</v>
      </c>
      <c r="AM105" s="10" t="s">
        <v>5416</v>
      </c>
      <c r="AN105" s="10" t="s">
        <v>5265</v>
      </c>
      <c r="AO105" s="226" t="s">
        <v>5323</v>
      </c>
      <c r="AP105" s="226" t="s">
        <v>5299</v>
      </c>
      <c r="AQ105" s="226" t="s">
        <v>5304</v>
      </c>
      <c r="AR105" s="165" t="s">
        <v>1460</v>
      </c>
      <c r="AS105" s="226" t="s">
        <v>5364</v>
      </c>
      <c r="AT105" s="165" t="s">
        <v>1460</v>
      </c>
      <c r="AU105" s="226" t="s">
        <v>5364</v>
      </c>
      <c r="AV105" s="165" t="s">
        <v>1460</v>
      </c>
      <c r="AW105" s="226" t="s">
        <v>5364</v>
      </c>
      <c r="AX105" s="165" t="s">
        <v>1460</v>
      </c>
      <c r="AY105" s="226" t="s">
        <v>5364</v>
      </c>
      <c r="AZ105" s="165" t="s">
        <v>1460</v>
      </c>
      <c r="BA105" s="226" t="s">
        <v>5364</v>
      </c>
      <c r="BB105" s="304" t="s">
        <v>874</v>
      </c>
      <c r="BC105" s="308">
        <v>44215</v>
      </c>
      <c r="BD105" s="367" t="s">
        <v>1021</v>
      </c>
      <c r="BE105" s="245"/>
      <c r="BF105" s="304"/>
      <c r="BG105" s="304"/>
      <c r="BH105" s="304"/>
      <c r="BI105" s="304"/>
      <c r="BJ105" s="367" t="s">
        <v>1193</v>
      </c>
      <c r="BK105" s="245"/>
      <c r="BL105" s="29"/>
    </row>
    <row r="106" spans="1:64" s="14" customFormat="1" ht="90" hidden="1" customHeight="1" x14ac:dyDescent="0.25">
      <c r="B106" s="380" t="s">
        <v>5021</v>
      </c>
      <c r="C106" s="364" t="s">
        <v>5588</v>
      </c>
      <c r="D106" s="343" t="s">
        <v>4218</v>
      </c>
      <c r="E106" s="346">
        <v>43747</v>
      </c>
      <c r="F106" s="342" t="s">
        <v>4219</v>
      </c>
      <c r="G106" s="403" t="s">
        <v>5593</v>
      </c>
      <c r="H106" s="226" t="s">
        <v>4885</v>
      </c>
      <c r="I106" s="226" t="s">
        <v>4886</v>
      </c>
      <c r="J106" s="226" t="s">
        <v>4887</v>
      </c>
      <c r="K106" s="226"/>
      <c r="L106" s="314"/>
      <c r="M106" s="226"/>
      <c r="N106" s="346">
        <v>43756</v>
      </c>
      <c r="O106" s="346">
        <v>44012</v>
      </c>
      <c r="P106" s="330">
        <f t="shared" si="1"/>
        <v>37</v>
      </c>
      <c r="Q106" s="427"/>
      <c r="R106" s="342" t="s">
        <v>4888</v>
      </c>
      <c r="S106" s="226"/>
      <c r="T106" s="35" t="s">
        <v>1460</v>
      </c>
      <c r="U106" s="35" t="s">
        <v>1460</v>
      </c>
      <c r="V106" s="35" t="s">
        <v>1460</v>
      </c>
      <c r="W106" s="35" t="s">
        <v>1460</v>
      </c>
      <c r="X106" s="35" t="s">
        <v>1460</v>
      </c>
      <c r="Y106" s="35" t="s">
        <v>1460</v>
      </c>
      <c r="Z106" s="35" t="s">
        <v>1460</v>
      </c>
      <c r="AA106" s="35" t="s">
        <v>1460</v>
      </c>
      <c r="AB106" s="35" t="s">
        <v>1460</v>
      </c>
      <c r="AC106" s="35" t="s">
        <v>1460</v>
      </c>
      <c r="AD106" s="35" t="s">
        <v>1460</v>
      </c>
      <c r="AE106" s="35" t="s">
        <v>1460</v>
      </c>
      <c r="AF106" s="35" t="s">
        <v>1460</v>
      </c>
      <c r="AG106" s="35" t="s">
        <v>1460</v>
      </c>
      <c r="AH106" s="35" t="s">
        <v>1460</v>
      </c>
      <c r="AI106" s="35" t="s">
        <v>1460</v>
      </c>
      <c r="AJ106" s="35" t="s">
        <v>1460</v>
      </c>
      <c r="AK106" s="35" t="s">
        <v>1460</v>
      </c>
      <c r="AL106" s="31" t="s">
        <v>4889</v>
      </c>
      <c r="AM106" s="10" t="s">
        <v>5417</v>
      </c>
      <c r="AN106" s="10" t="s">
        <v>5264</v>
      </c>
      <c r="AO106" s="226" t="s">
        <v>5329</v>
      </c>
      <c r="AP106" s="226" t="s">
        <v>5300</v>
      </c>
      <c r="AQ106" s="226" t="s">
        <v>5305</v>
      </c>
      <c r="AR106" s="165" t="s">
        <v>1460</v>
      </c>
      <c r="AS106" s="226" t="s">
        <v>5364</v>
      </c>
      <c r="AT106" s="165" t="s">
        <v>1460</v>
      </c>
      <c r="AU106" s="226" t="s">
        <v>5364</v>
      </c>
      <c r="AV106" s="165" t="s">
        <v>1460</v>
      </c>
      <c r="AW106" s="226" t="s">
        <v>5364</v>
      </c>
      <c r="AX106" s="165" t="s">
        <v>1460</v>
      </c>
      <c r="AY106" s="226" t="s">
        <v>5364</v>
      </c>
      <c r="AZ106" s="165" t="s">
        <v>1460</v>
      </c>
      <c r="BA106" s="226" t="s">
        <v>5364</v>
      </c>
      <c r="BB106" s="304" t="s">
        <v>874</v>
      </c>
      <c r="BC106" s="308">
        <v>44215</v>
      </c>
      <c r="BD106" s="367" t="s">
        <v>1021</v>
      </c>
      <c r="BE106" s="245"/>
      <c r="BF106" s="304"/>
      <c r="BG106" s="304"/>
      <c r="BH106" s="304"/>
      <c r="BI106" s="304"/>
      <c r="BJ106" s="367" t="s">
        <v>1193</v>
      </c>
      <c r="BK106" s="245"/>
      <c r="BL106" s="29"/>
    </row>
    <row r="107" spans="1:64" s="14" customFormat="1" ht="90" hidden="1" customHeight="1" x14ac:dyDescent="0.25">
      <c r="B107" s="380" t="s">
        <v>5022</v>
      </c>
      <c r="C107" s="364" t="s">
        <v>5588</v>
      </c>
      <c r="D107" s="343" t="s">
        <v>4218</v>
      </c>
      <c r="E107" s="346">
        <v>43747</v>
      </c>
      <c r="F107" s="342" t="s">
        <v>4219</v>
      </c>
      <c r="G107" s="403" t="s">
        <v>5594</v>
      </c>
      <c r="H107" s="226" t="s">
        <v>5331</v>
      </c>
      <c r="I107" s="226" t="s">
        <v>4890</v>
      </c>
      <c r="J107" s="226" t="s">
        <v>4891</v>
      </c>
      <c r="K107" s="226"/>
      <c r="L107" s="314"/>
      <c r="M107" s="226"/>
      <c r="N107" s="346">
        <v>43745</v>
      </c>
      <c r="O107" s="346">
        <v>43746</v>
      </c>
      <c r="P107" s="330">
        <f t="shared" si="1"/>
        <v>1</v>
      </c>
      <c r="Q107" s="427"/>
      <c r="R107" s="342" t="s">
        <v>134</v>
      </c>
      <c r="S107" s="226"/>
      <c r="T107" s="35" t="s">
        <v>1460</v>
      </c>
      <c r="U107" s="35" t="s">
        <v>1460</v>
      </c>
      <c r="V107" s="35" t="s">
        <v>1460</v>
      </c>
      <c r="W107" s="35" t="s">
        <v>1460</v>
      </c>
      <c r="X107" s="35" t="s">
        <v>1460</v>
      </c>
      <c r="Y107" s="35" t="s">
        <v>1460</v>
      </c>
      <c r="Z107" s="35" t="s">
        <v>1460</v>
      </c>
      <c r="AA107" s="35" t="s">
        <v>1460</v>
      </c>
      <c r="AB107" s="35" t="s">
        <v>1460</v>
      </c>
      <c r="AC107" s="35" t="s">
        <v>1460</v>
      </c>
      <c r="AD107" s="35" t="s">
        <v>1460</v>
      </c>
      <c r="AE107" s="35" t="s">
        <v>1460</v>
      </c>
      <c r="AF107" s="35" t="s">
        <v>1460</v>
      </c>
      <c r="AG107" s="35" t="s">
        <v>1460</v>
      </c>
      <c r="AH107" s="35" t="s">
        <v>1460</v>
      </c>
      <c r="AI107" s="35" t="s">
        <v>1460</v>
      </c>
      <c r="AJ107" s="35" t="s">
        <v>1460</v>
      </c>
      <c r="AK107" s="35" t="s">
        <v>1460</v>
      </c>
      <c r="AL107" s="30" t="s">
        <v>4892</v>
      </c>
      <c r="AM107" s="10" t="s">
        <v>5409</v>
      </c>
      <c r="AN107" s="10" t="s">
        <v>1460</v>
      </c>
      <c r="AO107" s="226" t="s">
        <v>5249</v>
      </c>
      <c r="AP107" s="10" t="s">
        <v>1460</v>
      </c>
      <c r="AQ107" s="226" t="s">
        <v>5249</v>
      </c>
      <c r="AR107" s="10" t="s">
        <v>1460</v>
      </c>
      <c r="AS107" s="226" t="s">
        <v>5249</v>
      </c>
      <c r="AT107" s="10" t="s">
        <v>1460</v>
      </c>
      <c r="AU107" s="226" t="s">
        <v>5249</v>
      </c>
      <c r="AV107" s="31" t="s">
        <v>1460</v>
      </c>
      <c r="AW107" s="31" t="s">
        <v>5249</v>
      </c>
      <c r="AX107" s="511" t="s">
        <v>1460</v>
      </c>
      <c r="AY107" s="511" t="s">
        <v>5249</v>
      </c>
      <c r="AZ107" s="511" t="s">
        <v>1460</v>
      </c>
      <c r="BA107" s="511" t="s">
        <v>5249</v>
      </c>
      <c r="BB107" s="304" t="s">
        <v>874</v>
      </c>
      <c r="BC107" s="168">
        <v>44020</v>
      </c>
      <c r="BD107" s="367" t="s">
        <v>1021</v>
      </c>
      <c r="BE107" s="245"/>
      <c r="BF107" s="304"/>
      <c r="BG107" s="304"/>
      <c r="BH107" s="304"/>
      <c r="BI107" s="304"/>
      <c r="BJ107" s="367" t="s">
        <v>1193</v>
      </c>
      <c r="BK107" s="245"/>
      <c r="BL107" s="29"/>
    </row>
    <row r="108" spans="1:64" s="14" customFormat="1" ht="90" hidden="1" customHeight="1" x14ac:dyDescent="0.25">
      <c r="B108" s="380" t="s">
        <v>5023</v>
      </c>
      <c r="C108" s="364" t="s">
        <v>5588</v>
      </c>
      <c r="D108" s="343" t="s">
        <v>4218</v>
      </c>
      <c r="E108" s="346">
        <v>43747</v>
      </c>
      <c r="F108" s="342" t="s">
        <v>4219</v>
      </c>
      <c r="G108" s="403" t="s">
        <v>5595</v>
      </c>
      <c r="H108" s="226" t="s">
        <v>4893</v>
      </c>
      <c r="I108" s="226" t="s">
        <v>4894</v>
      </c>
      <c r="J108" s="226" t="s">
        <v>4895</v>
      </c>
      <c r="K108" s="226"/>
      <c r="L108" s="314"/>
      <c r="M108" s="226"/>
      <c r="N108" s="346">
        <v>43756</v>
      </c>
      <c r="O108" s="346">
        <v>44196</v>
      </c>
      <c r="P108" s="330">
        <f t="shared" si="1"/>
        <v>11</v>
      </c>
      <c r="Q108" s="427"/>
      <c r="R108" s="342" t="s">
        <v>134</v>
      </c>
      <c r="S108" s="226"/>
      <c r="T108" s="35" t="s">
        <v>1460</v>
      </c>
      <c r="U108" s="35" t="s">
        <v>1460</v>
      </c>
      <c r="V108" s="35" t="s">
        <v>1460</v>
      </c>
      <c r="W108" s="35" t="s">
        <v>1460</v>
      </c>
      <c r="X108" s="35" t="s">
        <v>1460</v>
      </c>
      <c r="Y108" s="35" t="s">
        <v>1460</v>
      </c>
      <c r="Z108" s="35" t="s">
        <v>1460</v>
      </c>
      <c r="AA108" s="35" t="s">
        <v>1460</v>
      </c>
      <c r="AB108" s="35" t="s">
        <v>1460</v>
      </c>
      <c r="AC108" s="35" t="s">
        <v>1460</v>
      </c>
      <c r="AD108" s="35" t="s">
        <v>1460</v>
      </c>
      <c r="AE108" s="35" t="s">
        <v>1460</v>
      </c>
      <c r="AF108" s="35" t="s">
        <v>1460</v>
      </c>
      <c r="AG108" s="35" t="s">
        <v>1460</v>
      </c>
      <c r="AH108" s="35" t="s">
        <v>1460</v>
      </c>
      <c r="AI108" s="35" t="s">
        <v>1460</v>
      </c>
      <c r="AJ108" s="35" t="s">
        <v>1460</v>
      </c>
      <c r="AK108" s="35" t="s">
        <v>1460</v>
      </c>
      <c r="AL108" s="10" t="s">
        <v>4896</v>
      </c>
      <c r="AM108" s="10" t="s">
        <v>5418</v>
      </c>
      <c r="AN108" s="10" t="s">
        <v>5264</v>
      </c>
      <c r="AO108" s="226" t="s">
        <v>5323</v>
      </c>
      <c r="AP108" s="226" t="s">
        <v>5301</v>
      </c>
      <c r="AQ108" s="226" t="s">
        <v>5332</v>
      </c>
      <c r="AR108" s="165" t="s">
        <v>1460</v>
      </c>
      <c r="AS108" s="226" t="s">
        <v>5364</v>
      </c>
      <c r="AT108" s="165" t="s">
        <v>1460</v>
      </c>
      <c r="AU108" s="226" t="s">
        <v>5364</v>
      </c>
      <c r="AV108" s="165" t="s">
        <v>1460</v>
      </c>
      <c r="AW108" s="226" t="s">
        <v>5364</v>
      </c>
      <c r="AX108" s="165" t="s">
        <v>1460</v>
      </c>
      <c r="AY108" s="226" t="s">
        <v>5364</v>
      </c>
      <c r="AZ108" s="165" t="s">
        <v>1460</v>
      </c>
      <c r="BA108" s="226" t="s">
        <v>5364</v>
      </c>
      <c r="BB108" s="304" t="s">
        <v>874</v>
      </c>
      <c r="BC108" s="308">
        <v>44215</v>
      </c>
      <c r="BD108" s="367" t="s">
        <v>1021</v>
      </c>
      <c r="BE108" s="245"/>
      <c r="BF108" s="304"/>
      <c r="BG108" s="304"/>
      <c r="BH108" s="304"/>
      <c r="BI108" s="304"/>
      <c r="BJ108" s="367" t="s">
        <v>1193</v>
      </c>
      <c r="BK108" s="245"/>
      <c r="BL108" s="29"/>
    </row>
    <row r="109" spans="1:64" s="14" customFormat="1" ht="90" hidden="1" customHeight="1" x14ac:dyDescent="0.25">
      <c r="B109" s="380" t="s">
        <v>4224</v>
      </c>
      <c r="C109" s="364" t="s">
        <v>5588</v>
      </c>
      <c r="D109" s="343" t="s">
        <v>4218</v>
      </c>
      <c r="E109" s="346">
        <v>43747</v>
      </c>
      <c r="F109" s="342" t="s">
        <v>4219</v>
      </c>
      <c r="G109" s="403" t="s">
        <v>5596</v>
      </c>
      <c r="H109" s="226" t="s">
        <v>4225</v>
      </c>
      <c r="I109" s="226" t="s">
        <v>4226</v>
      </c>
      <c r="J109" s="226" t="s">
        <v>4227</v>
      </c>
      <c r="K109" s="226"/>
      <c r="L109" s="314"/>
      <c r="M109" s="226"/>
      <c r="N109" s="346">
        <v>43756</v>
      </c>
      <c r="O109" s="346">
        <v>44012</v>
      </c>
      <c r="P109" s="330">
        <f t="shared" si="1"/>
        <v>37</v>
      </c>
      <c r="Q109" s="427"/>
      <c r="R109" s="342" t="s">
        <v>134</v>
      </c>
      <c r="S109" s="226"/>
      <c r="T109" s="35" t="s">
        <v>1460</v>
      </c>
      <c r="U109" s="35" t="s">
        <v>1460</v>
      </c>
      <c r="V109" s="35" t="s">
        <v>1460</v>
      </c>
      <c r="W109" s="35" t="s">
        <v>1460</v>
      </c>
      <c r="X109" s="35" t="s">
        <v>1460</v>
      </c>
      <c r="Y109" s="35" t="s">
        <v>1460</v>
      </c>
      <c r="Z109" s="35" t="s">
        <v>1460</v>
      </c>
      <c r="AA109" s="35" t="s">
        <v>1460</v>
      </c>
      <c r="AB109" s="35" t="s">
        <v>1460</v>
      </c>
      <c r="AC109" s="35" t="s">
        <v>1460</v>
      </c>
      <c r="AD109" s="35" t="s">
        <v>1460</v>
      </c>
      <c r="AE109" s="35" t="s">
        <v>1460</v>
      </c>
      <c r="AF109" s="35" t="s">
        <v>1460</v>
      </c>
      <c r="AG109" s="35" t="s">
        <v>1460</v>
      </c>
      <c r="AH109" s="35" t="s">
        <v>1460</v>
      </c>
      <c r="AI109" s="35" t="s">
        <v>1460</v>
      </c>
      <c r="AJ109" s="35" t="s">
        <v>1460</v>
      </c>
      <c r="AK109" s="35" t="s">
        <v>1460</v>
      </c>
      <c r="AL109" s="10" t="s">
        <v>4897</v>
      </c>
      <c r="AM109" s="10" t="s">
        <v>5419</v>
      </c>
      <c r="AN109" s="10" t="s">
        <v>5266</v>
      </c>
      <c r="AO109" s="226" t="s">
        <v>5333</v>
      </c>
      <c r="AP109" s="226" t="s">
        <v>5302</v>
      </c>
      <c r="AQ109" s="226" t="s">
        <v>5334</v>
      </c>
      <c r="AR109" s="226" t="s">
        <v>4228</v>
      </c>
      <c r="AS109" s="226" t="s">
        <v>5369</v>
      </c>
      <c r="AT109" s="165" t="s">
        <v>1460</v>
      </c>
      <c r="AU109" s="226" t="s">
        <v>5587</v>
      </c>
      <c r="AV109" s="10" t="s">
        <v>1460</v>
      </c>
      <c r="AW109" s="175" t="s">
        <v>5587</v>
      </c>
      <c r="AX109" s="510" t="s">
        <v>1460</v>
      </c>
      <c r="AY109" s="514" t="s">
        <v>5587</v>
      </c>
      <c r="AZ109" s="510" t="s">
        <v>1460</v>
      </c>
      <c r="BA109" s="514" t="s">
        <v>5587</v>
      </c>
      <c r="BB109" s="304" t="s">
        <v>874</v>
      </c>
      <c r="BC109" s="308">
        <v>44404</v>
      </c>
      <c r="BD109" s="367" t="s">
        <v>1021</v>
      </c>
      <c r="BE109" s="245"/>
      <c r="BF109" s="304"/>
      <c r="BG109" s="304"/>
      <c r="BH109" s="304"/>
      <c r="BI109" s="304"/>
      <c r="BJ109" s="367" t="s">
        <v>1193</v>
      </c>
      <c r="BK109" s="245"/>
      <c r="BL109" s="29"/>
    </row>
    <row r="110" spans="1:64" s="14" customFormat="1" ht="90" hidden="1" customHeight="1" x14ac:dyDescent="0.25">
      <c r="B110" s="380" t="s">
        <v>5024</v>
      </c>
      <c r="C110" s="364" t="s">
        <v>5622</v>
      </c>
      <c r="D110" s="343" t="s">
        <v>5625</v>
      </c>
      <c r="E110" s="346">
        <v>43889</v>
      </c>
      <c r="F110" s="342" t="s">
        <v>4565</v>
      </c>
      <c r="G110" s="403" t="s">
        <v>5590</v>
      </c>
      <c r="H110" s="226" t="s">
        <v>4898</v>
      </c>
      <c r="I110" s="226" t="s">
        <v>4899</v>
      </c>
      <c r="J110" s="226" t="s">
        <v>4900</v>
      </c>
      <c r="K110" s="226"/>
      <c r="L110" s="314"/>
      <c r="M110" s="226"/>
      <c r="N110" s="346">
        <v>43922</v>
      </c>
      <c r="O110" s="346">
        <v>44011</v>
      </c>
      <c r="P110" s="330">
        <f t="shared" si="1"/>
        <v>13</v>
      </c>
      <c r="Q110" s="427"/>
      <c r="R110" s="342" t="s">
        <v>4901</v>
      </c>
      <c r="S110" s="226"/>
      <c r="T110" s="35" t="s">
        <v>1460</v>
      </c>
      <c r="U110" s="35" t="s">
        <v>1460</v>
      </c>
      <c r="V110" s="35" t="s">
        <v>1460</v>
      </c>
      <c r="W110" s="35" t="s">
        <v>1460</v>
      </c>
      <c r="X110" s="35" t="s">
        <v>1460</v>
      </c>
      <c r="Y110" s="35" t="s">
        <v>1460</v>
      </c>
      <c r="Z110" s="35" t="s">
        <v>1460</v>
      </c>
      <c r="AA110" s="35" t="s">
        <v>1460</v>
      </c>
      <c r="AB110" s="35" t="s">
        <v>1460</v>
      </c>
      <c r="AC110" s="35" t="s">
        <v>1460</v>
      </c>
      <c r="AD110" s="35" t="s">
        <v>1460</v>
      </c>
      <c r="AE110" s="35" t="s">
        <v>1460</v>
      </c>
      <c r="AF110" s="35" t="s">
        <v>1460</v>
      </c>
      <c r="AG110" s="35" t="s">
        <v>1460</v>
      </c>
      <c r="AH110" s="35" t="s">
        <v>1460</v>
      </c>
      <c r="AI110" s="35" t="s">
        <v>1460</v>
      </c>
      <c r="AJ110" s="35" t="s">
        <v>1460</v>
      </c>
      <c r="AK110" s="35" t="s">
        <v>1460</v>
      </c>
      <c r="AL110" s="31" t="s">
        <v>4902</v>
      </c>
      <c r="AM110" s="10" t="s">
        <v>5410</v>
      </c>
      <c r="AN110" s="10" t="s">
        <v>1460</v>
      </c>
      <c r="AO110" s="226" t="s">
        <v>5249</v>
      </c>
      <c r="AP110" s="10" t="s">
        <v>1460</v>
      </c>
      <c r="AQ110" s="226" t="s">
        <v>5249</v>
      </c>
      <c r="AR110" s="10" t="s">
        <v>1460</v>
      </c>
      <c r="AS110" s="226" t="s">
        <v>5249</v>
      </c>
      <c r="AT110" s="10" t="s">
        <v>1460</v>
      </c>
      <c r="AU110" s="226" t="s">
        <v>5249</v>
      </c>
      <c r="AV110" s="31" t="s">
        <v>1460</v>
      </c>
      <c r="AW110" s="31" t="s">
        <v>5249</v>
      </c>
      <c r="AX110" s="511" t="s">
        <v>1460</v>
      </c>
      <c r="AY110" s="511" t="s">
        <v>5249</v>
      </c>
      <c r="AZ110" s="511" t="s">
        <v>1460</v>
      </c>
      <c r="BA110" s="511" t="s">
        <v>5249</v>
      </c>
      <c r="BB110" s="304" t="s">
        <v>874</v>
      </c>
      <c r="BC110" s="168">
        <v>44020</v>
      </c>
      <c r="BD110" s="367" t="s">
        <v>1021</v>
      </c>
      <c r="BE110" s="245"/>
      <c r="BF110" s="304"/>
      <c r="BG110" s="304"/>
      <c r="BH110" s="304"/>
      <c r="BI110" s="304"/>
      <c r="BJ110" s="367" t="s">
        <v>1193</v>
      </c>
      <c r="BK110" s="245"/>
      <c r="BL110" s="29"/>
    </row>
    <row r="111" spans="1:64" s="14" customFormat="1" ht="90" hidden="1" customHeight="1" x14ac:dyDescent="0.25">
      <c r="B111" s="380" t="s">
        <v>5025</v>
      </c>
      <c r="C111" s="364" t="s">
        <v>5588</v>
      </c>
      <c r="D111" s="343" t="s">
        <v>4230</v>
      </c>
      <c r="E111" s="346">
        <v>43910</v>
      </c>
      <c r="F111" s="342"/>
      <c r="G111" s="403" t="s">
        <v>5589</v>
      </c>
      <c r="H111" s="226" t="s">
        <v>5335</v>
      </c>
      <c r="I111" s="226" t="s">
        <v>4231</v>
      </c>
      <c r="J111" s="226" t="s">
        <v>4903</v>
      </c>
      <c r="K111" s="226"/>
      <c r="L111" s="353" t="s">
        <v>4904</v>
      </c>
      <c r="M111" s="226"/>
      <c r="N111" s="346">
        <v>43983</v>
      </c>
      <c r="O111" s="346">
        <v>44104</v>
      </c>
      <c r="P111" s="330">
        <f t="shared" si="1"/>
        <v>18</v>
      </c>
      <c r="Q111" s="427"/>
      <c r="R111" s="342" t="s">
        <v>4234</v>
      </c>
      <c r="S111" s="226"/>
      <c r="T111" s="35" t="s">
        <v>1460</v>
      </c>
      <c r="U111" s="35" t="s">
        <v>1460</v>
      </c>
      <c r="V111" s="35" t="s">
        <v>1460</v>
      </c>
      <c r="W111" s="35" t="s">
        <v>1460</v>
      </c>
      <c r="X111" s="35" t="s">
        <v>1460</v>
      </c>
      <c r="Y111" s="35" t="s">
        <v>1460</v>
      </c>
      <c r="Z111" s="35" t="s">
        <v>1460</v>
      </c>
      <c r="AA111" s="35" t="s">
        <v>1460</v>
      </c>
      <c r="AB111" s="35" t="s">
        <v>1460</v>
      </c>
      <c r="AC111" s="35" t="s">
        <v>1460</v>
      </c>
      <c r="AD111" s="35" t="s">
        <v>1460</v>
      </c>
      <c r="AE111" s="35" t="s">
        <v>1460</v>
      </c>
      <c r="AF111" s="35" t="s">
        <v>1460</v>
      </c>
      <c r="AG111" s="35" t="s">
        <v>1460</v>
      </c>
      <c r="AH111" s="35" t="s">
        <v>1460</v>
      </c>
      <c r="AI111" s="35" t="s">
        <v>1460</v>
      </c>
      <c r="AJ111" s="35" t="s">
        <v>1460</v>
      </c>
      <c r="AK111" s="35" t="s">
        <v>1460</v>
      </c>
      <c r="AL111" s="226" t="s">
        <v>4905</v>
      </c>
      <c r="AM111" s="226" t="s">
        <v>5420</v>
      </c>
      <c r="AN111" s="226" t="s">
        <v>5267</v>
      </c>
      <c r="AO111" s="226" t="s">
        <v>5336</v>
      </c>
      <c r="AP111" s="31" t="s">
        <v>5303</v>
      </c>
      <c r="AQ111" s="226" t="s">
        <v>5337</v>
      </c>
      <c r="AR111" s="165" t="s">
        <v>1460</v>
      </c>
      <c r="AS111" s="226" t="s">
        <v>5364</v>
      </c>
      <c r="AT111" s="165" t="s">
        <v>1460</v>
      </c>
      <c r="AU111" s="226" t="s">
        <v>5364</v>
      </c>
      <c r="AV111" s="165" t="s">
        <v>1460</v>
      </c>
      <c r="AW111" s="226" t="s">
        <v>5364</v>
      </c>
      <c r="AX111" s="165" t="s">
        <v>1460</v>
      </c>
      <c r="AY111" s="226" t="s">
        <v>5364</v>
      </c>
      <c r="AZ111" s="165" t="s">
        <v>1460</v>
      </c>
      <c r="BA111" s="226" t="s">
        <v>5364</v>
      </c>
      <c r="BB111" s="304" t="s">
        <v>874</v>
      </c>
      <c r="BC111" s="308">
        <v>44216</v>
      </c>
      <c r="BD111" s="367" t="s">
        <v>1021</v>
      </c>
      <c r="BE111" s="245"/>
      <c r="BF111" s="304"/>
      <c r="BG111" s="304"/>
      <c r="BH111" s="304"/>
      <c r="BI111" s="304"/>
      <c r="BJ111" s="367" t="s">
        <v>1193</v>
      </c>
      <c r="BK111" s="245"/>
      <c r="BL111" s="29"/>
    </row>
    <row r="112" spans="1:64" s="14" customFormat="1" ht="90" hidden="1" customHeight="1" x14ac:dyDescent="0.25">
      <c r="B112" s="380" t="s">
        <v>4229</v>
      </c>
      <c r="C112" s="364" t="s">
        <v>5588</v>
      </c>
      <c r="D112" s="343" t="s">
        <v>4230</v>
      </c>
      <c r="E112" s="346">
        <v>43910</v>
      </c>
      <c r="F112" s="342"/>
      <c r="G112" s="403" t="s">
        <v>5589</v>
      </c>
      <c r="H112" s="226" t="s">
        <v>5338</v>
      </c>
      <c r="I112" s="226" t="s">
        <v>4231</v>
      </c>
      <c r="J112" s="226" t="s">
        <v>4232</v>
      </c>
      <c r="K112" s="226"/>
      <c r="L112" s="353" t="s">
        <v>4233</v>
      </c>
      <c r="M112" s="226"/>
      <c r="N112" s="346">
        <v>43983</v>
      </c>
      <c r="O112" s="346">
        <v>44165</v>
      </c>
      <c r="P112" s="330">
        <f t="shared" si="1"/>
        <v>26</v>
      </c>
      <c r="Q112" s="427"/>
      <c r="R112" s="342" t="s">
        <v>4234</v>
      </c>
      <c r="S112" s="226"/>
      <c r="T112" s="35" t="s">
        <v>1460</v>
      </c>
      <c r="U112" s="35" t="s">
        <v>1460</v>
      </c>
      <c r="V112" s="35" t="s">
        <v>1460</v>
      </c>
      <c r="W112" s="35" t="s">
        <v>1460</v>
      </c>
      <c r="X112" s="35" t="s">
        <v>1460</v>
      </c>
      <c r="Y112" s="35" t="s">
        <v>1460</v>
      </c>
      <c r="Z112" s="35" t="s">
        <v>1460</v>
      </c>
      <c r="AA112" s="35" t="s">
        <v>1460</v>
      </c>
      <c r="AB112" s="35" t="s">
        <v>1460</v>
      </c>
      <c r="AC112" s="35" t="s">
        <v>1460</v>
      </c>
      <c r="AD112" s="35" t="s">
        <v>1460</v>
      </c>
      <c r="AE112" s="35" t="s">
        <v>1460</v>
      </c>
      <c r="AF112" s="35" t="s">
        <v>1460</v>
      </c>
      <c r="AG112" s="35" t="s">
        <v>1460</v>
      </c>
      <c r="AH112" s="35" t="s">
        <v>1460</v>
      </c>
      <c r="AI112" s="35" t="s">
        <v>1460</v>
      </c>
      <c r="AJ112" s="35" t="s">
        <v>1460</v>
      </c>
      <c r="AK112" s="35" t="s">
        <v>1460</v>
      </c>
      <c r="AL112" s="226" t="s">
        <v>4905</v>
      </c>
      <c r="AM112" s="226" t="s">
        <v>5420</v>
      </c>
      <c r="AN112" s="226" t="s">
        <v>5268</v>
      </c>
      <c r="AO112" s="226" t="s">
        <v>5339</v>
      </c>
      <c r="AP112" s="226" t="s">
        <v>5303</v>
      </c>
      <c r="AQ112" s="226" t="s">
        <v>5340</v>
      </c>
      <c r="AR112" s="226" t="s">
        <v>4235</v>
      </c>
      <c r="AS112" s="226" t="s">
        <v>5370</v>
      </c>
      <c r="AT112" s="165" t="s">
        <v>1460</v>
      </c>
      <c r="AU112" s="226" t="s">
        <v>5587</v>
      </c>
      <c r="AV112" s="10" t="s">
        <v>1460</v>
      </c>
      <c r="AW112" s="175" t="s">
        <v>5587</v>
      </c>
      <c r="AX112" s="510" t="s">
        <v>1460</v>
      </c>
      <c r="AY112" s="514" t="s">
        <v>5587</v>
      </c>
      <c r="AZ112" s="510" t="s">
        <v>1460</v>
      </c>
      <c r="BA112" s="514" t="s">
        <v>5587</v>
      </c>
      <c r="BB112" s="304" t="s">
        <v>874</v>
      </c>
      <c r="BC112" s="308">
        <v>44406</v>
      </c>
      <c r="BD112" s="367" t="s">
        <v>1021</v>
      </c>
      <c r="BE112" s="245"/>
      <c r="BF112" s="304"/>
      <c r="BG112" s="304"/>
      <c r="BH112" s="304"/>
      <c r="BI112" s="304"/>
      <c r="BJ112" s="367" t="s">
        <v>1193</v>
      </c>
      <c r="BK112" s="245"/>
      <c r="BL112" s="29"/>
    </row>
    <row r="113" spans="2:64" s="14" customFormat="1" ht="90" hidden="1" customHeight="1" x14ac:dyDescent="0.25">
      <c r="B113" s="380" t="s">
        <v>4236</v>
      </c>
      <c r="C113" s="364" t="s">
        <v>5588</v>
      </c>
      <c r="D113" s="343" t="s">
        <v>4230</v>
      </c>
      <c r="E113" s="346">
        <v>43910</v>
      </c>
      <c r="F113" s="342"/>
      <c r="G113" s="403" t="s">
        <v>5589</v>
      </c>
      <c r="H113" s="226" t="s">
        <v>5335</v>
      </c>
      <c r="I113" s="226" t="s">
        <v>4231</v>
      </c>
      <c r="J113" s="226" t="s">
        <v>4237</v>
      </c>
      <c r="K113" s="226"/>
      <c r="L113" s="353" t="s">
        <v>4238</v>
      </c>
      <c r="M113" s="226"/>
      <c r="N113" s="346">
        <v>44075</v>
      </c>
      <c r="O113" s="346">
        <v>44165</v>
      </c>
      <c r="P113" s="330">
        <f t="shared" si="1"/>
        <v>13</v>
      </c>
      <c r="Q113" s="427"/>
      <c r="R113" s="342" t="s">
        <v>4234</v>
      </c>
      <c r="S113" s="226"/>
      <c r="T113" s="35" t="s">
        <v>1460</v>
      </c>
      <c r="U113" s="35" t="s">
        <v>1460</v>
      </c>
      <c r="V113" s="35" t="s">
        <v>1460</v>
      </c>
      <c r="W113" s="35" t="s">
        <v>1460</v>
      </c>
      <c r="X113" s="35" t="s">
        <v>1460</v>
      </c>
      <c r="Y113" s="35" t="s">
        <v>1460</v>
      </c>
      <c r="Z113" s="35" t="s">
        <v>1460</v>
      </c>
      <c r="AA113" s="35" t="s">
        <v>1460</v>
      </c>
      <c r="AB113" s="35" t="s">
        <v>1460</v>
      </c>
      <c r="AC113" s="35" t="s">
        <v>1460</v>
      </c>
      <c r="AD113" s="35" t="s">
        <v>1460</v>
      </c>
      <c r="AE113" s="35" t="s">
        <v>1460</v>
      </c>
      <c r="AF113" s="35" t="s">
        <v>1460</v>
      </c>
      <c r="AG113" s="35" t="s">
        <v>1460</v>
      </c>
      <c r="AH113" s="35" t="s">
        <v>1460</v>
      </c>
      <c r="AI113" s="35" t="s">
        <v>1460</v>
      </c>
      <c r="AJ113" s="35" t="s">
        <v>1460</v>
      </c>
      <c r="AK113" s="35" t="s">
        <v>1460</v>
      </c>
      <c r="AL113" s="226" t="s">
        <v>4905</v>
      </c>
      <c r="AM113" s="226" t="s">
        <v>5421</v>
      </c>
      <c r="AN113" s="226" t="s">
        <v>5269</v>
      </c>
      <c r="AO113" s="226" t="s">
        <v>5339</v>
      </c>
      <c r="AP113" s="226" t="s">
        <v>5308</v>
      </c>
      <c r="AQ113" s="226" t="s">
        <v>5341</v>
      </c>
      <c r="AR113" s="226" t="s">
        <v>4239</v>
      </c>
      <c r="AS113" s="226" t="s">
        <v>5371</v>
      </c>
      <c r="AT113" s="165" t="s">
        <v>1460</v>
      </c>
      <c r="AU113" s="226" t="s">
        <v>5587</v>
      </c>
      <c r="AV113" s="10" t="s">
        <v>1460</v>
      </c>
      <c r="AW113" s="175" t="s">
        <v>5587</v>
      </c>
      <c r="AX113" s="510" t="s">
        <v>1460</v>
      </c>
      <c r="AY113" s="514" t="s">
        <v>5587</v>
      </c>
      <c r="AZ113" s="510" t="s">
        <v>1460</v>
      </c>
      <c r="BA113" s="514" t="s">
        <v>5587</v>
      </c>
      <c r="BB113" s="304" t="s">
        <v>874</v>
      </c>
      <c r="BC113" s="308">
        <v>44406</v>
      </c>
      <c r="BD113" s="367" t="s">
        <v>1021</v>
      </c>
      <c r="BE113" s="245"/>
      <c r="BF113" s="304"/>
      <c r="BG113" s="304"/>
      <c r="BH113" s="304"/>
      <c r="BI113" s="304"/>
      <c r="BJ113" s="367" t="s">
        <v>1193</v>
      </c>
      <c r="BK113" s="245"/>
      <c r="BL113" s="29"/>
    </row>
    <row r="114" spans="2:64" s="14" customFormat="1" ht="90" hidden="1" customHeight="1" x14ac:dyDescent="0.25">
      <c r="B114" s="380" t="s">
        <v>5026</v>
      </c>
      <c r="C114" s="364" t="s">
        <v>5588</v>
      </c>
      <c r="D114" s="343" t="s">
        <v>4230</v>
      </c>
      <c r="E114" s="346">
        <v>43910</v>
      </c>
      <c r="F114" s="342"/>
      <c r="G114" s="403" t="s">
        <v>5589</v>
      </c>
      <c r="H114" s="226" t="s">
        <v>5342</v>
      </c>
      <c r="I114" s="226" t="s">
        <v>4231</v>
      </c>
      <c r="J114" s="226" t="s">
        <v>4906</v>
      </c>
      <c r="K114" s="226"/>
      <c r="L114" s="353" t="s">
        <v>4238</v>
      </c>
      <c r="M114" s="226"/>
      <c r="N114" s="346">
        <v>43983</v>
      </c>
      <c r="O114" s="346">
        <v>44195</v>
      </c>
      <c r="P114" s="330">
        <f t="shared" si="1"/>
        <v>31</v>
      </c>
      <c r="Q114" s="427"/>
      <c r="R114" s="342" t="s">
        <v>4234</v>
      </c>
      <c r="S114" s="226"/>
      <c r="T114" s="35" t="s">
        <v>1460</v>
      </c>
      <c r="U114" s="35" t="s">
        <v>1460</v>
      </c>
      <c r="V114" s="35" t="s">
        <v>1460</v>
      </c>
      <c r="W114" s="35" t="s">
        <v>1460</v>
      </c>
      <c r="X114" s="35" t="s">
        <v>1460</v>
      </c>
      <c r="Y114" s="35" t="s">
        <v>1460</v>
      </c>
      <c r="Z114" s="35" t="s">
        <v>1460</v>
      </c>
      <c r="AA114" s="35" t="s">
        <v>1460</v>
      </c>
      <c r="AB114" s="35" t="s">
        <v>1460</v>
      </c>
      <c r="AC114" s="35" t="s">
        <v>1460</v>
      </c>
      <c r="AD114" s="35" t="s">
        <v>1460</v>
      </c>
      <c r="AE114" s="35" t="s">
        <v>1460</v>
      </c>
      <c r="AF114" s="35" t="s">
        <v>1460</v>
      </c>
      <c r="AG114" s="35" t="s">
        <v>1460</v>
      </c>
      <c r="AH114" s="35" t="s">
        <v>1460</v>
      </c>
      <c r="AI114" s="35" t="s">
        <v>1460</v>
      </c>
      <c r="AJ114" s="35" t="s">
        <v>1460</v>
      </c>
      <c r="AK114" s="35" t="s">
        <v>1460</v>
      </c>
      <c r="AL114" s="226" t="s">
        <v>4905</v>
      </c>
      <c r="AM114" s="226" t="s">
        <v>5420</v>
      </c>
      <c r="AN114" s="226" t="s">
        <v>5270</v>
      </c>
      <c r="AO114" s="139" t="s">
        <v>5343</v>
      </c>
      <c r="AP114" s="139" t="s">
        <v>5309</v>
      </c>
      <c r="AQ114" s="139" t="s">
        <v>5344</v>
      </c>
      <c r="AR114" s="165" t="s">
        <v>1460</v>
      </c>
      <c r="AS114" s="226" t="s">
        <v>5364</v>
      </c>
      <c r="AT114" s="165" t="s">
        <v>1460</v>
      </c>
      <c r="AU114" s="226" t="s">
        <v>5364</v>
      </c>
      <c r="AV114" s="165" t="s">
        <v>1460</v>
      </c>
      <c r="AW114" s="226" t="s">
        <v>5364</v>
      </c>
      <c r="AX114" s="165" t="s">
        <v>1460</v>
      </c>
      <c r="AY114" s="226" t="s">
        <v>5364</v>
      </c>
      <c r="AZ114" s="165" t="s">
        <v>1460</v>
      </c>
      <c r="BA114" s="226" t="s">
        <v>5364</v>
      </c>
      <c r="BB114" s="304" t="s">
        <v>874</v>
      </c>
      <c r="BC114" s="308">
        <v>44216</v>
      </c>
      <c r="BD114" s="367" t="s">
        <v>1021</v>
      </c>
      <c r="BE114" s="245"/>
      <c r="BF114" s="304"/>
      <c r="BG114" s="304"/>
      <c r="BH114" s="304"/>
      <c r="BI114" s="304"/>
      <c r="BJ114" s="367" t="s">
        <v>1193</v>
      </c>
      <c r="BK114" s="245"/>
      <c r="BL114" s="29"/>
    </row>
    <row r="115" spans="2:64" s="14" customFormat="1" ht="90" hidden="1" customHeight="1" x14ac:dyDescent="0.25">
      <c r="B115" s="380" t="s">
        <v>4240</v>
      </c>
      <c r="C115" s="364" t="s">
        <v>5588</v>
      </c>
      <c r="D115" s="343" t="s">
        <v>4230</v>
      </c>
      <c r="E115" s="346">
        <v>43910</v>
      </c>
      <c r="F115" s="342"/>
      <c r="G115" s="403" t="s">
        <v>5590</v>
      </c>
      <c r="H115" s="226" t="s">
        <v>5345</v>
      </c>
      <c r="I115" s="226" t="s">
        <v>4241</v>
      </c>
      <c r="J115" s="226" t="s">
        <v>4242</v>
      </c>
      <c r="K115" s="226"/>
      <c r="L115" s="165" t="s">
        <v>4243</v>
      </c>
      <c r="M115" s="226"/>
      <c r="N115" s="346">
        <v>43983</v>
      </c>
      <c r="O115" s="346">
        <v>44104</v>
      </c>
      <c r="P115" s="330">
        <f t="shared" si="1"/>
        <v>18</v>
      </c>
      <c r="Q115" s="427"/>
      <c r="R115" s="342" t="s">
        <v>4234</v>
      </c>
      <c r="S115" s="226"/>
      <c r="T115" s="35" t="s">
        <v>1460</v>
      </c>
      <c r="U115" s="35" t="s">
        <v>1460</v>
      </c>
      <c r="V115" s="35" t="s">
        <v>1460</v>
      </c>
      <c r="W115" s="35" t="s">
        <v>1460</v>
      </c>
      <c r="X115" s="35" t="s">
        <v>1460</v>
      </c>
      <c r="Y115" s="35" t="s">
        <v>1460</v>
      </c>
      <c r="Z115" s="35" t="s">
        <v>1460</v>
      </c>
      <c r="AA115" s="35" t="s">
        <v>1460</v>
      </c>
      <c r="AB115" s="35" t="s">
        <v>1460</v>
      </c>
      <c r="AC115" s="35" t="s">
        <v>1460</v>
      </c>
      <c r="AD115" s="35" t="s">
        <v>1460</v>
      </c>
      <c r="AE115" s="35" t="s">
        <v>1460</v>
      </c>
      <c r="AF115" s="35" t="s">
        <v>1460</v>
      </c>
      <c r="AG115" s="35" t="s">
        <v>1460</v>
      </c>
      <c r="AH115" s="35" t="s">
        <v>1460</v>
      </c>
      <c r="AI115" s="35" t="s">
        <v>1460</v>
      </c>
      <c r="AJ115" s="35" t="s">
        <v>1460</v>
      </c>
      <c r="AK115" s="35" t="s">
        <v>1460</v>
      </c>
      <c r="AL115" s="226" t="s">
        <v>4905</v>
      </c>
      <c r="AM115" s="226" t="s">
        <v>5420</v>
      </c>
      <c r="AN115" s="226" t="s">
        <v>5271</v>
      </c>
      <c r="AO115" s="139" t="s">
        <v>5343</v>
      </c>
      <c r="AP115" s="139" t="s">
        <v>5310</v>
      </c>
      <c r="AQ115" s="139" t="s">
        <v>5346</v>
      </c>
      <c r="AR115" s="139" t="s">
        <v>4244</v>
      </c>
      <c r="AS115" s="139" t="s">
        <v>5370</v>
      </c>
      <c r="AT115" s="165" t="s">
        <v>1460</v>
      </c>
      <c r="AU115" s="226" t="s">
        <v>5587</v>
      </c>
      <c r="AV115" s="10" t="s">
        <v>1460</v>
      </c>
      <c r="AW115" s="175" t="s">
        <v>5587</v>
      </c>
      <c r="AX115" s="510" t="s">
        <v>1460</v>
      </c>
      <c r="AY115" s="514" t="s">
        <v>5587</v>
      </c>
      <c r="AZ115" s="510" t="s">
        <v>1460</v>
      </c>
      <c r="BA115" s="514" t="s">
        <v>5587</v>
      </c>
      <c r="BB115" s="128" t="s">
        <v>874</v>
      </c>
      <c r="BC115" s="168">
        <v>44406</v>
      </c>
      <c r="BD115" s="367" t="s">
        <v>1021</v>
      </c>
      <c r="BE115" s="245"/>
      <c r="BF115" s="304"/>
      <c r="BG115" s="304"/>
      <c r="BH115" s="304"/>
      <c r="BI115" s="304"/>
      <c r="BJ115" s="367" t="s">
        <v>1193</v>
      </c>
      <c r="BK115" s="245"/>
      <c r="BL115" s="29"/>
    </row>
    <row r="116" spans="2:64" s="14" customFormat="1" ht="90" hidden="1" customHeight="1" x14ac:dyDescent="0.25">
      <c r="B116" s="380" t="s">
        <v>5027</v>
      </c>
      <c r="C116" s="364" t="s">
        <v>5588</v>
      </c>
      <c r="D116" s="343" t="s">
        <v>4230</v>
      </c>
      <c r="E116" s="346">
        <v>43910</v>
      </c>
      <c r="F116" s="342"/>
      <c r="G116" s="403" t="s">
        <v>5590</v>
      </c>
      <c r="H116" s="226" t="s">
        <v>5345</v>
      </c>
      <c r="I116" s="226" t="s">
        <v>4241</v>
      </c>
      <c r="J116" s="226" t="s">
        <v>4907</v>
      </c>
      <c r="K116" s="226"/>
      <c r="L116" s="165" t="s">
        <v>4908</v>
      </c>
      <c r="M116" s="226"/>
      <c r="N116" s="346">
        <v>44013</v>
      </c>
      <c r="O116" s="346">
        <v>44104</v>
      </c>
      <c r="P116" s="330">
        <f t="shared" si="1"/>
        <v>13</v>
      </c>
      <c r="Q116" s="427"/>
      <c r="R116" s="342" t="s">
        <v>4234</v>
      </c>
      <c r="S116" s="226"/>
      <c r="T116" s="35" t="s">
        <v>1460</v>
      </c>
      <c r="U116" s="35" t="s">
        <v>1460</v>
      </c>
      <c r="V116" s="35" t="s">
        <v>1460</v>
      </c>
      <c r="W116" s="35" t="s">
        <v>1460</v>
      </c>
      <c r="X116" s="35" t="s">
        <v>1460</v>
      </c>
      <c r="Y116" s="35" t="s">
        <v>1460</v>
      </c>
      <c r="Z116" s="35" t="s">
        <v>1460</v>
      </c>
      <c r="AA116" s="35" t="s">
        <v>1460</v>
      </c>
      <c r="AB116" s="35" t="s">
        <v>1460</v>
      </c>
      <c r="AC116" s="35" t="s">
        <v>1460</v>
      </c>
      <c r="AD116" s="35" t="s">
        <v>1460</v>
      </c>
      <c r="AE116" s="35" t="s">
        <v>1460</v>
      </c>
      <c r="AF116" s="35" t="s">
        <v>1460</v>
      </c>
      <c r="AG116" s="35" t="s">
        <v>1460</v>
      </c>
      <c r="AH116" s="35" t="s">
        <v>1460</v>
      </c>
      <c r="AI116" s="35" t="s">
        <v>1460</v>
      </c>
      <c r="AJ116" s="35" t="s">
        <v>1460</v>
      </c>
      <c r="AK116" s="35" t="s">
        <v>1460</v>
      </c>
      <c r="AL116" s="226" t="s">
        <v>4905</v>
      </c>
      <c r="AM116" s="226" t="s">
        <v>5422</v>
      </c>
      <c r="AN116" s="226" t="s">
        <v>5272</v>
      </c>
      <c r="AO116" s="139" t="s">
        <v>5343</v>
      </c>
      <c r="AP116" s="139" t="s">
        <v>5311</v>
      </c>
      <c r="AQ116" s="139" t="s">
        <v>5347</v>
      </c>
      <c r="AR116" s="165" t="s">
        <v>1460</v>
      </c>
      <c r="AS116" s="226" t="s">
        <v>5364</v>
      </c>
      <c r="AT116" s="165" t="s">
        <v>1460</v>
      </c>
      <c r="AU116" s="226" t="s">
        <v>5364</v>
      </c>
      <c r="AV116" s="165" t="s">
        <v>1460</v>
      </c>
      <c r="AW116" s="226" t="s">
        <v>5364</v>
      </c>
      <c r="AX116" s="165" t="s">
        <v>1460</v>
      </c>
      <c r="AY116" s="226" t="s">
        <v>5364</v>
      </c>
      <c r="AZ116" s="165" t="s">
        <v>1460</v>
      </c>
      <c r="BA116" s="226" t="s">
        <v>5364</v>
      </c>
      <c r="BB116" s="128" t="s">
        <v>874</v>
      </c>
      <c r="BC116" s="168">
        <v>44216</v>
      </c>
      <c r="BD116" s="367" t="s">
        <v>1021</v>
      </c>
      <c r="BE116" s="245"/>
      <c r="BF116" s="304"/>
      <c r="BG116" s="304"/>
      <c r="BH116" s="304"/>
      <c r="BI116" s="304"/>
      <c r="BJ116" s="367" t="s">
        <v>1193</v>
      </c>
      <c r="BK116" s="245"/>
      <c r="BL116" s="29"/>
    </row>
    <row r="117" spans="2:64" s="14" customFormat="1" ht="90" hidden="1" customHeight="1" x14ac:dyDescent="0.25">
      <c r="B117" s="380" t="s">
        <v>4245</v>
      </c>
      <c r="C117" s="364" t="s">
        <v>5588</v>
      </c>
      <c r="D117" s="343" t="s">
        <v>4230</v>
      </c>
      <c r="E117" s="346">
        <v>43910</v>
      </c>
      <c r="F117" s="342"/>
      <c r="G117" s="403" t="s">
        <v>5590</v>
      </c>
      <c r="H117" s="226" t="s">
        <v>5345</v>
      </c>
      <c r="I117" s="226" t="s">
        <v>4241</v>
      </c>
      <c r="J117" s="226" t="s">
        <v>4246</v>
      </c>
      <c r="K117" s="226"/>
      <c r="L117" s="165" t="s">
        <v>4247</v>
      </c>
      <c r="M117" s="226"/>
      <c r="N117" s="346">
        <v>43983</v>
      </c>
      <c r="O117" s="346">
        <v>44195</v>
      </c>
      <c r="P117" s="330">
        <f t="shared" si="1"/>
        <v>31</v>
      </c>
      <c r="Q117" s="427"/>
      <c r="R117" s="342" t="s">
        <v>4234</v>
      </c>
      <c r="S117" s="226"/>
      <c r="T117" s="35" t="s">
        <v>1460</v>
      </c>
      <c r="U117" s="35" t="s">
        <v>1460</v>
      </c>
      <c r="V117" s="35" t="s">
        <v>1460</v>
      </c>
      <c r="W117" s="35" t="s">
        <v>1460</v>
      </c>
      <c r="X117" s="35" t="s">
        <v>1460</v>
      </c>
      <c r="Y117" s="35" t="s">
        <v>1460</v>
      </c>
      <c r="Z117" s="35" t="s">
        <v>1460</v>
      </c>
      <c r="AA117" s="35" t="s">
        <v>1460</v>
      </c>
      <c r="AB117" s="35" t="s">
        <v>1460</v>
      </c>
      <c r="AC117" s="35" t="s">
        <v>1460</v>
      </c>
      <c r="AD117" s="35" t="s">
        <v>1460</v>
      </c>
      <c r="AE117" s="35" t="s">
        <v>1460</v>
      </c>
      <c r="AF117" s="35" t="s">
        <v>1460</v>
      </c>
      <c r="AG117" s="35" t="s">
        <v>1460</v>
      </c>
      <c r="AH117" s="35" t="s">
        <v>1460</v>
      </c>
      <c r="AI117" s="35" t="s">
        <v>1460</v>
      </c>
      <c r="AJ117" s="35" t="s">
        <v>1460</v>
      </c>
      <c r="AK117" s="35" t="s">
        <v>1460</v>
      </c>
      <c r="AL117" s="226" t="s">
        <v>4905</v>
      </c>
      <c r="AM117" s="226" t="s">
        <v>5420</v>
      </c>
      <c r="AN117" s="226" t="s">
        <v>5272</v>
      </c>
      <c r="AO117" s="139" t="s">
        <v>5343</v>
      </c>
      <c r="AP117" s="139" t="s">
        <v>5312</v>
      </c>
      <c r="AQ117" s="139" t="s">
        <v>5306</v>
      </c>
      <c r="AR117" s="139" t="s">
        <v>4248</v>
      </c>
      <c r="AS117" s="139" t="s">
        <v>5374</v>
      </c>
      <c r="AT117" s="165" t="s">
        <v>1460</v>
      </c>
      <c r="AU117" s="226" t="s">
        <v>5587</v>
      </c>
      <c r="AV117" s="10" t="s">
        <v>1460</v>
      </c>
      <c r="AW117" s="175" t="s">
        <v>5587</v>
      </c>
      <c r="AX117" s="510" t="s">
        <v>1460</v>
      </c>
      <c r="AY117" s="514" t="s">
        <v>5587</v>
      </c>
      <c r="AZ117" s="510" t="s">
        <v>1460</v>
      </c>
      <c r="BA117" s="514" t="s">
        <v>5587</v>
      </c>
      <c r="BB117" s="128" t="s">
        <v>874</v>
      </c>
      <c r="BC117" s="168">
        <v>44406</v>
      </c>
      <c r="BD117" s="367" t="s">
        <v>1021</v>
      </c>
      <c r="BE117" s="245"/>
      <c r="BF117" s="304"/>
      <c r="BG117" s="304"/>
      <c r="BH117" s="304"/>
      <c r="BI117" s="304"/>
      <c r="BJ117" s="367" t="s">
        <v>1193</v>
      </c>
      <c r="BK117" s="245"/>
      <c r="BL117" s="29"/>
    </row>
    <row r="118" spans="2:64" s="14" customFormat="1" ht="90" hidden="1" customHeight="1" x14ac:dyDescent="0.25">
      <c r="B118" s="380" t="s">
        <v>5028</v>
      </c>
      <c r="C118" s="364" t="s">
        <v>5621</v>
      </c>
      <c r="D118" s="342" t="s">
        <v>5639</v>
      </c>
      <c r="E118" s="346">
        <v>43973</v>
      </c>
      <c r="F118" s="342" t="s">
        <v>2939</v>
      </c>
      <c r="G118" s="403" t="s">
        <v>5629</v>
      </c>
      <c r="H118" s="226" t="s">
        <v>5638</v>
      </c>
      <c r="I118" s="226" t="s">
        <v>4909</v>
      </c>
      <c r="J118" s="226" t="s">
        <v>5348</v>
      </c>
      <c r="K118" s="226"/>
      <c r="L118" s="353" t="s">
        <v>4910</v>
      </c>
      <c r="M118" s="226"/>
      <c r="N118" s="346">
        <v>43617</v>
      </c>
      <c r="O118" s="346">
        <v>43617</v>
      </c>
      <c r="P118" s="330">
        <f t="shared" si="1"/>
        <v>0</v>
      </c>
      <c r="Q118" s="427"/>
      <c r="R118" s="342" t="s">
        <v>472</v>
      </c>
      <c r="S118" s="226"/>
      <c r="T118" s="35" t="s">
        <v>1460</v>
      </c>
      <c r="U118" s="35" t="s">
        <v>1460</v>
      </c>
      <c r="V118" s="35" t="s">
        <v>1460</v>
      </c>
      <c r="W118" s="35" t="s">
        <v>1460</v>
      </c>
      <c r="X118" s="35" t="s">
        <v>1460</v>
      </c>
      <c r="Y118" s="35" t="s">
        <v>1460</v>
      </c>
      <c r="Z118" s="35" t="s">
        <v>1460</v>
      </c>
      <c r="AA118" s="35" t="s">
        <v>1460</v>
      </c>
      <c r="AB118" s="35" t="s">
        <v>1460</v>
      </c>
      <c r="AC118" s="35" t="s">
        <v>1460</v>
      </c>
      <c r="AD118" s="35" t="s">
        <v>1460</v>
      </c>
      <c r="AE118" s="35" t="s">
        <v>1460</v>
      </c>
      <c r="AF118" s="35" t="s">
        <v>1460</v>
      </c>
      <c r="AG118" s="35" t="s">
        <v>1460</v>
      </c>
      <c r="AH118" s="35" t="s">
        <v>1460</v>
      </c>
      <c r="AI118" s="35" t="s">
        <v>1460</v>
      </c>
      <c r="AJ118" s="35" t="s">
        <v>1460</v>
      </c>
      <c r="AK118" s="35" t="s">
        <v>1460</v>
      </c>
      <c r="AL118" s="35" t="s">
        <v>1460</v>
      </c>
      <c r="AM118" s="226" t="s">
        <v>5423</v>
      </c>
      <c r="AN118" s="226" t="s">
        <v>5273</v>
      </c>
      <c r="AO118" s="139" t="s">
        <v>5343</v>
      </c>
      <c r="AP118" s="139" t="s">
        <v>5313</v>
      </c>
      <c r="AQ118" s="139" t="s">
        <v>5349</v>
      </c>
      <c r="AR118" s="165" t="s">
        <v>1460</v>
      </c>
      <c r="AS118" s="226" t="s">
        <v>5364</v>
      </c>
      <c r="AT118" s="165" t="s">
        <v>1460</v>
      </c>
      <c r="AU118" s="226" t="s">
        <v>5364</v>
      </c>
      <c r="AV118" s="165" t="s">
        <v>1460</v>
      </c>
      <c r="AW118" s="226" t="s">
        <v>5364</v>
      </c>
      <c r="AX118" s="165" t="s">
        <v>1460</v>
      </c>
      <c r="AY118" s="226" t="s">
        <v>5364</v>
      </c>
      <c r="AZ118" s="165" t="s">
        <v>1460</v>
      </c>
      <c r="BA118" s="226" t="s">
        <v>5364</v>
      </c>
      <c r="BB118" s="304" t="s">
        <v>874</v>
      </c>
      <c r="BC118" s="168">
        <v>44225</v>
      </c>
      <c r="BD118" s="367" t="s">
        <v>1021</v>
      </c>
      <c r="BE118" s="245"/>
      <c r="BF118" s="304"/>
      <c r="BG118" s="304"/>
      <c r="BH118" s="304"/>
      <c r="BI118" s="304"/>
      <c r="BJ118" s="367" t="s">
        <v>1193</v>
      </c>
      <c r="BK118" s="245"/>
      <c r="BL118" s="29"/>
    </row>
    <row r="119" spans="2:64" s="14" customFormat="1" ht="90" hidden="1" customHeight="1" x14ac:dyDescent="0.25">
      <c r="B119" s="380" t="s">
        <v>4249</v>
      </c>
      <c r="C119" s="364" t="s">
        <v>5621</v>
      </c>
      <c r="D119" s="342" t="s">
        <v>5639</v>
      </c>
      <c r="E119" s="346">
        <v>43973</v>
      </c>
      <c r="F119" s="342" t="s">
        <v>2939</v>
      </c>
      <c r="G119" s="403" t="s">
        <v>5627</v>
      </c>
      <c r="H119" s="226" t="s">
        <v>5637</v>
      </c>
      <c r="I119" s="226" t="s">
        <v>4250</v>
      </c>
      <c r="J119" s="226" t="s">
        <v>4251</v>
      </c>
      <c r="K119" s="226"/>
      <c r="L119" s="353" t="s">
        <v>4252</v>
      </c>
      <c r="M119" s="226"/>
      <c r="N119" s="346">
        <v>43617</v>
      </c>
      <c r="O119" s="346">
        <v>44196</v>
      </c>
      <c r="P119" s="330">
        <f t="shared" si="1"/>
        <v>31</v>
      </c>
      <c r="Q119" s="427"/>
      <c r="R119" s="342" t="s">
        <v>472</v>
      </c>
      <c r="S119" s="226"/>
      <c r="T119" s="35" t="s">
        <v>1460</v>
      </c>
      <c r="U119" s="35" t="s">
        <v>1460</v>
      </c>
      <c r="V119" s="35" t="s">
        <v>1460</v>
      </c>
      <c r="W119" s="35" t="s">
        <v>1460</v>
      </c>
      <c r="X119" s="35" t="s">
        <v>1460</v>
      </c>
      <c r="Y119" s="35" t="s">
        <v>1460</v>
      </c>
      <c r="Z119" s="35" t="s">
        <v>1460</v>
      </c>
      <c r="AA119" s="35" t="s">
        <v>1460</v>
      </c>
      <c r="AB119" s="35" t="s">
        <v>1460</v>
      </c>
      <c r="AC119" s="35" t="s">
        <v>1460</v>
      </c>
      <c r="AD119" s="35" t="s">
        <v>1460</v>
      </c>
      <c r="AE119" s="35" t="s">
        <v>1460</v>
      </c>
      <c r="AF119" s="35" t="s">
        <v>1460</v>
      </c>
      <c r="AG119" s="35" t="s">
        <v>1460</v>
      </c>
      <c r="AH119" s="35" t="s">
        <v>1460</v>
      </c>
      <c r="AI119" s="35" t="s">
        <v>1460</v>
      </c>
      <c r="AJ119" s="35" t="s">
        <v>1460</v>
      </c>
      <c r="AK119" s="35" t="s">
        <v>1460</v>
      </c>
      <c r="AL119" s="35" t="s">
        <v>1460</v>
      </c>
      <c r="AM119" s="226" t="s">
        <v>5423</v>
      </c>
      <c r="AN119" s="226" t="s">
        <v>5274</v>
      </c>
      <c r="AO119" s="139" t="s">
        <v>5343</v>
      </c>
      <c r="AP119" s="139" t="s">
        <v>5314</v>
      </c>
      <c r="AQ119" s="139" t="s">
        <v>5350</v>
      </c>
      <c r="AR119" s="139" t="s">
        <v>4253</v>
      </c>
      <c r="AS119" s="139" t="s">
        <v>5375</v>
      </c>
      <c r="AT119" s="165" t="s">
        <v>1460</v>
      </c>
      <c r="AU119" s="226" t="s">
        <v>5587</v>
      </c>
      <c r="AV119" s="10" t="s">
        <v>1460</v>
      </c>
      <c r="AW119" s="175" t="s">
        <v>5587</v>
      </c>
      <c r="AX119" s="510" t="s">
        <v>1460</v>
      </c>
      <c r="AY119" s="514" t="s">
        <v>5587</v>
      </c>
      <c r="AZ119" s="510" t="s">
        <v>1460</v>
      </c>
      <c r="BA119" s="514" t="s">
        <v>5587</v>
      </c>
      <c r="BB119" s="128" t="s">
        <v>874</v>
      </c>
      <c r="BC119" s="168">
        <v>44404</v>
      </c>
      <c r="BD119" s="367" t="s">
        <v>7356</v>
      </c>
      <c r="BE119" s="168">
        <v>44439</v>
      </c>
      <c r="BF119" s="165" t="s">
        <v>6276</v>
      </c>
      <c r="BG119" s="165" t="s">
        <v>6277</v>
      </c>
      <c r="BH119" s="165" t="s">
        <v>6278</v>
      </c>
      <c r="BI119" s="128" t="s">
        <v>7351</v>
      </c>
      <c r="BJ119" s="367" t="s">
        <v>2544</v>
      </c>
      <c r="BK119" s="138" t="s">
        <v>3497</v>
      </c>
      <c r="BL119" s="29"/>
    </row>
    <row r="120" spans="2:64" s="14" customFormat="1" ht="90" hidden="1" customHeight="1" x14ac:dyDescent="0.25">
      <c r="B120" s="380" t="s">
        <v>4254</v>
      </c>
      <c r="C120" s="364" t="s">
        <v>5622</v>
      </c>
      <c r="D120" s="343" t="s">
        <v>4255</v>
      </c>
      <c r="E120" s="32">
        <v>44012</v>
      </c>
      <c r="F120" s="343" t="s">
        <v>4256</v>
      </c>
      <c r="G120" s="606" t="s">
        <v>5684</v>
      </c>
      <c r="H120" s="31" t="s">
        <v>5687</v>
      </c>
      <c r="I120" s="31" t="s">
        <v>4257</v>
      </c>
      <c r="J120" s="31" t="s">
        <v>4258</v>
      </c>
      <c r="K120" s="31"/>
      <c r="L120" s="31" t="s">
        <v>140</v>
      </c>
      <c r="M120" s="29"/>
      <c r="N120" s="32">
        <v>44075</v>
      </c>
      <c r="O120" s="308">
        <v>44286</v>
      </c>
      <c r="P120" s="330">
        <f t="shared" si="1"/>
        <v>31</v>
      </c>
      <c r="Q120" s="427"/>
      <c r="R120" s="35" t="s">
        <v>69</v>
      </c>
      <c r="S120" s="29" t="s">
        <v>5284</v>
      </c>
      <c r="T120" s="35" t="s">
        <v>1460</v>
      </c>
      <c r="U120" s="35" t="s">
        <v>1460</v>
      </c>
      <c r="V120" s="35" t="s">
        <v>1460</v>
      </c>
      <c r="W120" s="35" t="s">
        <v>1460</v>
      </c>
      <c r="X120" s="35" t="s">
        <v>1460</v>
      </c>
      <c r="Y120" s="35" t="s">
        <v>1460</v>
      </c>
      <c r="Z120" s="35" t="s">
        <v>1460</v>
      </c>
      <c r="AA120" s="35" t="s">
        <v>1460</v>
      </c>
      <c r="AB120" s="35" t="s">
        <v>1460</v>
      </c>
      <c r="AC120" s="35" t="s">
        <v>1460</v>
      </c>
      <c r="AD120" s="35" t="s">
        <v>1460</v>
      </c>
      <c r="AE120" s="35" t="s">
        <v>1460</v>
      </c>
      <c r="AF120" s="35" t="s">
        <v>1460</v>
      </c>
      <c r="AG120" s="35" t="s">
        <v>1460</v>
      </c>
      <c r="AH120" s="35" t="s">
        <v>1460</v>
      </c>
      <c r="AI120" s="35" t="s">
        <v>1460</v>
      </c>
      <c r="AJ120" s="35" t="s">
        <v>1460</v>
      </c>
      <c r="AK120" s="35" t="s">
        <v>1460</v>
      </c>
      <c r="AL120" s="35" t="s">
        <v>1460</v>
      </c>
      <c r="AM120" s="35" t="s">
        <v>1460</v>
      </c>
      <c r="AN120" s="31" t="s">
        <v>5276</v>
      </c>
      <c r="AO120" s="175" t="s">
        <v>5279</v>
      </c>
      <c r="AP120" s="175" t="s">
        <v>5294</v>
      </c>
      <c r="AQ120" s="175" t="s">
        <v>5307</v>
      </c>
      <c r="AR120" s="175" t="s">
        <v>4260</v>
      </c>
      <c r="AS120" s="175" t="s">
        <v>5376</v>
      </c>
      <c r="AT120" s="165" t="s">
        <v>1460</v>
      </c>
      <c r="AU120" s="226" t="s">
        <v>5587</v>
      </c>
      <c r="AV120" s="10" t="s">
        <v>1460</v>
      </c>
      <c r="AW120" s="175" t="s">
        <v>5587</v>
      </c>
      <c r="AX120" s="510" t="s">
        <v>1460</v>
      </c>
      <c r="AY120" s="514" t="s">
        <v>5587</v>
      </c>
      <c r="AZ120" s="510" t="s">
        <v>1460</v>
      </c>
      <c r="BA120" s="514" t="s">
        <v>5587</v>
      </c>
      <c r="BB120" s="165" t="s">
        <v>1017</v>
      </c>
      <c r="BC120" s="32">
        <v>44404</v>
      </c>
      <c r="BD120" s="367" t="s">
        <v>1021</v>
      </c>
      <c r="BE120" s="245"/>
      <c r="BF120" s="304"/>
      <c r="BG120" s="304"/>
      <c r="BH120" s="304"/>
      <c r="BI120" s="304"/>
      <c r="BJ120" s="367" t="s">
        <v>1193</v>
      </c>
      <c r="BK120" s="348"/>
      <c r="BL120" s="29"/>
    </row>
    <row r="121" spans="2:64" s="14" customFormat="1" ht="90" hidden="1" customHeight="1" x14ac:dyDescent="0.25">
      <c r="B121" s="380" t="s">
        <v>5275</v>
      </c>
      <c r="C121" s="364" t="s">
        <v>5588</v>
      </c>
      <c r="D121" s="343" t="s">
        <v>4262</v>
      </c>
      <c r="E121" s="32">
        <v>44012</v>
      </c>
      <c r="F121" s="31" t="s">
        <v>3482</v>
      </c>
      <c r="G121" s="606" t="s">
        <v>5589</v>
      </c>
      <c r="H121" s="31" t="s">
        <v>5280</v>
      </c>
      <c r="I121" s="31" t="s">
        <v>5281</v>
      </c>
      <c r="J121" s="31" t="s">
        <v>5282</v>
      </c>
      <c r="K121" s="31"/>
      <c r="L121" s="31" t="s">
        <v>5283</v>
      </c>
      <c r="M121" s="348">
        <v>1</v>
      </c>
      <c r="N121" s="32">
        <v>44036</v>
      </c>
      <c r="O121" s="308">
        <v>44220</v>
      </c>
      <c r="P121" s="330">
        <f t="shared" si="1"/>
        <v>27</v>
      </c>
      <c r="Q121" s="235">
        <v>1</v>
      </c>
      <c r="R121" s="343" t="s">
        <v>31</v>
      </c>
      <c r="S121" s="31" t="s">
        <v>5285</v>
      </c>
      <c r="T121" s="35" t="s">
        <v>1460</v>
      </c>
      <c r="U121" s="35" t="s">
        <v>1460</v>
      </c>
      <c r="V121" s="35" t="s">
        <v>1460</v>
      </c>
      <c r="W121" s="35" t="s">
        <v>1460</v>
      </c>
      <c r="X121" s="35" t="s">
        <v>1460</v>
      </c>
      <c r="Y121" s="35" t="s">
        <v>1460</v>
      </c>
      <c r="Z121" s="35" t="s">
        <v>1460</v>
      </c>
      <c r="AA121" s="35" t="s">
        <v>1460</v>
      </c>
      <c r="AB121" s="35" t="s">
        <v>1460</v>
      </c>
      <c r="AC121" s="35" t="s">
        <v>1460</v>
      </c>
      <c r="AD121" s="35" t="s">
        <v>1460</v>
      </c>
      <c r="AE121" s="35" t="s">
        <v>1460</v>
      </c>
      <c r="AF121" s="35" t="s">
        <v>1460</v>
      </c>
      <c r="AG121" s="35" t="s">
        <v>1460</v>
      </c>
      <c r="AH121" s="35" t="s">
        <v>1460</v>
      </c>
      <c r="AI121" s="35" t="s">
        <v>1460</v>
      </c>
      <c r="AJ121" s="35" t="s">
        <v>1460</v>
      </c>
      <c r="AK121" s="35" t="s">
        <v>1460</v>
      </c>
      <c r="AL121" s="35" t="s">
        <v>1460</v>
      </c>
      <c r="AM121" s="35" t="s">
        <v>1460</v>
      </c>
      <c r="AN121" s="31" t="s">
        <v>5277</v>
      </c>
      <c r="AO121" s="139" t="s">
        <v>5343</v>
      </c>
      <c r="AP121" s="139" t="s">
        <v>5315</v>
      </c>
      <c r="AQ121" s="139" t="s">
        <v>5351</v>
      </c>
      <c r="AR121" s="165" t="s">
        <v>1460</v>
      </c>
      <c r="AS121" s="226" t="s">
        <v>5364</v>
      </c>
      <c r="AT121" s="165" t="s">
        <v>1460</v>
      </c>
      <c r="AU121" s="226" t="s">
        <v>5364</v>
      </c>
      <c r="AV121" s="165" t="s">
        <v>1460</v>
      </c>
      <c r="AW121" s="226" t="s">
        <v>5364</v>
      </c>
      <c r="AX121" s="165" t="s">
        <v>1460</v>
      </c>
      <c r="AY121" s="226" t="s">
        <v>5364</v>
      </c>
      <c r="AZ121" s="165" t="s">
        <v>1460</v>
      </c>
      <c r="BA121" s="226" t="s">
        <v>5364</v>
      </c>
      <c r="BB121" s="304" t="s">
        <v>874</v>
      </c>
      <c r="BC121" s="168">
        <v>44217</v>
      </c>
      <c r="BD121" s="367" t="s">
        <v>1021</v>
      </c>
      <c r="BE121" s="245"/>
      <c r="BF121" s="304"/>
      <c r="BG121" s="304"/>
      <c r="BH121" s="304"/>
      <c r="BI121" s="304"/>
      <c r="BJ121" s="367" t="s">
        <v>1193</v>
      </c>
      <c r="BK121" s="348"/>
      <c r="BL121" s="29"/>
    </row>
    <row r="122" spans="2:64" s="14" customFormat="1" ht="90" hidden="1" customHeight="1" x14ac:dyDescent="0.25">
      <c r="B122" s="380" t="s">
        <v>4261</v>
      </c>
      <c r="C122" s="364" t="s">
        <v>5588</v>
      </c>
      <c r="D122" s="343" t="s">
        <v>4262</v>
      </c>
      <c r="E122" s="32">
        <v>44012</v>
      </c>
      <c r="F122" s="31" t="s">
        <v>3482</v>
      </c>
      <c r="G122" s="606" t="s">
        <v>5590</v>
      </c>
      <c r="H122" s="31" t="s">
        <v>4263</v>
      </c>
      <c r="I122" s="31" t="s">
        <v>4264</v>
      </c>
      <c r="J122" s="31" t="s">
        <v>4265</v>
      </c>
      <c r="K122" s="31"/>
      <c r="L122" s="31" t="s">
        <v>4266</v>
      </c>
      <c r="M122" s="348">
        <v>1</v>
      </c>
      <c r="N122" s="32">
        <v>44036</v>
      </c>
      <c r="O122" s="308">
        <v>44220</v>
      </c>
      <c r="P122" s="330">
        <f t="shared" si="1"/>
        <v>27</v>
      </c>
      <c r="Q122" s="235">
        <v>1</v>
      </c>
      <c r="R122" s="365" t="s">
        <v>31</v>
      </c>
      <c r="S122" s="31" t="s">
        <v>5286</v>
      </c>
      <c r="T122" s="35" t="s">
        <v>1460</v>
      </c>
      <c r="U122" s="35" t="s">
        <v>1460</v>
      </c>
      <c r="V122" s="35" t="s">
        <v>1460</v>
      </c>
      <c r="W122" s="35" t="s">
        <v>1460</v>
      </c>
      <c r="X122" s="35" t="s">
        <v>1460</v>
      </c>
      <c r="Y122" s="35" t="s">
        <v>1460</v>
      </c>
      <c r="Z122" s="35" t="s">
        <v>1460</v>
      </c>
      <c r="AA122" s="35" t="s">
        <v>1460</v>
      </c>
      <c r="AB122" s="35" t="s">
        <v>1460</v>
      </c>
      <c r="AC122" s="35" t="s">
        <v>1460</v>
      </c>
      <c r="AD122" s="35" t="s">
        <v>1460</v>
      </c>
      <c r="AE122" s="35" t="s">
        <v>1460</v>
      </c>
      <c r="AF122" s="35" t="s">
        <v>1460</v>
      </c>
      <c r="AG122" s="35" t="s">
        <v>1460</v>
      </c>
      <c r="AH122" s="35" t="s">
        <v>1460</v>
      </c>
      <c r="AI122" s="35" t="s">
        <v>1460</v>
      </c>
      <c r="AJ122" s="35" t="s">
        <v>1460</v>
      </c>
      <c r="AK122" s="35" t="s">
        <v>1460</v>
      </c>
      <c r="AL122" s="35" t="s">
        <v>1460</v>
      </c>
      <c r="AM122" s="35" t="s">
        <v>1460</v>
      </c>
      <c r="AN122" s="31" t="s">
        <v>5278</v>
      </c>
      <c r="AO122" s="139" t="s">
        <v>5343</v>
      </c>
      <c r="AP122" s="139" t="s">
        <v>5316</v>
      </c>
      <c r="AQ122" s="139" t="s">
        <v>5352</v>
      </c>
      <c r="AR122" s="139" t="s">
        <v>5372</v>
      </c>
      <c r="AS122" s="139" t="s">
        <v>5377</v>
      </c>
      <c r="AT122" s="165" t="s">
        <v>1460</v>
      </c>
      <c r="AU122" s="226" t="s">
        <v>5587</v>
      </c>
      <c r="AV122" s="10" t="s">
        <v>1460</v>
      </c>
      <c r="AW122" s="175" t="s">
        <v>5587</v>
      </c>
      <c r="AX122" s="510" t="s">
        <v>1460</v>
      </c>
      <c r="AY122" s="514" t="s">
        <v>5587</v>
      </c>
      <c r="AZ122" s="510" t="s">
        <v>1460</v>
      </c>
      <c r="BA122" s="514" t="s">
        <v>5587</v>
      </c>
      <c r="BB122" s="165" t="s">
        <v>874</v>
      </c>
      <c r="BC122" s="32">
        <v>44404</v>
      </c>
      <c r="BD122" s="367" t="s">
        <v>7356</v>
      </c>
      <c r="BE122" s="308">
        <v>44757</v>
      </c>
      <c r="BF122" s="351" t="s">
        <v>8554</v>
      </c>
      <c r="BG122" s="864" t="s">
        <v>8555</v>
      </c>
      <c r="BH122" s="864" t="s">
        <v>8553</v>
      </c>
      <c r="BI122" s="865" t="s">
        <v>8552</v>
      </c>
      <c r="BJ122" s="367" t="s">
        <v>2544</v>
      </c>
      <c r="BK122" s="348" t="s">
        <v>3497</v>
      </c>
      <c r="BL122" s="29"/>
    </row>
    <row r="123" spans="2:64" s="14" customFormat="1" ht="90" hidden="1" customHeight="1" x14ac:dyDescent="0.25">
      <c r="B123" s="380" t="s">
        <v>4267</v>
      </c>
      <c r="C123" s="364" t="s">
        <v>5588</v>
      </c>
      <c r="D123" s="343" t="s">
        <v>5359</v>
      </c>
      <c r="E123" s="32">
        <v>44154</v>
      </c>
      <c r="F123" s="35" t="s">
        <v>4565</v>
      </c>
      <c r="G123" s="607" t="s">
        <v>5589</v>
      </c>
      <c r="H123" s="31" t="s">
        <v>4268</v>
      </c>
      <c r="I123" s="31" t="s">
        <v>4269</v>
      </c>
      <c r="J123" s="31" t="s">
        <v>4270</v>
      </c>
      <c r="K123" s="31"/>
      <c r="L123" s="31" t="s">
        <v>4271</v>
      </c>
      <c r="M123" s="127"/>
      <c r="N123" s="346">
        <v>44270</v>
      </c>
      <c r="O123" s="346">
        <v>44500</v>
      </c>
      <c r="P123" s="245">
        <f t="shared" si="1"/>
        <v>33</v>
      </c>
      <c r="Q123" s="426"/>
      <c r="R123" s="343" t="s">
        <v>4234</v>
      </c>
      <c r="S123" s="29"/>
      <c r="T123" s="35" t="s">
        <v>1460</v>
      </c>
      <c r="U123" s="35" t="s">
        <v>1460</v>
      </c>
      <c r="V123" s="35" t="s">
        <v>1460</v>
      </c>
      <c r="W123" s="35" t="s">
        <v>1460</v>
      </c>
      <c r="X123" s="35" t="s">
        <v>1460</v>
      </c>
      <c r="Y123" s="35" t="s">
        <v>1460</v>
      </c>
      <c r="Z123" s="35" t="s">
        <v>1460</v>
      </c>
      <c r="AA123" s="35" t="s">
        <v>1460</v>
      </c>
      <c r="AB123" s="35" t="s">
        <v>1460</v>
      </c>
      <c r="AC123" s="35" t="s">
        <v>1460</v>
      </c>
      <c r="AD123" s="35" t="s">
        <v>1460</v>
      </c>
      <c r="AE123" s="35" t="s">
        <v>1460</v>
      </c>
      <c r="AF123" s="35" t="s">
        <v>1460</v>
      </c>
      <c r="AG123" s="35" t="s">
        <v>1460</v>
      </c>
      <c r="AH123" s="35" t="s">
        <v>1460</v>
      </c>
      <c r="AI123" s="35" t="s">
        <v>1460</v>
      </c>
      <c r="AJ123" s="35" t="s">
        <v>1460</v>
      </c>
      <c r="AK123" s="35" t="s">
        <v>1460</v>
      </c>
      <c r="AL123" s="35" t="s">
        <v>1460</v>
      </c>
      <c r="AM123" s="35" t="s">
        <v>1460</v>
      </c>
      <c r="AN123" s="35" t="s">
        <v>1460</v>
      </c>
      <c r="AO123" s="35" t="s">
        <v>1460</v>
      </c>
      <c r="AP123" s="35"/>
      <c r="AQ123" s="175" t="s">
        <v>5361</v>
      </c>
      <c r="AR123" s="175" t="s">
        <v>4272</v>
      </c>
      <c r="AS123" s="175" t="s">
        <v>7020</v>
      </c>
      <c r="AT123" s="175" t="s">
        <v>5743</v>
      </c>
      <c r="AU123" s="175" t="s">
        <v>6095</v>
      </c>
      <c r="AV123" s="175" t="s">
        <v>6688</v>
      </c>
      <c r="AW123" s="514" t="s">
        <v>6686</v>
      </c>
      <c r="AX123" s="226" t="s">
        <v>1460</v>
      </c>
      <c r="AY123" s="226" t="s">
        <v>6958</v>
      </c>
      <c r="AZ123" s="226" t="s">
        <v>1460</v>
      </c>
      <c r="BA123" s="226" t="s">
        <v>6958</v>
      </c>
      <c r="BB123" s="367" t="s">
        <v>874</v>
      </c>
      <c r="BC123" s="32">
        <v>44576</v>
      </c>
      <c r="BD123" s="367" t="s">
        <v>1021</v>
      </c>
      <c r="BE123" s="245"/>
      <c r="BF123" s="304"/>
      <c r="BG123" s="304"/>
      <c r="BH123" s="304"/>
      <c r="BI123" s="304"/>
      <c r="BJ123" s="367" t="s">
        <v>1193</v>
      </c>
      <c r="BK123" s="348"/>
      <c r="BL123" s="29"/>
    </row>
    <row r="124" spans="2:64" s="14" customFormat="1" ht="90" hidden="1" customHeight="1" x14ac:dyDescent="0.25">
      <c r="B124" s="380" t="s">
        <v>4273</v>
      </c>
      <c r="C124" s="364" t="s">
        <v>5588</v>
      </c>
      <c r="D124" s="343" t="s">
        <v>5359</v>
      </c>
      <c r="E124" s="32">
        <v>44154</v>
      </c>
      <c r="F124" s="35" t="s">
        <v>4565</v>
      </c>
      <c r="G124" s="607" t="s">
        <v>5589</v>
      </c>
      <c r="H124" s="31" t="s">
        <v>4268</v>
      </c>
      <c r="I124" s="31" t="s">
        <v>4269</v>
      </c>
      <c r="J124" s="31" t="s">
        <v>4274</v>
      </c>
      <c r="K124" s="31"/>
      <c r="L124" s="31" t="s">
        <v>4275</v>
      </c>
      <c r="M124" s="127"/>
      <c r="N124" s="346">
        <v>44270</v>
      </c>
      <c r="O124" s="308">
        <v>44469</v>
      </c>
      <c r="P124" s="245">
        <f t="shared" si="1"/>
        <v>29</v>
      </c>
      <c r="Q124" s="426"/>
      <c r="R124" s="343" t="s">
        <v>4234</v>
      </c>
      <c r="S124" s="29"/>
      <c r="T124" s="35" t="s">
        <v>1460</v>
      </c>
      <c r="U124" s="35" t="s">
        <v>1460</v>
      </c>
      <c r="V124" s="35" t="s">
        <v>1460</v>
      </c>
      <c r="W124" s="35" t="s">
        <v>1460</v>
      </c>
      <c r="X124" s="35" t="s">
        <v>1460</v>
      </c>
      <c r="Y124" s="35" t="s">
        <v>1460</v>
      </c>
      <c r="Z124" s="35" t="s">
        <v>1460</v>
      </c>
      <c r="AA124" s="35" t="s">
        <v>1460</v>
      </c>
      <c r="AB124" s="35" t="s">
        <v>1460</v>
      </c>
      <c r="AC124" s="35" t="s">
        <v>1460</v>
      </c>
      <c r="AD124" s="35" t="s">
        <v>1460</v>
      </c>
      <c r="AE124" s="35" t="s">
        <v>1460</v>
      </c>
      <c r="AF124" s="35" t="s">
        <v>1460</v>
      </c>
      <c r="AG124" s="35" t="s">
        <v>1460</v>
      </c>
      <c r="AH124" s="35" t="s">
        <v>1460</v>
      </c>
      <c r="AI124" s="35" t="s">
        <v>1460</v>
      </c>
      <c r="AJ124" s="35" t="s">
        <v>1460</v>
      </c>
      <c r="AK124" s="35" t="s">
        <v>1460</v>
      </c>
      <c r="AL124" s="35" t="s">
        <v>1460</v>
      </c>
      <c r="AM124" s="35" t="s">
        <v>1460</v>
      </c>
      <c r="AN124" s="35" t="s">
        <v>1460</v>
      </c>
      <c r="AO124" s="35" t="s">
        <v>1460</v>
      </c>
      <c r="AP124" s="29"/>
      <c r="AQ124" s="175" t="s">
        <v>5361</v>
      </c>
      <c r="AR124" s="175" t="s">
        <v>4272</v>
      </c>
      <c r="AS124" s="175" t="s">
        <v>7021</v>
      </c>
      <c r="AT124" s="175" t="s">
        <v>5744</v>
      </c>
      <c r="AU124" s="175" t="s">
        <v>6096</v>
      </c>
      <c r="AV124" s="175" t="s">
        <v>1460</v>
      </c>
      <c r="AW124" s="175" t="s">
        <v>6444</v>
      </c>
      <c r="AX124" s="514" t="s">
        <v>1460</v>
      </c>
      <c r="AY124" s="514" t="s">
        <v>6444</v>
      </c>
      <c r="AZ124" s="514" t="s">
        <v>1460</v>
      </c>
      <c r="BA124" s="514" t="s">
        <v>6444</v>
      </c>
      <c r="BB124" s="367" t="s">
        <v>874</v>
      </c>
      <c r="BC124" s="32">
        <v>44478</v>
      </c>
      <c r="BD124" s="367" t="s">
        <v>1021</v>
      </c>
      <c r="BE124" s="245"/>
      <c r="BF124" s="304"/>
      <c r="BG124" s="304"/>
      <c r="BH124" s="304"/>
      <c r="BI124" s="304"/>
      <c r="BJ124" s="367" t="s">
        <v>1193</v>
      </c>
      <c r="BK124" s="348"/>
      <c r="BL124" s="29"/>
    </row>
    <row r="125" spans="2:64" s="14" customFormat="1" ht="90" hidden="1" customHeight="1" x14ac:dyDescent="0.25">
      <c r="B125" s="380" t="s">
        <v>4276</v>
      </c>
      <c r="C125" s="364" t="s">
        <v>5588</v>
      </c>
      <c r="D125" s="343" t="s">
        <v>5359</v>
      </c>
      <c r="E125" s="32">
        <v>44154</v>
      </c>
      <c r="F125" s="35" t="s">
        <v>4565</v>
      </c>
      <c r="G125" s="607" t="s">
        <v>5589</v>
      </c>
      <c r="H125" s="31" t="s">
        <v>4268</v>
      </c>
      <c r="I125" s="31" t="s">
        <v>4269</v>
      </c>
      <c r="J125" s="31" t="s">
        <v>4277</v>
      </c>
      <c r="K125" s="31"/>
      <c r="L125" s="31" t="s">
        <v>4278</v>
      </c>
      <c r="M125" s="127"/>
      <c r="N125" s="346">
        <v>44270</v>
      </c>
      <c r="O125" s="308">
        <v>44560</v>
      </c>
      <c r="P125" s="245">
        <f t="shared" si="1"/>
        <v>42</v>
      </c>
      <c r="Q125" s="426"/>
      <c r="R125" s="343" t="s">
        <v>4234</v>
      </c>
      <c r="S125" s="29"/>
      <c r="T125" s="35" t="s">
        <v>1460</v>
      </c>
      <c r="U125" s="35" t="s">
        <v>1460</v>
      </c>
      <c r="V125" s="35" t="s">
        <v>1460</v>
      </c>
      <c r="W125" s="35" t="s">
        <v>1460</v>
      </c>
      <c r="X125" s="35" t="s">
        <v>1460</v>
      </c>
      <c r="Y125" s="35" t="s">
        <v>1460</v>
      </c>
      <c r="Z125" s="35" t="s">
        <v>1460</v>
      </c>
      <c r="AA125" s="35" t="s">
        <v>1460</v>
      </c>
      <c r="AB125" s="35" t="s">
        <v>1460</v>
      </c>
      <c r="AC125" s="35" t="s">
        <v>1460</v>
      </c>
      <c r="AD125" s="35" t="s">
        <v>1460</v>
      </c>
      <c r="AE125" s="35" t="s">
        <v>1460</v>
      </c>
      <c r="AF125" s="35" t="s">
        <v>1460</v>
      </c>
      <c r="AG125" s="35" t="s">
        <v>1460</v>
      </c>
      <c r="AH125" s="35" t="s">
        <v>1460</v>
      </c>
      <c r="AI125" s="35" t="s">
        <v>1460</v>
      </c>
      <c r="AJ125" s="35" t="s">
        <v>1460</v>
      </c>
      <c r="AK125" s="35" t="s">
        <v>1460</v>
      </c>
      <c r="AL125" s="35" t="s">
        <v>1460</v>
      </c>
      <c r="AM125" s="35" t="s">
        <v>1460</v>
      </c>
      <c r="AN125" s="35" t="s">
        <v>1460</v>
      </c>
      <c r="AO125" s="35" t="s">
        <v>1460</v>
      </c>
      <c r="AP125" s="29"/>
      <c r="AQ125" s="175" t="s">
        <v>5361</v>
      </c>
      <c r="AR125" s="175" t="s">
        <v>4272</v>
      </c>
      <c r="AS125" s="175" t="s">
        <v>5378</v>
      </c>
      <c r="AT125" s="175" t="s">
        <v>5745</v>
      </c>
      <c r="AU125" s="175" t="s">
        <v>6097</v>
      </c>
      <c r="AV125" s="175" t="s">
        <v>6689</v>
      </c>
      <c r="AW125" s="514" t="s">
        <v>6687</v>
      </c>
      <c r="AX125" s="226" t="s">
        <v>1460</v>
      </c>
      <c r="AY125" s="226" t="s">
        <v>6958</v>
      </c>
      <c r="AZ125" s="226" t="s">
        <v>1460</v>
      </c>
      <c r="BA125" s="226" t="s">
        <v>6958</v>
      </c>
      <c r="BB125" s="367" t="s">
        <v>874</v>
      </c>
      <c r="BC125" s="512">
        <v>44576</v>
      </c>
      <c r="BD125" s="367" t="s">
        <v>1021</v>
      </c>
      <c r="BE125" s="245"/>
      <c r="BF125" s="304"/>
      <c r="BG125" s="304"/>
      <c r="BH125" s="304"/>
      <c r="BI125" s="304"/>
      <c r="BJ125" s="367" t="s">
        <v>1193</v>
      </c>
      <c r="BK125" s="348"/>
      <c r="BL125" s="29"/>
    </row>
    <row r="126" spans="2:64" s="14" customFormat="1" ht="90" hidden="1" customHeight="1" x14ac:dyDescent="0.25">
      <c r="B126" s="380" t="s">
        <v>4279</v>
      </c>
      <c r="C126" s="364" t="s">
        <v>5588</v>
      </c>
      <c r="D126" s="343" t="s">
        <v>5359</v>
      </c>
      <c r="E126" s="32">
        <v>44154</v>
      </c>
      <c r="F126" s="35" t="s">
        <v>4565</v>
      </c>
      <c r="G126" s="607" t="s">
        <v>5589</v>
      </c>
      <c r="H126" s="31" t="s">
        <v>4268</v>
      </c>
      <c r="I126" s="31" t="s">
        <v>4269</v>
      </c>
      <c r="J126" s="31" t="s">
        <v>4280</v>
      </c>
      <c r="K126" s="31"/>
      <c r="L126" s="31" t="s">
        <v>4281</v>
      </c>
      <c r="M126" s="29"/>
      <c r="N126" s="346">
        <v>44270</v>
      </c>
      <c r="O126" s="308">
        <v>44560</v>
      </c>
      <c r="P126" s="245">
        <f t="shared" si="1"/>
        <v>42</v>
      </c>
      <c r="Q126" s="426"/>
      <c r="R126" s="343" t="s">
        <v>4234</v>
      </c>
      <c r="S126" s="29"/>
      <c r="T126" s="35" t="s">
        <v>1460</v>
      </c>
      <c r="U126" s="35" t="s">
        <v>1460</v>
      </c>
      <c r="V126" s="35" t="s">
        <v>1460</v>
      </c>
      <c r="W126" s="35" t="s">
        <v>1460</v>
      </c>
      <c r="X126" s="35" t="s">
        <v>1460</v>
      </c>
      <c r="Y126" s="35" t="s">
        <v>1460</v>
      </c>
      <c r="Z126" s="35" t="s">
        <v>1460</v>
      </c>
      <c r="AA126" s="35" t="s">
        <v>1460</v>
      </c>
      <c r="AB126" s="35" t="s">
        <v>1460</v>
      </c>
      <c r="AC126" s="35" t="s">
        <v>1460</v>
      </c>
      <c r="AD126" s="35" t="s">
        <v>1460</v>
      </c>
      <c r="AE126" s="35" t="s">
        <v>1460</v>
      </c>
      <c r="AF126" s="35" t="s">
        <v>1460</v>
      </c>
      <c r="AG126" s="35" t="s">
        <v>1460</v>
      </c>
      <c r="AH126" s="35" t="s">
        <v>1460</v>
      </c>
      <c r="AI126" s="35" t="s">
        <v>1460</v>
      </c>
      <c r="AJ126" s="35" t="s">
        <v>1460</v>
      </c>
      <c r="AK126" s="35" t="s">
        <v>1460</v>
      </c>
      <c r="AL126" s="35" t="s">
        <v>1460</v>
      </c>
      <c r="AM126" s="35" t="s">
        <v>1460</v>
      </c>
      <c r="AN126" s="35" t="s">
        <v>1460</v>
      </c>
      <c r="AO126" s="35" t="s">
        <v>1460</v>
      </c>
      <c r="AP126" s="29"/>
      <c r="AQ126" s="175" t="s">
        <v>5361</v>
      </c>
      <c r="AR126" s="175" t="s">
        <v>4282</v>
      </c>
      <c r="AS126" s="175" t="s">
        <v>5379</v>
      </c>
      <c r="AT126" s="175" t="s">
        <v>5746</v>
      </c>
      <c r="AU126" s="175" t="s">
        <v>6272</v>
      </c>
      <c r="AV126" s="175" t="s">
        <v>1460</v>
      </c>
      <c r="AW126" s="175" t="s">
        <v>6444</v>
      </c>
      <c r="AX126" s="514" t="s">
        <v>1460</v>
      </c>
      <c r="AY126" s="514" t="s">
        <v>6444</v>
      </c>
      <c r="AZ126" s="514" t="s">
        <v>1460</v>
      </c>
      <c r="BA126" s="514" t="s">
        <v>6444</v>
      </c>
      <c r="BB126" s="165" t="s">
        <v>4476</v>
      </c>
      <c r="BC126" s="32">
        <v>44490</v>
      </c>
      <c r="BD126" s="367" t="s">
        <v>1021</v>
      </c>
      <c r="BE126" s="245"/>
      <c r="BF126" s="304"/>
      <c r="BG126" s="304"/>
      <c r="BH126" s="304"/>
      <c r="BI126" s="304"/>
      <c r="BJ126" s="367" t="s">
        <v>1193</v>
      </c>
      <c r="BK126" s="348"/>
      <c r="BL126" s="29"/>
    </row>
    <row r="127" spans="2:64" s="14" customFormat="1" ht="90" hidden="1" customHeight="1" x14ac:dyDescent="0.25">
      <c r="B127" s="380" t="s">
        <v>4283</v>
      </c>
      <c r="C127" s="364" t="s">
        <v>5588</v>
      </c>
      <c r="D127" s="343" t="s">
        <v>5359</v>
      </c>
      <c r="E127" s="32">
        <v>44154</v>
      </c>
      <c r="F127" s="35" t="s">
        <v>4565</v>
      </c>
      <c r="G127" s="607" t="s">
        <v>5590</v>
      </c>
      <c r="H127" s="31" t="s">
        <v>4284</v>
      </c>
      <c r="I127" s="31" t="s">
        <v>4285</v>
      </c>
      <c r="J127" s="31" t="s">
        <v>4286</v>
      </c>
      <c r="K127" s="31"/>
      <c r="L127" s="31" t="s">
        <v>4287</v>
      </c>
      <c r="M127" s="29"/>
      <c r="N127" s="32">
        <v>44235</v>
      </c>
      <c r="O127" s="308">
        <v>44439</v>
      </c>
      <c r="P127" s="245">
        <f t="shared" si="1"/>
        <v>30</v>
      </c>
      <c r="Q127" s="426"/>
      <c r="R127" s="343" t="s">
        <v>4234</v>
      </c>
      <c r="S127" s="29"/>
      <c r="T127" s="35" t="s">
        <v>1460</v>
      </c>
      <c r="U127" s="35" t="s">
        <v>1460</v>
      </c>
      <c r="V127" s="35" t="s">
        <v>1460</v>
      </c>
      <c r="W127" s="35" t="s">
        <v>1460</v>
      </c>
      <c r="X127" s="35" t="s">
        <v>1460</v>
      </c>
      <c r="Y127" s="35" t="s">
        <v>1460</v>
      </c>
      <c r="Z127" s="35" t="s">
        <v>1460</v>
      </c>
      <c r="AA127" s="35" t="s">
        <v>1460</v>
      </c>
      <c r="AB127" s="35" t="s">
        <v>1460</v>
      </c>
      <c r="AC127" s="35" t="s">
        <v>1460</v>
      </c>
      <c r="AD127" s="35" t="s">
        <v>1460</v>
      </c>
      <c r="AE127" s="35" t="s">
        <v>1460</v>
      </c>
      <c r="AF127" s="35" t="s">
        <v>1460</v>
      </c>
      <c r="AG127" s="35" t="s">
        <v>1460</v>
      </c>
      <c r="AH127" s="35" t="s">
        <v>1460</v>
      </c>
      <c r="AI127" s="35" t="s">
        <v>1460</v>
      </c>
      <c r="AJ127" s="35" t="s">
        <v>1460</v>
      </c>
      <c r="AK127" s="35" t="s">
        <v>1460</v>
      </c>
      <c r="AL127" s="35" t="s">
        <v>1460</v>
      </c>
      <c r="AM127" s="35" t="s">
        <v>1460</v>
      </c>
      <c r="AN127" s="35" t="s">
        <v>1460</v>
      </c>
      <c r="AO127" s="35" t="s">
        <v>1460</v>
      </c>
      <c r="AP127" s="29"/>
      <c r="AQ127" s="31" t="s">
        <v>5362</v>
      </c>
      <c r="AR127" s="31" t="s">
        <v>4288</v>
      </c>
      <c r="AS127" s="31" t="s">
        <v>5380</v>
      </c>
      <c r="AT127" s="165" t="s">
        <v>1460</v>
      </c>
      <c r="AU127" s="226" t="s">
        <v>5587</v>
      </c>
      <c r="AV127" s="10" t="s">
        <v>1460</v>
      </c>
      <c r="AW127" s="175" t="s">
        <v>5587</v>
      </c>
      <c r="AX127" s="510" t="s">
        <v>1460</v>
      </c>
      <c r="AY127" s="514" t="s">
        <v>5587</v>
      </c>
      <c r="AZ127" s="510" t="s">
        <v>1460</v>
      </c>
      <c r="BA127" s="514" t="s">
        <v>5587</v>
      </c>
      <c r="BB127" s="165" t="s">
        <v>874</v>
      </c>
      <c r="BC127" s="32">
        <v>44404</v>
      </c>
      <c r="BD127" s="367" t="s">
        <v>1021</v>
      </c>
      <c r="BE127" s="245"/>
      <c r="BF127" s="304"/>
      <c r="BG127" s="304"/>
      <c r="BH127" s="304"/>
      <c r="BI127" s="304"/>
      <c r="BJ127" s="367" t="s">
        <v>1193</v>
      </c>
      <c r="BK127" s="348"/>
      <c r="BL127" s="29"/>
    </row>
    <row r="128" spans="2:64" s="14" customFormat="1" ht="90" hidden="1" customHeight="1" x14ac:dyDescent="0.25">
      <c r="B128" s="380" t="s">
        <v>4289</v>
      </c>
      <c r="C128" s="364" t="s">
        <v>5588</v>
      </c>
      <c r="D128" s="343" t="s">
        <v>5359</v>
      </c>
      <c r="E128" s="32">
        <v>44154</v>
      </c>
      <c r="F128" s="35" t="s">
        <v>4565</v>
      </c>
      <c r="G128" s="607" t="s">
        <v>5590</v>
      </c>
      <c r="H128" s="31" t="s">
        <v>4284</v>
      </c>
      <c r="I128" s="31" t="s">
        <v>4285</v>
      </c>
      <c r="J128" s="31" t="s">
        <v>4290</v>
      </c>
      <c r="K128" s="31"/>
      <c r="L128" s="31" t="s">
        <v>4291</v>
      </c>
      <c r="M128" s="29"/>
      <c r="N128" s="32">
        <v>44235</v>
      </c>
      <c r="O128" s="308">
        <v>44439</v>
      </c>
      <c r="P128" s="245">
        <f t="shared" si="1"/>
        <v>30</v>
      </c>
      <c r="Q128" s="426"/>
      <c r="R128" s="343" t="s">
        <v>4234</v>
      </c>
      <c r="S128" s="29"/>
      <c r="T128" s="35" t="s">
        <v>1460</v>
      </c>
      <c r="U128" s="35" t="s">
        <v>1460</v>
      </c>
      <c r="V128" s="35" t="s">
        <v>1460</v>
      </c>
      <c r="W128" s="35" t="s">
        <v>1460</v>
      </c>
      <c r="X128" s="35" t="s">
        <v>1460</v>
      </c>
      <c r="Y128" s="35" t="s">
        <v>1460</v>
      </c>
      <c r="Z128" s="35" t="s">
        <v>1460</v>
      </c>
      <c r="AA128" s="35" t="s">
        <v>1460</v>
      </c>
      <c r="AB128" s="35" t="s">
        <v>1460</v>
      </c>
      <c r="AC128" s="35" t="s">
        <v>1460</v>
      </c>
      <c r="AD128" s="35" t="s">
        <v>1460</v>
      </c>
      <c r="AE128" s="35" t="s">
        <v>1460</v>
      </c>
      <c r="AF128" s="35" t="s">
        <v>1460</v>
      </c>
      <c r="AG128" s="35" t="s">
        <v>1460</v>
      </c>
      <c r="AH128" s="35" t="s">
        <v>1460</v>
      </c>
      <c r="AI128" s="35" t="s">
        <v>1460</v>
      </c>
      <c r="AJ128" s="35" t="s">
        <v>1460</v>
      </c>
      <c r="AK128" s="35" t="s">
        <v>1460</v>
      </c>
      <c r="AL128" s="35" t="s">
        <v>1460</v>
      </c>
      <c r="AM128" s="35" t="s">
        <v>1460</v>
      </c>
      <c r="AN128" s="35" t="s">
        <v>1460</v>
      </c>
      <c r="AO128" s="35" t="s">
        <v>1460</v>
      </c>
      <c r="AP128" s="29"/>
      <c r="AQ128" s="31" t="s">
        <v>5362</v>
      </c>
      <c r="AR128" s="31" t="s">
        <v>4292</v>
      </c>
      <c r="AS128" s="31" t="s">
        <v>5381</v>
      </c>
      <c r="AT128" s="165" t="s">
        <v>1460</v>
      </c>
      <c r="AU128" s="226" t="s">
        <v>5587</v>
      </c>
      <c r="AV128" s="10" t="s">
        <v>1460</v>
      </c>
      <c r="AW128" s="175" t="s">
        <v>5587</v>
      </c>
      <c r="AX128" s="510" t="s">
        <v>1460</v>
      </c>
      <c r="AY128" s="514" t="s">
        <v>5587</v>
      </c>
      <c r="AZ128" s="510" t="s">
        <v>1460</v>
      </c>
      <c r="BA128" s="514" t="s">
        <v>5587</v>
      </c>
      <c r="BB128" s="165" t="s">
        <v>874</v>
      </c>
      <c r="BC128" s="32">
        <v>44404</v>
      </c>
      <c r="BD128" s="367" t="s">
        <v>1021</v>
      </c>
      <c r="BE128" s="245"/>
      <c r="BF128" s="304"/>
      <c r="BG128" s="304"/>
      <c r="BH128" s="304"/>
      <c r="BI128" s="304"/>
      <c r="BJ128" s="367" t="s">
        <v>1193</v>
      </c>
      <c r="BK128" s="348"/>
      <c r="BL128" s="29"/>
    </row>
    <row r="129" spans="2:64" s="14" customFormat="1" ht="90" hidden="1" customHeight="1" x14ac:dyDescent="0.25">
      <c r="B129" s="380" t="s">
        <v>4293</v>
      </c>
      <c r="C129" s="364" t="s">
        <v>5588</v>
      </c>
      <c r="D129" s="343" t="s">
        <v>5359</v>
      </c>
      <c r="E129" s="32">
        <v>44154</v>
      </c>
      <c r="F129" s="35" t="s">
        <v>4565</v>
      </c>
      <c r="G129" s="607" t="s">
        <v>5590</v>
      </c>
      <c r="H129" s="31" t="s">
        <v>4284</v>
      </c>
      <c r="I129" s="31" t="s">
        <v>4285</v>
      </c>
      <c r="J129" s="31" t="s">
        <v>4294</v>
      </c>
      <c r="K129" s="31"/>
      <c r="L129" s="31" t="s">
        <v>4295</v>
      </c>
      <c r="M129" s="29"/>
      <c r="N129" s="32">
        <v>44235</v>
      </c>
      <c r="O129" s="308">
        <v>44439</v>
      </c>
      <c r="P129" s="245">
        <f t="shared" si="1"/>
        <v>30</v>
      </c>
      <c r="Q129" s="426"/>
      <c r="R129" s="343" t="s">
        <v>4234</v>
      </c>
      <c r="S129" s="29"/>
      <c r="T129" s="35" t="s">
        <v>1460</v>
      </c>
      <c r="U129" s="35" t="s">
        <v>1460</v>
      </c>
      <c r="V129" s="35" t="s">
        <v>1460</v>
      </c>
      <c r="W129" s="35" t="s">
        <v>1460</v>
      </c>
      <c r="X129" s="35" t="s">
        <v>1460</v>
      </c>
      <c r="Y129" s="35" t="s">
        <v>1460</v>
      </c>
      <c r="Z129" s="35" t="s">
        <v>1460</v>
      </c>
      <c r="AA129" s="35" t="s">
        <v>1460</v>
      </c>
      <c r="AB129" s="35" t="s">
        <v>1460</v>
      </c>
      <c r="AC129" s="35" t="s">
        <v>1460</v>
      </c>
      <c r="AD129" s="35" t="s">
        <v>1460</v>
      </c>
      <c r="AE129" s="35" t="s">
        <v>1460</v>
      </c>
      <c r="AF129" s="35" t="s">
        <v>1460</v>
      </c>
      <c r="AG129" s="35" t="s">
        <v>1460</v>
      </c>
      <c r="AH129" s="35" t="s">
        <v>1460</v>
      </c>
      <c r="AI129" s="35" t="s">
        <v>1460</v>
      </c>
      <c r="AJ129" s="35" t="s">
        <v>1460</v>
      </c>
      <c r="AK129" s="35" t="s">
        <v>1460</v>
      </c>
      <c r="AL129" s="35" t="s">
        <v>1460</v>
      </c>
      <c r="AM129" s="35" t="s">
        <v>1460</v>
      </c>
      <c r="AN129" s="35" t="s">
        <v>1460</v>
      </c>
      <c r="AO129" s="35" t="s">
        <v>1460</v>
      </c>
      <c r="AP129" s="29"/>
      <c r="AQ129" s="175" t="s">
        <v>5361</v>
      </c>
      <c r="AR129" s="175" t="s">
        <v>4296</v>
      </c>
      <c r="AS129" s="175" t="s">
        <v>5382</v>
      </c>
      <c r="AT129" s="399" t="s">
        <v>5747</v>
      </c>
      <c r="AU129" s="175" t="s">
        <v>6098</v>
      </c>
      <c r="AV129" s="175" t="s">
        <v>1460</v>
      </c>
      <c r="AW129" s="175" t="s">
        <v>6444</v>
      </c>
      <c r="AX129" s="514" t="s">
        <v>1460</v>
      </c>
      <c r="AY129" s="514" t="s">
        <v>6444</v>
      </c>
      <c r="AZ129" s="514" t="s">
        <v>1460</v>
      </c>
      <c r="BA129" s="514" t="s">
        <v>6444</v>
      </c>
      <c r="BB129" s="367" t="s">
        <v>874</v>
      </c>
      <c r="BC129" s="32">
        <v>44479</v>
      </c>
      <c r="BD129" s="367" t="s">
        <v>1021</v>
      </c>
      <c r="BE129" s="245"/>
      <c r="BF129" s="304"/>
      <c r="BG129" s="304"/>
      <c r="BH129" s="304"/>
      <c r="BI129" s="304"/>
      <c r="BJ129" s="367" t="s">
        <v>1193</v>
      </c>
      <c r="BK129" s="348"/>
      <c r="BL129" s="29"/>
    </row>
    <row r="130" spans="2:64" s="14" customFormat="1" ht="90" hidden="1" customHeight="1" x14ac:dyDescent="0.25">
      <c r="B130" s="380" t="s">
        <v>4297</v>
      </c>
      <c r="C130" s="364" t="s">
        <v>5588</v>
      </c>
      <c r="D130" s="343" t="s">
        <v>5359</v>
      </c>
      <c r="E130" s="32">
        <v>44154</v>
      </c>
      <c r="F130" s="35" t="s">
        <v>4565</v>
      </c>
      <c r="G130" s="607" t="s">
        <v>5590</v>
      </c>
      <c r="H130" s="31" t="s">
        <v>4284</v>
      </c>
      <c r="I130" s="31" t="s">
        <v>4285</v>
      </c>
      <c r="J130" s="29" t="s">
        <v>4298</v>
      </c>
      <c r="K130" s="29"/>
      <c r="L130" s="31" t="s">
        <v>4299</v>
      </c>
      <c r="M130" s="29"/>
      <c r="N130" s="32">
        <v>44235</v>
      </c>
      <c r="O130" s="308">
        <v>44439</v>
      </c>
      <c r="P130" s="245">
        <f t="shared" si="1"/>
        <v>30</v>
      </c>
      <c r="Q130" s="426"/>
      <c r="R130" s="343" t="s">
        <v>4300</v>
      </c>
      <c r="S130" s="138"/>
      <c r="T130" s="35" t="s">
        <v>1460</v>
      </c>
      <c r="U130" s="35" t="s">
        <v>1460</v>
      </c>
      <c r="V130" s="35" t="s">
        <v>1460</v>
      </c>
      <c r="W130" s="35" t="s">
        <v>1460</v>
      </c>
      <c r="X130" s="35" t="s">
        <v>1460</v>
      </c>
      <c r="Y130" s="35" t="s">
        <v>1460</v>
      </c>
      <c r="Z130" s="35" t="s">
        <v>1460</v>
      </c>
      <c r="AA130" s="35" t="s">
        <v>1460</v>
      </c>
      <c r="AB130" s="35" t="s">
        <v>1460</v>
      </c>
      <c r="AC130" s="35" t="s">
        <v>1460</v>
      </c>
      <c r="AD130" s="35" t="s">
        <v>1460</v>
      </c>
      <c r="AE130" s="35" t="s">
        <v>1460</v>
      </c>
      <c r="AF130" s="35" t="s">
        <v>1460</v>
      </c>
      <c r="AG130" s="35" t="s">
        <v>1460</v>
      </c>
      <c r="AH130" s="35" t="s">
        <v>1460</v>
      </c>
      <c r="AI130" s="35" t="s">
        <v>1460</v>
      </c>
      <c r="AJ130" s="35" t="s">
        <v>1460</v>
      </c>
      <c r="AK130" s="35" t="s">
        <v>1460</v>
      </c>
      <c r="AL130" s="35" t="s">
        <v>1460</v>
      </c>
      <c r="AM130" s="35" t="s">
        <v>1460</v>
      </c>
      <c r="AN130" s="35" t="s">
        <v>1460</v>
      </c>
      <c r="AO130" s="35" t="s">
        <v>1460</v>
      </c>
      <c r="AP130" s="29"/>
      <c r="AQ130" s="31" t="s">
        <v>5362</v>
      </c>
      <c r="AR130" s="31" t="s">
        <v>4301</v>
      </c>
      <c r="AS130" s="31" t="s">
        <v>5383</v>
      </c>
      <c r="AT130" s="31" t="s">
        <v>6206</v>
      </c>
      <c r="AU130" s="175" t="s">
        <v>6218</v>
      </c>
      <c r="AV130" s="175" t="s">
        <v>1460</v>
      </c>
      <c r="AW130" s="175" t="s">
        <v>6444</v>
      </c>
      <c r="AX130" s="514" t="s">
        <v>1460</v>
      </c>
      <c r="AY130" s="514" t="s">
        <v>6444</v>
      </c>
      <c r="AZ130" s="514" t="s">
        <v>1460</v>
      </c>
      <c r="BA130" s="514" t="s">
        <v>6444</v>
      </c>
      <c r="BB130" s="165" t="s">
        <v>874</v>
      </c>
      <c r="BC130" s="308">
        <v>44482</v>
      </c>
      <c r="BD130" s="367" t="s">
        <v>1021</v>
      </c>
      <c r="BE130" s="245"/>
      <c r="BF130" s="304"/>
      <c r="BG130" s="304"/>
      <c r="BH130" s="304"/>
      <c r="BI130" s="304"/>
      <c r="BJ130" s="367" t="s">
        <v>1193</v>
      </c>
      <c r="BK130" s="348"/>
      <c r="BL130" s="29"/>
    </row>
    <row r="131" spans="2:64" s="14" customFormat="1" ht="90" hidden="1" customHeight="1" x14ac:dyDescent="0.25">
      <c r="B131" s="380" t="s">
        <v>4302</v>
      </c>
      <c r="C131" s="364" t="s">
        <v>5588</v>
      </c>
      <c r="D131" s="343" t="s">
        <v>5359</v>
      </c>
      <c r="E131" s="32">
        <v>44154</v>
      </c>
      <c r="F131" s="35" t="s">
        <v>4565</v>
      </c>
      <c r="G131" s="607" t="s">
        <v>5590</v>
      </c>
      <c r="H131" s="31" t="s">
        <v>4284</v>
      </c>
      <c r="I131" s="31" t="s">
        <v>4285</v>
      </c>
      <c r="J131" s="31" t="s">
        <v>4303</v>
      </c>
      <c r="K131" s="31"/>
      <c r="L131" s="31" t="s">
        <v>5360</v>
      </c>
      <c r="M131" s="29"/>
      <c r="N131" s="32">
        <v>44235</v>
      </c>
      <c r="O131" s="308">
        <v>44439</v>
      </c>
      <c r="P131" s="245">
        <f t="shared" si="1"/>
        <v>30</v>
      </c>
      <c r="Q131" s="426"/>
      <c r="R131" s="343" t="s">
        <v>4300</v>
      </c>
      <c r="S131" s="138"/>
      <c r="T131" s="35" t="s">
        <v>1460</v>
      </c>
      <c r="U131" s="35" t="s">
        <v>1460</v>
      </c>
      <c r="V131" s="35" t="s">
        <v>1460</v>
      </c>
      <c r="W131" s="35" t="s">
        <v>1460</v>
      </c>
      <c r="X131" s="35" t="s">
        <v>1460</v>
      </c>
      <c r="Y131" s="35" t="s">
        <v>1460</v>
      </c>
      <c r="Z131" s="35" t="s">
        <v>1460</v>
      </c>
      <c r="AA131" s="35" t="s">
        <v>1460</v>
      </c>
      <c r="AB131" s="35" t="s">
        <v>1460</v>
      </c>
      <c r="AC131" s="35" t="s">
        <v>1460</v>
      </c>
      <c r="AD131" s="35" t="s">
        <v>1460</v>
      </c>
      <c r="AE131" s="35" t="s">
        <v>1460</v>
      </c>
      <c r="AF131" s="35" t="s">
        <v>1460</v>
      </c>
      <c r="AG131" s="35" t="s">
        <v>1460</v>
      </c>
      <c r="AH131" s="35" t="s">
        <v>1460</v>
      </c>
      <c r="AI131" s="35" t="s">
        <v>1460</v>
      </c>
      <c r="AJ131" s="35" t="s">
        <v>1460</v>
      </c>
      <c r="AK131" s="35" t="s">
        <v>1460</v>
      </c>
      <c r="AL131" s="35" t="s">
        <v>1460</v>
      </c>
      <c r="AM131" s="35" t="s">
        <v>1460</v>
      </c>
      <c r="AN131" s="35" t="s">
        <v>1460</v>
      </c>
      <c r="AO131" s="35" t="s">
        <v>1460</v>
      </c>
      <c r="AP131" s="29"/>
      <c r="AQ131" s="31" t="s">
        <v>5362</v>
      </c>
      <c r="AR131" s="31" t="s">
        <v>4304</v>
      </c>
      <c r="AS131" s="31" t="s">
        <v>5384</v>
      </c>
      <c r="AT131" s="31" t="s">
        <v>5938</v>
      </c>
      <c r="AU131" s="175" t="s">
        <v>6224</v>
      </c>
      <c r="AV131" s="175" t="s">
        <v>1460</v>
      </c>
      <c r="AW131" s="175" t="s">
        <v>6444</v>
      </c>
      <c r="AX131" s="514" t="s">
        <v>1460</v>
      </c>
      <c r="AY131" s="514" t="s">
        <v>6444</v>
      </c>
      <c r="AZ131" s="514" t="s">
        <v>1460</v>
      </c>
      <c r="BA131" s="514" t="s">
        <v>6444</v>
      </c>
      <c r="BB131" s="165" t="s">
        <v>874</v>
      </c>
      <c r="BC131" s="308">
        <v>44482</v>
      </c>
      <c r="BD131" s="367" t="s">
        <v>1021</v>
      </c>
      <c r="BE131" s="245"/>
      <c r="BF131" s="304"/>
      <c r="BG131" s="304"/>
      <c r="BH131" s="304"/>
      <c r="BI131" s="304"/>
      <c r="BJ131" s="367" t="s">
        <v>1193</v>
      </c>
      <c r="BK131" s="348"/>
      <c r="BL131" s="29"/>
    </row>
    <row r="132" spans="2:64" s="14" customFormat="1" ht="90" hidden="1" customHeight="1" x14ac:dyDescent="0.25">
      <c r="B132" s="380" t="s">
        <v>4305</v>
      </c>
      <c r="C132" s="364" t="s">
        <v>5588</v>
      </c>
      <c r="D132" s="343" t="s">
        <v>5359</v>
      </c>
      <c r="E132" s="32">
        <v>44154</v>
      </c>
      <c r="F132" s="35" t="s">
        <v>4565</v>
      </c>
      <c r="G132" s="607" t="s">
        <v>5590</v>
      </c>
      <c r="H132" s="31" t="s">
        <v>4284</v>
      </c>
      <c r="I132" s="31" t="s">
        <v>4285</v>
      </c>
      <c r="J132" s="31" t="s">
        <v>4306</v>
      </c>
      <c r="K132" s="31"/>
      <c r="L132" s="31" t="s">
        <v>4307</v>
      </c>
      <c r="M132" s="29"/>
      <c r="N132" s="32">
        <v>44235</v>
      </c>
      <c r="O132" s="308">
        <v>44439</v>
      </c>
      <c r="P132" s="245">
        <f t="shared" ref="P132" si="2">+WEEKNUM(O132-N132)</f>
        <v>30</v>
      </c>
      <c r="Q132" s="426"/>
      <c r="R132" s="343" t="s">
        <v>4300</v>
      </c>
      <c r="S132" s="138"/>
      <c r="T132" s="35" t="s">
        <v>1460</v>
      </c>
      <c r="U132" s="35" t="s">
        <v>1460</v>
      </c>
      <c r="V132" s="35" t="s">
        <v>1460</v>
      </c>
      <c r="W132" s="35" t="s">
        <v>1460</v>
      </c>
      <c r="X132" s="35" t="s">
        <v>1460</v>
      </c>
      <c r="Y132" s="35" t="s">
        <v>1460</v>
      </c>
      <c r="Z132" s="35" t="s">
        <v>1460</v>
      </c>
      <c r="AA132" s="35" t="s">
        <v>1460</v>
      </c>
      <c r="AB132" s="35" t="s">
        <v>1460</v>
      </c>
      <c r="AC132" s="35" t="s">
        <v>1460</v>
      </c>
      <c r="AD132" s="35" t="s">
        <v>1460</v>
      </c>
      <c r="AE132" s="35" t="s">
        <v>1460</v>
      </c>
      <c r="AF132" s="35" t="s">
        <v>1460</v>
      </c>
      <c r="AG132" s="35" t="s">
        <v>1460</v>
      </c>
      <c r="AH132" s="35" t="s">
        <v>1460</v>
      </c>
      <c r="AI132" s="35" t="s">
        <v>1460</v>
      </c>
      <c r="AJ132" s="35" t="s">
        <v>1460</v>
      </c>
      <c r="AK132" s="35" t="s">
        <v>1460</v>
      </c>
      <c r="AL132" s="35" t="s">
        <v>1460</v>
      </c>
      <c r="AM132" s="35" t="s">
        <v>1460</v>
      </c>
      <c r="AN132" s="35" t="s">
        <v>1460</v>
      </c>
      <c r="AO132" s="35" t="s">
        <v>1460</v>
      </c>
      <c r="AP132" s="29"/>
      <c r="AQ132" s="31" t="s">
        <v>5362</v>
      </c>
      <c r="AR132" s="31" t="s">
        <v>4308</v>
      </c>
      <c r="AS132" s="31" t="s">
        <v>5385</v>
      </c>
      <c r="AT132" s="31" t="s">
        <v>5939</v>
      </c>
      <c r="AU132" s="175" t="s">
        <v>6219</v>
      </c>
      <c r="AV132" s="175" t="s">
        <v>1460</v>
      </c>
      <c r="AW132" s="175" t="s">
        <v>6444</v>
      </c>
      <c r="AX132" s="514" t="s">
        <v>1460</v>
      </c>
      <c r="AY132" s="514" t="s">
        <v>6444</v>
      </c>
      <c r="AZ132" s="514" t="s">
        <v>1460</v>
      </c>
      <c r="BA132" s="514" t="s">
        <v>6444</v>
      </c>
      <c r="BB132" s="165" t="s">
        <v>874</v>
      </c>
      <c r="BC132" s="308">
        <v>44482</v>
      </c>
      <c r="BD132" s="367" t="s">
        <v>1021</v>
      </c>
      <c r="BE132" s="245"/>
      <c r="BF132" s="304"/>
      <c r="BG132" s="304"/>
      <c r="BH132" s="304"/>
      <c r="BI132" s="304"/>
      <c r="BJ132" s="367" t="s">
        <v>1193</v>
      </c>
      <c r="BK132" s="348"/>
      <c r="BL132" s="29"/>
    </row>
    <row r="133" spans="2:64" s="14" customFormat="1" ht="90" hidden="1" customHeight="1" x14ac:dyDescent="0.25">
      <c r="B133" s="380" t="s">
        <v>4309</v>
      </c>
      <c r="C133" s="364" t="s">
        <v>5622</v>
      </c>
      <c r="D133" s="343" t="s">
        <v>5353</v>
      </c>
      <c r="E133" s="346">
        <v>44113</v>
      </c>
      <c r="F133" s="226" t="s">
        <v>4219</v>
      </c>
      <c r="G133" s="403" t="s">
        <v>5627</v>
      </c>
      <c r="H133" s="226" t="s">
        <v>5628</v>
      </c>
      <c r="I133" s="226" t="s">
        <v>4310</v>
      </c>
      <c r="J133" s="226" t="s">
        <v>4311</v>
      </c>
      <c r="K133" s="226"/>
      <c r="L133" s="353" t="s">
        <v>4312</v>
      </c>
      <c r="M133" s="226"/>
      <c r="N133" s="346">
        <v>44111</v>
      </c>
      <c r="O133" s="346">
        <v>44227</v>
      </c>
      <c r="P133" s="330">
        <f t="shared" ref="P133:P201" si="3">+WEEKNUM(O133-N133)</f>
        <v>17</v>
      </c>
      <c r="Q133" s="427"/>
      <c r="R133" s="342" t="s">
        <v>134</v>
      </c>
      <c r="S133" s="29"/>
      <c r="T133" s="35" t="s">
        <v>1460</v>
      </c>
      <c r="U133" s="35" t="s">
        <v>1460</v>
      </c>
      <c r="V133" s="35" t="s">
        <v>1460</v>
      </c>
      <c r="W133" s="35" t="s">
        <v>1460</v>
      </c>
      <c r="X133" s="35" t="s">
        <v>1460</v>
      </c>
      <c r="Y133" s="35" t="s">
        <v>1460</v>
      </c>
      <c r="Z133" s="35" t="s">
        <v>1460</v>
      </c>
      <c r="AA133" s="35" t="s">
        <v>1460</v>
      </c>
      <c r="AB133" s="35" t="s">
        <v>1460</v>
      </c>
      <c r="AC133" s="35" t="s">
        <v>1460</v>
      </c>
      <c r="AD133" s="35" t="s">
        <v>1460</v>
      </c>
      <c r="AE133" s="35" t="s">
        <v>1460</v>
      </c>
      <c r="AF133" s="35" t="s">
        <v>1460</v>
      </c>
      <c r="AG133" s="35" t="s">
        <v>1460</v>
      </c>
      <c r="AH133" s="35" t="s">
        <v>1460</v>
      </c>
      <c r="AI133" s="35" t="s">
        <v>1460</v>
      </c>
      <c r="AJ133" s="35" t="s">
        <v>1460</v>
      </c>
      <c r="AK133" s="35" t="s">
        <v>1460</v>
      </c>
      <c r="AL133" s="35" t="s">
        <v>1460</v>
      </c>
      <c r="AM133" s="35" t="s">
        <v>1460</v>
      </c>
      <c r="AN133" s="35" t="s">
        <v>1460</v>
      </c>
      <c r="AO133" s="35" t="s">
        <v>1460</v>
      </c>
      <c r="AP133" s="35" t="s">
        <v>1460</v>
      </c>
      <c r="AQ133" s="31" t="s">
        <v>4313</v>
      </c>
      <c r="AR133" s="31" t="s">
        <v>4314</v>
      </c>
      <c r="AS133" s="31" t="s">
        <v>5386</v>
      </c>
      <c r="AT133" s="165" t="s">
        <v>1460</v>
      </c>
      <c r="AU133" s="226" t="s">
        <v>5587</v>
      </c>
      <c r="AV133" s="10" t="s">
        <v>1460</v>
      </c>
      <c r="AW133" s="175" t="s">
        <v>5587</v>
      </c>
      <c r="AX133" s="510" t="s">
        <v>1460</v>
      </c>
      <c r="AY133" s="514" t="s">
        <v>5587</v>
      </c>
      <c r="AZ133" s="510" t="s">
        <v>1460</v>
      </c>
      <c r="BA133" s="514" t="s">
        <v>5587</v>
      </c>
      <c r="BB133" s="165" t="s">
        <v>874</v>
      </c>
      <c r="BC133" s="32">
        <v>44404</v>
      </c>
      <c r="BD133" s="367" t="s">
        <v>1021</v>
      </c>
      <c r="BE133" s="245"/>
      <c r="BF133" s="304"/>
      <c r="BG133" s="304"/>
      <c r="BH133" s="304"/>
      <c r="BI133" s="304"/>
      <c r="BJ133" s="367" t="s">
        <v>1193</v>
      </c>
      <c r="BK133" s="348"/>
      <c r="BL133" s="29"/>
    </row>
    <row r="134" spans="2:64" s="14" customFormat="1" ht="90" hidden="1" customHeight="1" x14ac:dyDescent="0.25">
      <c r="B134" s="380" t="s">
        <v>4315</v>
      </c>
      <c r="C134" s="364" t="s">
        <v>5622</v>
      </c>
      <c r="D134" s="343" t="s">
        <v>5353</v>
      </c>
      <c r="E134" s="346">
        <v>44113</v>
      </c>
      <c r="F134" s="226" t="s">
        <v>4219</v>
      </c>
      <c r="G134" s="403" t="s">
        <v>5627</v>
      </c>
      <c r="H134" s="226" t="s">
        <v>5628</v>
      </c>
      <c r="I134" s="226" t="s">
        <v>4310</v>
      </c>
      <c r="J134" s="226" t="s">
        <v>4316</v>
      </c>
      <c r="K134" s="226"/>
      <c r="L134" s="353" t="s">
        <v>1742</v>
      </c>
      <c r="M134" s="139"/>
      <c r="N134" s="346">
        <v>44111</v>
      </c>
      <c r="O134" s="346">
        <v>44561</v>
      </c>
      <c r="P134" s="330">
        <f t="shared" si="3"/>
        <v>13</v>
      </c>
      <c r="Q134" s="119"/>
      <c r="R134" s="342" t="s">
        <v>69</v>
      </c>
      <c r="S134" s="138"/>
      <c r="T134" s="35" t="s">
        <v>1460</v>
      </c>
      <c r="U134" s="35" t="s">
        <v>1460</v>
      </c>
      <c r="V134" s="35" t="s">
        <v>1460</v>
      </c>
      <c r="W134" s="35" t="s">
        <v>1460</v>
      </c>
      <c r="X134" s="35" t="s">
        <v>1460</v>
      </c>
      <c r="Y134" s="35" t="s">
        <v>1460</v>
      </c>
      <c r="Z134" s="35" t="s">
        <v>1460</v>
      </c>
      <c r="AA134" s="35" t="s">
        <v>1460</v>
      </c>
      <c r="AB134" s="35" t="s">
        <v>1460</v>
      </c>
      <c r="AC134" s="35" t="s">
        <v>1460</v>
      </c>
      <c r="AD134" s="35" t="s">
        <v>1460</v>
      </c>
      <c r="AE134" s="35" t="s">
        <v>1460</v>
      </c>
      <c r="AF134" s="35" t="s">
        <v>1460</v>
      </c>
      <c r="AG134" s="35" t="s">
        <v>1460</v>
      </c>
      <c r="AH134" s="35" t="s">
        <v>1460</v>
      </c>
      <c r="AI134" s="35" t="s">
        <v>1460</v>
      </c>
      <c r="AJ134" s="35" t="s">
        <v>1460</v>
      </c>
      <c r="AK134" s="35" t="s">
        <v>1460</v>
      </c>
      <c r="AL134" s="35" t="s">
        <v>1460</v>
      </c>
      <c r="AM134" s="35" t="s">
        <v>1460</v>
      </c>
      <c r="AN134" s="35" t="s">
        <v>1460</v>
      </c>
      <c r="AO134" s="35" t="s">
        <v>1460</v>
      </c>
      <c r="AP134" s="35" t="s">
        <v>1460</v>
      </c>
      <c r="AQ134" s="31" t="s">
        <v>4313</v>
      </c>
      <c r="AR134" s="31" t="s">
        <v>4317</v>
      </c>
      <c r="AS134" s="31" t="s">
        <v>5387</v>
      </c>
      <c r="AT134" s="175" t="s">
        <v>5918</v>
      </c>
      <c r="AU134" s="31" t="s">
        <v>6225</v>
      </c>
      <c r="AV134" s="31" t="s">
        <v>6567</v>
      </c>
      <c r="AW134" s="31" t="s">
        <v>6951</v>
      </c>
      <c r="AX134" s="226" t="s">
        <v>1460</v>
      </c>
      <c r="AY134" s="226" t="s">
        <v>6958</v>
      </c>
      <c r="AZ134" s="226" t="s">
        <v>1460</v>
      </c>
      <c r="BA134" s="226" t="s">
        <v>6958</v>
      </c>
      <c r="BB134" s="165" t="s">
        <v>874</v>
      </c>
      <c r="BC134" s="308">
        <v>44592</v>
      </c>
      <c r="BD134" s="367" t="s">
        <v>1021</v>
      </c>
      <c r="BE134" s="245"/>
      <c r="BF134" s="304"/>
      <c r="BG134" s="304"/>
      <c r="BH134" s="304"/>
      <c r="BI134" s="304"/>
      <c r="BJ134" s="367" t="s">
        <v>1193</v>
      </c>
      <c r="BK134" s="348"/>
      <c r="BL134" s="29"/>
    </row>
    <row r="135" spans="2:64" s="14" customFormat="1" ht="90" hidden="1" customHeight="1" x14ac:dyDescent="0.25">
      <c r="B135" s="380" t="s">
        <v>4318</v>
      </c>
      <c r="C135" s="364" t="s">
        <v>5622</v>
      </c>
      <c r="D135" s="343" t="s">
        <v>5353</v>
      </c>
      <c r="E135" s="346">
        <v>44113</v>
      </c>
      <c r="F135" s="226" t="s">
        <v>4319</v>
      </c>
      <c r="G135" s="403" t="s">
        <v>5629</v>
      </c>
      <c r="H135" s="226" t="s">
        <v>5630</v>
      </c>
      <c r="I135" s="226" t="s">
        <v>4320</v>
      </c>
      <c r="J135" s="226" t="s">
        <v>4321</v>
      </c>
      <c r="K135" s="226"/>
      <c r="L135" s="353" t="s">
        <v>4322</v>
      </c>
      <c r="M135" s="226"/>
      <c r="N135" s="346">
        <v>44111</v>
      </c>
      <c r="O135" s="346">
        <v>44286</v>
      </c>
      <c r="P135" s="330">
        <f t="shared" si="3"/>
        <v>25</v>
      </c>
      <c r="Q135" s="427"/>
      <c r="R135" s="342" t="s">
        <v>134</v>
      </c>
      <c r="S135" s="29"/>
      <c r="T135" s="35" t="s">
        <v>1460</v>
      </c>
      <c r="U135" s="35" t="s">
        <v>1460</v>
      </c>
      <c r="V135" s="35" t="s">
        <v>1460</v>
      </c>
      <c r="W135" s="35" t="s">
        <v>1460</v>
      </c>
      <c r="X135" s="35" t="s">
        <v>1460</v>
      </c>
      <c r="Y135" s="35" t="s">
        <v>1460</v>
      </c>
      <c r="Z135" s="35" t="s">
        <v>1460</v>
      </c>
      <c r="AA135" s="35" t="s">
        <v>1460</v>
      </c>
      <c r="AB135" s="35" t="s">
        <v>1460</v>
      </c>
      <c r="AC135" s="35" t="s">
        <v>1460</v>
      </c>
      <c r="AD135" s="35" t="s">
        <v>1460</v>
      </c>
      <c r="AE135" s="35" t="s">
        <v>1460</v>
      </c>
      <c r="AF135" s="35" t="s">
        <v>1460</v>
      </c>
      <c r="AG135" s="35" t="s">
        <v>1460</v>
      </c>
      <c r="AH135" s="35" t="s">
        <v>1460</v>
      </c>
      <c r="AI135" s="35" t="s">
        <v>1460</v>
      </c>
      <c r="AJ135" s="35" t="s">
        <v>1460</v>
      </c>
      <c r="AK135" s="35" t="s">
        <v>1460</v>
      </c>
      <c r="AL135" s="35" t="s">
        <v>1460</v>
      </c>
      <c r="AM135" s="35" t="s">
        <v>1460</v>
      </c>
      <c r="AN135" s="35" t="s">
        <v>1460</v>
      </c>
      <c r="AO135" s="35" t="s">
        <v>1460</v>
      </c>
      <c r="AP135" s="35" t="s">
        <v>1460</v>
      </c>
      <c r="AQ135" s="31" t="s">
        <v>4313</v>
      </c>
      <c r="AR135" s="31" t="s">
        <v>4323</v>
      </c>
      <c r="AS135" s="31" t="s">
        <v>5388</v>
      </c>
      <c r="AT135" s="165" t="s">
        <v>1460</v>
      </c>
      <c r="AU135" s="226" t="s">
        <v>5587</v>
      </c>
      <c r="AV135" s="10" t="s">
        <v>1460</v>
      </c>
      <c r="AW135" s="175" t="s">
        <v>5587</v>
      </c>
      <c r="AX135" s="510" t="s">
        <v>1460</v>
      </c>
      <c r="AY135" s="514" t="s">
        <v>5587</v>
      </c>
      <c r="AZ135" s="510" t="s">
        <v>1460</v>
      </c>
      <c r="BA135" s="514" t="s">
        <v>5587</v>
      </c>
      <c r="BB135" s="165" t="s">
        <v>874</v>
      </c>
      <c r="BC135" s="32">
        <v>44404</v>
      </c>
      <c r="BD135" s="367" t="s">
        <v>1021</v>
      </c>
      <c r="BE135" s="245"/>
      <c r="BF135" s="304"/>
      <c r="BG135" s="304"/>
      <c r="BH135" s="304"/>
      <c r="BI135" s="304"/>
      <c r="BJ135" s="367" t="s">
        <v>1193</v>
      </c>
      <c r="BK135" s="348"/>
      <c r="BL135" s="29"/>
    </row>
    <row r="136" spans="2:64" s="14" customFormat="1" ht="90" hidden="1" customHeight="1" x14ac:dyDescent="0.25">
      <c r="B136" s="380" t="s">
        <v>4324</v>
      </c>
      <c r="C136" s="364" t="s">
        <v>5622</v>
      </c>
      <c r="D136" s="343" t="s">
        <v>5353</v>
      </c>
      <c r="E136" s="346">
        <v>44113</v>
      </c>
      <c r="F136" s="226" t="s">
        <v>4319</v>
      </c>
      <c r="G136" s="403" t="s">
        <v>5629</v>
      </c>
      <c r="H136" s="226" t="s">
        <v>5630</v>
      </c>
      <c r="I136" s="226" t="s">
        <v>4320</v>
      </c>
      <c r="J136" s="226" t="s">
        <v>4325</v>
      </c>
      <c r="K136" s="226"/>
      <c r="L136" s="353" t="s">
        <v>4326</v>
      </c>
      <c r="M136" s="226"/>
      <c r="N136" s="346">
        <v>44111</v>
      </c>
      <c r="O136" s="346">
        <v>44286</v>
      </c>
      <c r="P136" s="330">
        <f t="shared" si="3"/>
        <v>25</v>
      </c>
      <c r="Q136" s="427"/>
      <c r="R136" s="342" t="s">
        <v>134</v>
      </c>
      <c r="S136" s="29"/>
      <c r="T136" s="35" t="s">
        <v>1460</v>
      </c>
      <c r="U136" s="35" t="s">
        <v>1460</v>
      </c>
      <c r="V136" s="35" t="s">
        <v>1460</v>
      </c>
      <c r="W136" s="35" t="s">
        <v>1460</v>
      </c>
      <c r="X136" s="35" t="s">
        <v>1460</v>
      </c>
      <c r="Y136" s="35" t="s">
        <v>1460</v>
      </c>
      <c r="Z136" s="35" t="s">
        <v>1460</v>
      </c>
      <c r="AA136" s="35" t="s">
        <v>1460</v>
      </c>
      <c r="AB136" s="35" t="s">
        <v>1460</v>
      </c>
      <c r="AC136" s="35" t="s">
        <v>1460</v>
      </c>
      <c r="AD136" s="35" t="s">
        <v>1460</v>
      </c>
      <c r="AE136" s="35" t="s">
        <v>1460</v>
      </c>
      <c r="AF136" s="35" t="s">
        <v>1460</v>
      </c>
      <c r="AG136" s="35" t="s">
        <v>1460</v>
      </c>
      <c r="AH136" s="35" t="s">
        <v>1460</v>
      </c>
      <c r="AI136" s="35" t="s">
        <v>1460</v>
      </c>
      <c r="AJ136" s="35" t="s">
        <v>1460</v>
      </c>
      <c r="AK136" s="35" t="s">
        <v>1460</v>
      </c>
      <c r="AL136" s="35" t="s">
        <v>1460</v>
      </c>
      <c r="AM136" s="35" t="s">
        <v>1460</v>
      </c>
      <c r="AN136" s="35" t="s">
        <v>1460</v>
      </c>
      <c r="AO136" s="35" t="s">
        <v>1460</v>
      </c>
      <c r="AP136" s="35" t="s">
        <v>1460</v>
      </c>
      <c r="AQ136" s="31" t="s">
        <v>4313</v>
      </c>
      <c r="AR136" s="31" t="s">
        <v>4327</v>
      </c>
      <c r="AS136" s="31" t="s">
        <v>5389</v>
      </c>
      <c r="AT136" s="165" t="s">
        <v>1460</v>
      </c>
      <c r="AU136" s="226" t="s">
        <v>5587</v>
      </c>
      <c r="AV136" s="10" t="s">
        <v>1460</v>
      </c>
      <c r="AW136" s="175" t="s">
        <v>5587</v>
      </c>
      <c r="AX136" s="510" t="s">
        <v>1460</v>
      </c>
      <c r="AY136" s="514" t="s">
        <v>5587</v>
      </c>
      <c r="AZ136" s="510" t="s">
        <v>1460</v>
      </c>
      <c r="BA136" s="514" t="s">
        <v>5587</v>
      </c>
      <c r="BB136" s="165" t="s">
        <v>874</v>
      </c>
      <c r="BC136" s="32">
        <v>44404</v>
      </c>
      <c r="BD136" s="367" t="s">
        <v>1021</v>
      </c>
      <c r="BE136" s="245"/>
      <c r="BF136" s="304"/>
      <c r="BG136" s="304"/>
      <c r="BH136" s="304"/>
      <c r="BI136" s="304"/>
      <c r="BJ136" s="367" t="s">
        <v>1193</v>
      </c>
      <c r="BK136" s="348"/>
      <c r="BL136" s="29"/>
    </row>
    <row r="137" spans="2:64" s="14" customFormat="1" ht="90" hidden="1" customHeight="1" x14ac:dyDescent="0.25">
      <c r="B137" s="380" t="s">
        <v>4328</v>
      </c>
      <c r="C137" s="364" t="s">
        <v>5622</v>
      </c>
      <c r="D137" s="343" t="s">
        <v>5353</v>
      </c>
      <c r="E137" s="346">
        <v>44113</v>
      </c>
      <c r="F137" s="226" t="s">
        <v>4219</v>
      </c>
      <c r="G137" s="403" t="s">
        <v>5631</v>
      </c>
      <c r="H137" s="226" t="s">
        <v>5632</v>
      </c>
      <c r="I137" s="226" t="s">
        <v>4329</v>
      </c>
      <c r="J137" s="226" t="s">
        <v>4330</v>
      </c>
      <c r="K137" s="226"/>
      <c r="L137" s="353" t="s">
        <v>1742</v>
      </c>
      <c r="M137" s="139"/>
      <c r="N137" s="346">
        <v>44111</v>
      </c>
      <c r="O137" s="346">
        <v>44561</v>
      </c>
      <c r="P137" s="330">
        <f t="shared" si="3"/>
        <v>13</v>
      </c>
      <c r="Q137" s="235"/>
      <c r="R137" s="342" t="s">
        <v>134</v>
      </c>
      <c r="S137" s="138"/>
      <c r="T137" s="35" t="s">
        <v>1460</v>
      </c>
      <c r="U137" s="35" t="s">
        <v>1460</v>
      </c>
      <c r="V137" s="35" t="s">
        <v>1460</v>
      </c>
      <c r="W137" s="35" t="s">
        <v>1460</v>
      </c>
      <c r="X137" s="35" t="s">
        <v>1460</v>
      </c>
      <c r="Y137" s="35" t="s">
        <v>1460</v>
      </c>
      <c r="Z137" s="35" t="s">
        <v>1460</v>
      </c>
      <c r="AA137" s="35" t="s">
        <v>1460</v>
      </c>
      <c r="AB137" s="35" t="s">
        <v>1460</v>
      </c>
      <c r="AC137" s="35" t="s">
        <v>1460</v>
      </c>
      <c r="AD137" s="35" t="s">
        <v>1460</v>
      </c>
      <c r="AE137" s="35" t="s">
        <v>1460</v>
      </c>
      <c r="AF137" s="35" t="s">
        <v>1460</v>
      </c>
      <c r="AG137" s="35" t="s">
        <v>1460</v>
      </c>
      <c r="AH137" s="35" t="s">
        <v>1460</v>
      </c>
      <c r="AI137" s="35" t="s">
        <v>1460</v>
      </c>
      <c r="AJ137" s="35" t="s">
        <v>1460</v>
      </c>
      <c r="AK137" s="35" t="s">
        <v>1460</v>
      </c>
      <c r="AL137" s="35" t="s">
        <v>1460</v>
      </c>
      <c r="AM137" s="35" t="s">
        <v>1460</v>
      </c>
      <c r="AN137" s="35" t="s">
        <v>1460</v>
      </c>
      <c r="AO137" s="35" t="s">
        <v>1460</v>
      </c>
      <c r="AP137" s="35" t="s">
        <v>1460</v>
      </c>
      <c r="AQ137" s="31" t="s">
        <v>4313</v>
      </c>
      <c r="AR137" s="31" t="s">
        <v>5373</v>
      </c>
      <c r="AS137" s="31" t="s">
        <v>5390</v>
      </c>
      <c r="AT137" s="175" t="s">
        <v>5919</v>
      </c>
      <c r="AU137" s="31" t="s">
        <v>6208</v>
      </c>
      <c r="AV137" s="31" t="s">
        <v>6568</v>
      </c>
      <c r="AW137" s="31" t="s">
        <v>6940</v>
      </c>
      <c r="AX137" s="226" t="s">
        <v>1460</v>
      </c>
      <c r="AY137" s="226" t="s">
        <v>6958</v>
      </c>
      <c r="AZ137" s="226" t="s">
        <v>1460</v>
      </c>
      <c r="BA137" s="226" t="s">
        <v>6958</v>
      </c>
      <c r="BB137" s="165" t="s">
        <v>874</v>
      </c>
      <c r="BC137" s="308">
        <v>44589</v>
      </c>
      <c r="BD137" s="367" t="s">
        <v>1021</v>
      </c>
      <c r="BE137" s="245"/>
      <c r="BF137" s="304"/>
      <c r="BG137" s="304"/>
      <c r="BH137" s="304"/>
      <c r="BI137" s="304"/>
      <c r="BJ137" s="367" t="s">
        <v>1193</v>
      </c>
      <c r="BK137" s="348"/>
      <c r="BL137" s="29"/>
    </row>
    <row r="138" spans="2:64" s="14" customFormat="1" ht="90" customHeight="1" x14ac:dyDescent="0.25">
      <c r="B138" s="380" t="s">
        <v>4331</v>
      </c>
      <c r="C138" s="364" t="s">
        <v>5622</v>
      </c>
      <c r="D138" s="343" t="s">
        <v>5353</v>
      </c>
      <c r="E138" s="346">
        <v>44113</v>
      </c>
      <c r="F138" s="226" t="s">
        <v>4219</v>
      </c>
      <c r="G138" s="403" t="s">
        <v>5634</v>
      </c>
      <c r="H138" s="226" t="s">
        <v>5633</v>
      </c>
      <c r="I138" s="310" t="s">
        <v>4332</v>
      </c>
      <c r="J138" s="310" t="s">
        <v>4333</v>
      </c>
      <c r="K138" s="310"/>
      <c r="L138" s="304" t="s">
        <v>4334</v>
      </c>
      <c r="M138" s="443"/>
      <c r="N138" s="346">
        <v>44111</v>
      </c>
      <c r="O138" s="346">
        <v>44561</v>
      </c>
      <c r="P138" s="330">
        <f t="shared" si="3"/>
        <v>13</v>
      </c>
      <c r="Q138" s="235"/>
      <c r="R138" s="342" t="s">
        <v>134</v>
      </c>
      <c r="S138" s="138"/>
      <c r="T138" s="35" t="s">
        <v>1460</v>
      </c>
      <c r="U138" s="35" t="s">
        <v>1460</v>
      </c>
      <c r="V138" s="35" t="s">
        <v>1460</v>
      </c>
      <c r="W138" s="35" t="s">
        <v>1460</v>
      </c>
      <c r="X138" s="35" t="s">
        <v>1460</v>
      </c>
      <c r="Y138" s="35" t="s">
        <v>1460</v>
      </c>
      <c r="Z138" s="35" t="s">
        <v>1460</v>
      </c>
      <c r="AA138" s="35" t="s">
        <v>1460</v>
      </c>
      <c r="AB138" s="35" t="s">
        <v>1460</v>
      </c>
      <c r="AC138" s="35" t="s">
        <v>1460</v>
      </c>
      <c r="AD138" s="35" t="s">
        <v>1460</v>
      </c>
      <c r="AE138" s="35" t="s">
        <v>1460</v>
      </c>
      <c r="AF138" s="35" t="s">
        <v>1460</v>
      </c>
      <c r="AG138" s="35" t="s">
        <v>1460</v>
      </c>
      <c r="AH138" s="35" t="s">
        <v>1460</v>
      </c>
      <c r="AI138" s="35" t="s">
        <v>1460</v>
      </c>
      <c r="AJ138" s="35" t="s">
        <v>1460</v>
      </c>
      <c r="AK138" s="35" t="s">
        <v>1460</v>
      </c>
      <c r="AL138" s="35" t="s">
        <v>1460</v>
      </c>
      <c r="AM138" s="35" t="s">
        <v>1460</v>
      </c>
      <c r="AN138" s="35" t="s">
        <v>1460</v>
      </c>
      <c r="AO138" s="35" t="s">
        <v>1460</v>
      </c>
      <c r="AP138" s="35" t="s">
        <v>1460</v>
      </c>
      <c r="AQ138" s="31" t="s">
        <v>4313</v>
      </c>
      <c r="AR138" s="31" t="s">
        <v>4335</v>
      </c>
      <c r="AS138" s="31" t="s">
        <v>5391</v>
      </c>
      <c r="AT138" s="365" t="s">
        <v>5920</v>
      </c>
      <c r="AU138" s="175" t="s">
        <v>6226</v>
      </c>
      <c r="AV138" s="31" t="s">
        <v>6569</v>
      </c>
      <c r="AW138" s="511" t="s">
        <v>6938</v>
      </c>
      <c r="AX138" s="511" t="s">
        <v>7271</v>
      </c>
      <c r="AY138" s="511" t="s">
        <v>8308</v>
      </c>
      <c r="AZ138" s="781" t="s">
        <v>8227</v>
      </c>
      <c r="BA138" s="511" t="s">
        <v>8324</v>
      </c>
      <c r="BB138" s="165" t="s">
        <v>1017</v>
      </c>
      <c r="BC138" s="308">
        <v>44761</v>
      </c>
      <c r="BD138" s="367" t="s">
        <v>1021</v>
      </c>
      <c r="BE138" s="245"/>
      <c r="BF138" s="304"/>
      <c r="BG138" s="304"/>
      <c r="BH138" s="304"/>
      <c r="BI138" s="304"/>
      <c r="BJ138" s="367" t="s">
        <v>1193</v>
      </c>
      <c r="BK138" s="348"/>
      <c r="BL138" s="29"/>
    </row>
    <row r="139" spans="2:64" s="14" customFormat="1" ht="90" hidden="1" customHeight="1" x14ac:dyDescent="0.25">
      <c r="B139" s="380" t="s">
        <v>4336</v>
      </c>
      <c r="C139" s="364" t="s">
        <v>5622</v>
      </c>
      <c r="D139" s="343" t="s">
        <v>5353</v>
      </c>
      <c r="E139" s="346">
        <v>44113</v>
      </c>
      <c r="F139" s="226" t="s">
        <v>4219</v>
      </c>
      <c r="G139" s="403" t="s">
        <v>5636</v>
      </c>
      <c r="H139" s="226" t="s">
        <v>5635</v>
      </c>
      <c r="I139" s="226" t="s">
        <v>4337</v>
      </c>
      <c r="J139" s="226" t="s">
        <v>4338</v>
      </c>
      <c r="K139" s="226"/>
      <c r="L139" s="353" t="s">
        <v>4339</v>
      </c>
      <c r="M139" s="226"/>
      <c r="N139" s="346">
        <v>44111</v>
      </c>
      <c r="O139" s="346">
        <v>44227</v>
      </c>
      <c r="P139" s="330">
        <f t="shared" si="3"/>
        <v>17</v>
      </c>
      <c r="Q139" s="427"/>
      <c r="R139" s="342" t="s">
        <v>5663</v>
      </c>
      <c r="S139" s="31" t="s">
        <v>5662</v>
      </c>
      <c r="T139" s="35" t="s">
        <v>1460</v>
      </c>
      <c r="U139" s="35" t="s">
        <v>1460</v>
      </c>
      <c r="V139" s="35" t="s">
        <v>1460</v>
      </c>
      <c r="W139" s="35" t="s">
        <v>1460</v>
      </c>
      <c r="X139" s="35" t="s">
        <v>1460</v>
      </c>
      <c r="Y139" s="35" t="s">
        <v>1460</v>
      </c>
      <c r="Z139" s="35" t="s">
        <v>1460</v>
      </c>
      <c r="AA139" s="35" t="s">
        <v>1460</v>
      </c>
      <c r="AB139" s="35" t="s">
        <v>1460</v>
      </c>
      <c r="AC139" s="35" t="s">
        <v>1460</v>
      </c>
      <c r="AD139" s="35" t="s">
        <v>1460</v>
      </c>
      <c r="AE139" s="35" t="s">
        <v>1460</v>
      </c>
      <c r="AF139" s="35" t="s">
        <v>1460</v>
      </c>
      <c r="AG139" s="35" t="s">
        <v>1460</v>
      </c>
      <c r="AH139" s="35" t="s">
        <v>1460</v>
      </c>
      <c r="AI139" s="35" t="s">
        <v>1460</v>
      </c>
      <c r="AJ139" s="35" t="s">
        <v>1460</v>
      </c>
      <c r="AK139" s="35" t="s">
        <v>1460</v>
      </c>
      <c r="AL139" s="35" t="s">
        <v>1460</v>
      </c>
      <c r="AM139" s="35" t="s">
        <v>1460</v>
      </c>
      <c r="AN139" s="35" t="s">
        <v>1460</v>
      </c>
      <c r="AO139" s="35" t="s">
        <v>1460</v>
      </c>
      <c r="AP139" s="35" t="s">
        <v>1460</v>
      </c>
      <c r="AQ139" s="31" t="s">
        <v>4313</v>
      </c>
      <c r="AR139" s="31" t="s">
        <v>4340</v>
      </c>
      <c r="AS139" s="31" t="s">
        <v>5392</v>
      </c>
      <c r="AT139" s="165" t="s">
        <v>1460</v>
      </c>
      <c r="AU139" s="226" t="s">
        <v>5587</v>
      </c>
      <c r="AV139" s="10" t="s">
        <v>1460</v>
      </c>
      <c r="AW139" s="175" t="s">
        <v>5587</v>
      </c>
      <c r="AX139" s="510" t="s">
        <v>1460</v>
      </c>
      <c r="AY139" s="514" t="s">
        <v>5587</v>
      </c>
      <c r="AZ139" s="510" t="s">
        <v>1460</v>
      </c>
      <c r="BA139" s="514" t="s">
        <v>5587</v>
      </c>
      <c r="BB139" s="165" t="s">
        <v>874</v>
      </c>
      <c r="BC139" s="32">
        <v>44404</v>
      </c>
      <c r="BD139" s="367" t="s">
        <v>1021</v>
      </c>
      <c r="BE139" s="245"/>
      <c r="BF139" s="304"/>
      <c r="BG139" s="304"/>
      <c r="BH139" s="304"/>
      <c r="BI139" s="304"/>
      <c r="BJ139" s="367" t="s">
        <v>1193</v>
      </c>
      <c r="BK139" s="348"/>
      <c r="BL139" s="29"/>
    </row>
    <row r="140" spans="2:64" s="14" customFormat="1" ht="90" hidden="1" customHeight="1" x14ac:dyDescent="0.25">
      <c r="B140" s="380" t="s">
        <v>4341</v>
      </c>
      <c r="C140" s="364" t="s">
        <v>5588</v>
      </c>
      <c r="D140" s="343" t="s">
        <v>4342</v>
      </c>
      <c r="E140" s="346">
        <v>44134</v>
      </c>
      <c r="F140" s="343" t="s">
        <v>4343</v>
      </c>
      <c r="G140" s="606" t="s">
        <v>5589</v>
      </c>
      <c r="H140" s="226" t="s">
        <v>4344</v>
      </c>
      <c r="I140" s="226" t="s">
        <v>4345</v>
      </c>
      <c r="J140" s="226" t="s">
        <v>4346</v>
      </c>
      <c r="K140" s="226"/>
      <c r="L140" s="353" t="s">
        <v>4347</v>
      </c>
      <c r="M140" s="29"/>
      <c r="N140" s="346">
        <v>44197</v>
      </c>
      <c r="O140" s="346">
        <v>44286</v>
      </c>
      <c r="P140" s="330">
        <f t="shared" si="3"/>
        <v>13</v>
      </c>
      <c r="Q140" s="427"/>
      <c r="R140" s="342" t="s">
        <v>1413</v>
      </c>
      <c r="S140" s="29"/>
      <c r="T140" s="35" t="s">
        <v>1460</v>
      </c>
      <c r="U140" s="35" t="s">
        <v>1460</v>
      </c>
      <c r="V140" s="35" t="s">
        <v>1460</v>
      </c>
      <c r="W140" s="35" t="s">
        <v>1460</v>
      </c>
      <c r="X140" s="35" t="s">
        <v>1460</v>
      </c>
      <c r="Y140" s="35" t="s">
        <v>1460</v>
      </c>
      <c r="Z140" s="35" t="s">
        <v>1460</v>
      </c>
      <c r="AA140" s="35" t="s">
        <v>1460</v>
      </c>
      <c r="AB140" s="35" t="s">
        <v>1460</v>
      </c>
      <c r="AC140" s="35" t="s">
        <v>1460</v>
      </c>
      <c r="AD140" s="35" t="s">
        <v>1460</v>
      </c>
      <c r="AE140" s="35" t="s">
        <v>1460</v>
      </c>
      <c r="AF140" s="35" t="s">
        <v>1460</v>
      </c>
      <c r="AG140" s="35" t="s">
        <v>1460</v>
      </c>
      <c r="AH140" s="35" t="s">
        <v>1460</v>
      </c>
      <c r="AI140" s="35" t="s">
        <v>1460</v>
      </c>
      <c r="AJ140" s="35" t="s">
        <v>1460</v>
      </c>
      <c r="AK140" s="35" t="s">
        <v>1460</v>
      </c>
      <c r="AL140" s="35" t="s">
        <v>1460</v>
      </c>
      <c r="AM140" s="35" t="s">
        <v>1460</v>
      </c>
      <c r="AN140" s="35" t="s">
        <v>1460</v>
      </c>
      <c r="AO140" s="35" t="s">
        <v>1460</v>
      </c>
      <c r="AP140" s="35" t="s">
        <v>1460</v>
      </c>
      <c r="AQ140" s="31" t="s">
        <v>4313</v>
      </c>
      <c r="AR140" s="31" t="s">
        <v>4348</v>
      </c>
      <c r="AS140" s="31" t="s">
        <v>5393</v>
      </c>
      <c r="AT140" s="165" t="s">
        <v>1460</v>
      </c>
      <c r="AU140" s="226" t="s">
        <v>5587</v>
      </c>
      <c r="AV140" s="10" t="s">
        <v>1460</v>
      </c>
      <c r="AW140" s="175" t="s">
        <v>5587</v>
      </c>
      <c r="AX140" s="510" t="s">
        <v>1460</v>
      </c>
      <c r="AY140" s="514" t="s">
        <v>5587</v>
      </c>
      <c r="AZ140" s="510" t="s">
        <v>1460</v>
      </c>
      <c r="BA140" s="514" t="s">
        <v>5587</v>
      </c>
      <c r="BB140" s="165" t="s">
        <v>874</v>
      </c>
      <c r="BC140" s="32">
        <v>44404</v>
      </c>
      <c r="BD140" s="367" t="s">
        <v>1021</v>
      </c>
      <c r="BE140" s="245"/>
      <c r="BF140" s="304"/>
      <c r="BG140" s="304"/>
      <c r="BH140" s="304"/>
      <c r="BI140" s="304"/>
      <c r="BJ140" s="367" t="s">
        <v>1193</v>
      </c>
      <c r="BK140" s="348"/>
      <c r="BL140" s="29"/>
    </row>
    <row r="141" spans="2:64" s="14" customFormat="1" ht="90" hidden="1" customHeight="1" x14ac:dyDescent="0.25">
      <c r="B141" s="380" t="s">
        <v>4349</v>
      </c>
      <c r="C141" s="364" t="s">
        <v>5588</v>
      </c>
      <c r="D141" s="343" t="s">
        <v>4342</v>
      </c>
      <c r="E141" s="346">
        <v>44134</v>
      </c>
      <c r="F141" s="343" t="s">
        <v>4343</v>
      </c>
      <c r="G141" s="606" t="s">
        <v>5589</v>
      </c>
      <c r="H141" s="226" t="s">
        <v>4344</v>
      </c>
      <c r="I141" s="226" t="s">
        <v>6241</v>
      </c>
      <c r="J141" s="226" t="s">
        <v>4351</v>
      </c>
      <c r="K141" s="226"/>
      <c r="L141" s="353" t="s">
        <v>4352</v>
      </c>
      <c r="M141" s="127"/>
      <c r="N141" s="346">
        <v>44197</v>
      </c>
      <c r="O141" s="346">
        <v>44561</v>
      </c>
      <c r="P141" s="330">
        <f t="shared" si="3"/>
        <v>52</v>
      </c>
      <c r="Q141" s="427"/>
      <c r="R141" s="342" t="s">
        <v>1413</v>
      </c>
      <c r="S141" s="29"/>
      <c r="T141" s="35" t="s">
        <v>1460</v>
      </c>
      <c r="U141" s="35" t="s">
        <v>1460</v>
      </c>
      <c r="V141" s="35" t="s">
        <v>1460</v>
      </c>
      <c r="W141" s="35" t="s">
        <v>1460</v>
      </c>
      <c r="X141" s="35" t="s">
        <v>1460</v>
      </c>
      <c r="Y141" s="35" t="s">
        <v>1460</v>
      </c>
      <c r="Z141" s="35" t="s">
        <v>1460</v>
      </c>
      <c r="AA141" s="35" t="s">
        <v>1460</v>
      </c>
      <c r="AB141" s="35" t="s">
        <v>1460</v>
      </c>
      <c r="AC141" s="35" t="s">
        <v>1460</v>
      </c>
      <c r="AD141" s="35" t="s">
        <v>1460</v>
      </c>
      <c r="AE141" s="35" t="s">
        <v>1460</v>
      </c>
      <c r="AF141" s="35" t="s">
        <v>1460</v>
      </c>
      <c r="AG141" s="35" t="s">
        <v>1460</v>
      </c>
      <c r="AH141" s="35" t="s">
        <v>1460</v>
      </c>
      <c r="AI141" s="35" t="s">
        <v>1460</v>
      </c>
      <c r="AJ141" s="35" t="s">
        <v>1460</v>
      </c>
      <c r="AK141" s="35" t="s">
        <v>1460</v>
      </c>
      <c r="AL141" s="35" t="s">
        <v>1460</v>
      </c>
      <c r="AM141" s="35" t="s">
        <v>1460</v>
      </c>
      <c r="AN141" s="35" t="s">
        <v>1460</v>
      </c>
      <c r="AO141" s="35" t="s">
        <v>1460</v>
      </c>
      <c r="AP141" s="35" t="s">
        <v>1460</v>
      </c>
      <c r="AQ141" s="31" t="s">
        <v>4313</v>
      </c>
      <c r="AR141" s="31" t="s">
        <v>4353</v>
      </c>
      <c r="AS141" s="31" t="s">
        <v>5394</v>
      </c>
      <c r="AT141" s="31" t="s">
        <v>5940</v>
      </c>
      <c r="AU141" s="31" t="s">
        <v>6243</v>
      </c>
      <c r="AV141" s="31" t="s">
        <v>6570</v>
      </c>
      <c r="AW141" s="31" t="s">
        <v>6936</v>
      </c>
      <c r="AX141" s="226" t="s">
        <v>1460</v>
      </c>
      <c r="AY141" s="226" t="s">
        <v>6958</v>
      </c>
      <c r="AZ141" s="226" t="s">
        <v>1460</v>
      </c>
      <c r="BA141" s="226" t="s">
        <v>6958</v>
      </c>
      <c r="BB141" s="165" t="s">
        <v>874</v>
      </c>
      <c r="BC141" s="32">
        <v>44589</v>
      </c>
      <c r="BD141" s="367" t="s">
        <v>1021</v>
      </c>
      <c r="BE141" s="245"/>
      <c r="BF141" s="304"/>
      <c r="BG141" s="304"/>
      <c r="BH141" s="304"/>
      <c r="BI141" s="304"/>
      <c r="BJ141" s="367" t="s">
        <v>1193</v>
      </c>
      <c r="BK141" s="348"/>
      <c r="BL141" s="29"/>
    </row>
    <row r="142" spans="2:64" s="14" customFormat="1" ht="90" hidden="1" customHeight="1" x14ac:dyDescent="0.25">
      <c r="B142" s="380" t="s">
        <v>4354</v>
      </c>
      <c r="C142" s="364" t="s">
        <v>5588</v>
      </c>
      <c r="D142" s="343" t="s">
        <v>4342</v>
      </c>
      <c r="E142" s="346">
        <v>44134</v>
      </c>
      <c r="F142" s="343" t="s">
        <v>4343</v>
      </c>
      <c r="G142" s="606" t="s">
        <v>5589</v>
      </c>
      <c r="H142" s="226" t="s">
        <v>4344</v>
      </c>
      <c r="I142" s="226" t="s">
        <v>4350</v>
      </c>
      <c r="J142" s="226" t="s">
        <v>4355</v>
      </c>
      <c r="K142" s="226"/>
      <c r="L142" s="353" t="s">
        <v>4356</v>
      </c>
      <c r="M142" s="29"/>
      <c r="N142" s="346">
        <v>44134</v>
      </c>
      <c r="O142" s="346">
        <v>44227</v>
      </c>
      <c r="P142" s="330">
        <f t="shared" si="3"/>
        <v>14</v>
      </c>
      <c r="Q142" s="427"/>
      <c r="R142" s="342" t="s">
        <v>1413</v>
      </c>
      <c r="S142" s="29"/>
      <c r="T142" s="35" t="s">
        <v>1460</v>
      </c>
      <c r="U142" s="35" t="s">
        <v>1460</v>
      </c>
      <c r="V142" s="35" t="s">
        <v>1460</v>
      </c>
      <c r="W142" s="35" t="s">
        <v>1460</v>
      </c>
      <c r="X142" s="35" t="s">
        <v>1460</v>
      </c>
      <c r="Y142" s="35" t="s">
        <v>1460</v>
      </c>
      <c r="Z142" s="35" t="s">
        <v>1460</v>
      </c>
      <c r="AA142" s="35" t="s">
        <v>1460</v>
      </c>
      <c r="AB142" s="35" t="s">
        <v>1460</v>
      </c>
      <c r="AC142" s="35" t="s">
        <v>1460</v>
      </c>
      <c r="AD142" s="35" t="s">
        <v>1460</v>
      </c>
      <c r="AE142" s="35" t="s">
        <v>1460</v>
      </c>
      <c r="AF142" s="35" t="s">
        <v>1460</v>
      </c>
      <c r="AG142" s="35" t="s">
        <v>1460</v>
      </c>
      <c r="AH142" s="35" t="s">
        <v>1460</v>
      </c>
      <c r="AI142" s="35" t="s">
        <v>1460</v>
      </c>
      <c r="AJ142" s="35" t="s">
        <v>1460</v>
      </c>
      <c r="AK142" s="35" t="s">
        <v>1460</v>
      </c>
      <c r="AL142" s="35" t="s">
        <v>1460</v>
      </c>
      <c r="AM142" s="35" t="s">
        <v>1460</v>
      </c>
      <c r="AN142" s="35" t="s">
        <v>1460</v>
      </c>
      <c r="AO142" s="35" t="s">
        <v>1460</v>
      </c>
      <c r="AP142" s="35" t="s">
        <v>1460</v>
      </c>
      <c r="AQ142" s="31" t="s">
        <v>4313</v>
      </c>
      <c r="AR142" s="31" t="s">
        <v>4357</v>
      </c>
      <c r="AS142" s="31" t="s">
        <v>5395</v>
      </c>
      <c r="AT142" s="165" t="s">
        <v>1460</v>
      </c>
      <c r="AU142" s="226" t="s">
        <v>5587</v>
      </c>
      <c r="AV142" s="10" t="s">
        <v>1460</v>
      </c>
      <c r="AW142" s="175" t="s">
        <v>5587</v>
      </c>
      <c r="AX142" s="510" t="s">
        <v>1460</v>
      </c>
      <c r="AY142" s="514" t="s">
        <v>5587</v>
      </c>
      <c r="AZ142" s="510" t="s">
        <v>1460</v>
      </c>
      <c r="BA142" s="514" t="s">
        <v>5587</v>
      </c>
      <c r="BB142" s="165" t="s">
        <v>874</v>
      </c>
      <c r="BC142" s="32">
        <v>44404</v>
      </c>
      <c r="BD142" s="367" t="s">
        <v>1021</v>
      </c>
      <c r="BE142" s="245"/>
      <c r="BF142" s="304"/>
      <c r="BG142" s="304"/>
      <c r="BH142" s="304"/>
      <c r="BI142" s="304"/>
      <c r="BJ142" s="367" t="s">
        <v>1193</v>
      </c>
      <c r="BK142" s="348"/>
      <c r="BL142" s="29"/>
    </row>
    <row r="143" spans="2:64" s="14" customFormat="1" ht="90" hidden="1" customHeight="1" x14ac:dyDescent="0.25">
      <c r="B143" s="380" t="s">
        <v>5317</v>
      </c>
      <c r="C143" s="364" t="s">
        <v>5588</v>
      </c>
      <c r="D143" s="343" t="s">
        <v>4342</v>
      </c>
      <c r="E143" s="346">
        <v>44134</v>
      </c>
      <c r="F143" s="343" t="s">
        <v>4343</v>
      </c>
      <c r="G143" s="606" t="s">
        <v>5590</v>
      </c>
      <c r="H143" s="254" t="s">
        <v>5582</v>
      </c>
      <c r="I143" s="226" t="s">
        <v>5354</v>
      </c>
      <c r="J143" s="226" t="s">
        <v>738</v>
      </c>
      <c r="K143" s="226"/>
      <c r="L143" s="353" t="s">
        <v>4365</v>
      </c>
      <c r="M143" s="127"/>
      <c r="N143" s="346">
        <v>44166</v>
      </c>
      <c r="O143" s="346">
        <v>44286</v>
      </c>
      <c r="P143" s="330">
        <f t="shared" si="3"/>
        <v>18</v>
      </c>
      <c r="Q143" s="427"/>
      <c r="R143" s="342" t="s">
        <v>1413</v>
      </c>
      <c r="S143" s="29"/>
      <c r="T143" s="35" t="s">
        <v>1460</v>
      </c>
      <c r="U143" s="35" t="s">
        <v>1460</v>
      </c>
      <c r="V143" s="35" t="s">
        <v>1460</v>
      </c>
      <c r="W143" s="35" t="s">
        <v>1460</v>
      </c>
      <c r="X143" s="35" t="s">
        <v>1460</v>
      </c>
      <c r="Y143" s="35" t="s">
        <v>1460</v>
      </c>
      <c r="Z143" s="35" t="s">
        <v>1460</v>
      </c>
      <c r="AA143" s="35" t="s">
        <v>1460</v>
      </c>
      <c r="AB143" s="35" t="s">
        <v>1460</v>
      </c>
      <c r="AC143" s="35" t="s">
        <v>1460</v>
      </c>
      <c r="AD143" s="35" t="s">
        <v>1460</v>
      </c>
      <c r="AE143" s="35" t="s">
        <v>1460</v>
      </c>
      <c r="AF143" s="35" t="s">
        <v>1460</v>
      </c>
      <c r="AG143" s="35" t="s">
        <v>1460</v>
      </c>
      <c r="AH143" s="35" t="s">
        <v>1460</v>
      </c>
      <c r="AI143" s="35" t="s">
        <v>1460</v>
      </c>
      <c r="AJ143" s="35" t="s">
        <v>1460</v>
      </c>
      <c r="AK143" s="35" t="s">
        <v>1460</v>
      </c>
      <c r="AL143" s="35" t="s">
        <v>1460</v>
      </c>
      <c r="AM143" s="35" t="s">
        <v>1460</v>
      </c>
      <c r="AN143" s="35" t="s">
        <v>1460</v>
      </c>
      <c r="AO143" s="35" t="s">
        <v>1460</v>
      </c>
      <c r="AP143" s="35" t="s">
        <v>1460</v>
      </c>
      <c r="AQ143" s="31" t="s">
        <v>4313</v>
      </c>
      <c r="AR143" s="31"/>
      <c r="AS143" s="31"/>
      <c r="AT143" s="31" t="s">
        <v>5941</v>
      </c>
      <c r="AU143" s="31" t="s">
        <v>6242</v>
      </c>
      <c r="AV143" s="175" t="s">
        <v>1460</v>
      </c>
      <c r="AW143" s="175" t="s">
        <v>6444</v>
      </c>
      <c r="AX143" s="514" t="s">
        <v>1460</v>
      </c>
      <c r="AY143" s="514" t="s">
        <v>6444</v>
      </c>
      <c r="AZ143" s="514" t="s">
        <v>1460</v>
      </c>
      <c r="BA143" s="514" t="s">
        <v>6444</v>
      </c>
      <c r="BB143" s="165" t="s">
        <v>874</v>
      </c>
      <c r="BC143" s="32">
        <v>44495</v>
      </c>
      <c r="BD143" s="367" t="s">
        <v>1021</v>
      </c>
      <c r="BE143" s="245"/>
      <c r="BF143" s="304"/>
      <c r="BG143" s="304"/>
      <c r="BH143" s="304"/>
      <c r="BI143" s="304"/>
      <c r="BJ143" s="367" t="s">
        <v>1193</v>
      </c>
      <c r="BK143" s="348"/>
      <c r="BL143" s="29"/>
    </row>
    <row r="144" spans="2:64" s="14" customFormat="1" ht="90" hidden="1" customHeight="1" x14ac:dyDescent="0.25">
      <c r="B144" s="380" t="s">
        <v>5318</v>
      </c>
      <c r="C144" s="364" t="s">
        <v>5588</v>
      </c>
      <c r="D144" s="343" t="s">
        <v>4342</v>
      </c>
      <c r="E144" s="346">
        <v>44134</v>
      </c>
      <c r="F144" s="343" t="s">
        <v>4343</v>
      </c>
      <c r="G144" s="606" t="s">
        <v>5591</v>
      </c>
      <c r="H144" s="226" t="s">
        <v>5583</v>
      </c>
      <c r="I144" s="226" t="s">
        <v>1799</v>
      </c>
      <c r="J144" s="226" t="s">
        <v>1765</v>
      </c>
      <c r="K144" s="226"/>
      <c r="L144" s="353" t="s">
        <v>1742</v>
      </c>
      <c r="M144" s="127"/>
      <c r="N144" s="346">
        <v>44166</v>
      </c>
      <c r="O144" s="346">
        <v>44286</v>
      </c>
      <c r="P144" s="330">
        <f t="shared" si="3"/>
        <v>18</v>
      </c>
      <c r="Q144" s="427"/>
      <c r="R144" s="342" t="s">
        <v>5644</v>
      </c>
      <c r="S144" s="366" t="s">
        <v>1413</v>
      </c>
      <c r="T144" s="35" t="s">
        <v>1460</v>
      </c>
      <c r="U144" s="35" t="s">
        <v>1460</v>
      </c>
      <c r="V144" s="35" t="s">
        <v>1460</v>
      </c>
      <c r="W144" s="35" t="s">
        <v>1460</v>
      </c>
      <c r="X144" s="35" t="s">
        <v>1460</v>
      </c>
      <c r="Y144" s="35" t="s">
        <v>1460</v>
      </c>
      <c r="Z144" s="35" t="s">
        <v>1460</v>
      </c>
      <c r="AA144" s="35" t="s">
        <v>1460</v>
      </c>
      <c r="AB144" s="35" t="s">
        <v>1460</v>
      </c>
      <c r="AC144" s="35" t="s">
        <v>1460</v>
      </c>
      <c r="AD144" s="35" t="s">
        <v>1460</v>
      </c>
      <c r="AE144" s="35" t="s">
        <v>1460</v>
      </c>
      <c r="AF144" s="35" t="s">
        <v>1460</v>
      </c>
      <c r="AG144" s="35" t="s">
        <v>1460</v>
      </c>
      <c r="AH144" s="35" t="s">
        <v>1460</v>
      </c>
      <c r="AI144" s="35" t="s">
        <v>1460</v>
      </c>
      <c r="AJ144" s="35" t="s">
        <v>1460</v>
      </c>
      <c r="AK144" s="35" t="s">
        <v>1460</v>
      </c>
      <c r="AL144" s="35" t="s">
        <v>1460</v>
      </c>
      <c r="AM144" s="35" t="s">
        <v>1460</v>
      </c>
      <c r="AN144" s="35" t="s">
        <v>1460</v>
      </c>
      <c r="AO144" s="35" t="s">
        <v>1460</v>
      </c>
      <c r="AP144" s="35" t="s">
        <v>1460</v>
      </c>
      <c r="AQ144" s="31" t="s">
        <v>4313</v>
      </c>
      <c r="AR144" s="175"/>
      <c r="AS144" s="31"/>
      <c r="AT144" s="31" t="s">
        <v>4366</v>
      </c>
      <c r="AU144" s="31" t="s">
        <v>6227</v>
      </c>
      <c r="AV144" s="175" t="s">
        <v>1460</v>
      </c>
      <c r="AW144" s="175" t="s">
        <v>6444</v>
      </c>
      <c r="AX144" s="514" t="s">
        <v>1460</v>
      </c>
      <c r="AY144" s="514" t="s">
        <v>6444</v>
      </c>
      <c r="AZ144" s="514" t="s">
        <v>1460</v>
      </c>
      <c r="BA144" s="514" t="s">
        <v>6444</v>
      </c>
      <c r="BB144" s="29" t="s">
        <v>874</v>
      </c>
      <c r="BC144" s="308">
        <v>44494</v>
      </c>
      <c r="BD144" s="367" t="s">
        <v>1021</v>
      </c>
      <c r="BE144" s="245"/>
      <c r="BF144" s="304"/>
      <c r="BG144" s="304"/>
      <c r="BH144" s="304"/>
      <c r="BI144" s="304"/>
      <c r="BJ144" s="367" t="s">
        <v>1193</v>
      </c>
      <c r="BK144" s="348"/>
      <c r="BL144" s="29"/>
    </row>
    <row r="145" spans="2:64" s="14" customFormat="1" ht="90" hidden="1" customHeight="1" x14ac:dyDescent="0.25">
      <c r="B145" s="380" t="s">
        <v>5319</v>
      </c>
      <c r="C145" s="364" t="s">
        <v>5588</v>
      </c>
      <c r="D145" s="343" t="s">
        <v>4342</v>
      </c>
      <c r="E145" s="346">
        <v>44134</v>
      </c>
      <c r="F145" s="343" t="s">
        <v>4343</v>
      </c>
      <c r="G145" s="606" t="s">
        <v>5591</v>
      </c>
      <c r="H145" s="226" t="s">
        <v>5583</v>
      </c>
      <c r="I145" s="226" t="s">
        <v>1799</v>
      </c>
      <c r="J145" s="226" t="s">
        <v>5355</v>
      </c>
      <c r="K145" s="226"/>
      <c r="L145" s="353" t="s">
        <v>5357</v>
      </c>
      <c r="M145" s="127"/>
      <c r="N145" s="346">
        <v>44198</v>
      </c>
      <c r="O145" s="346">
        <v>44531</v>
      </c>
      <c r="P145" s="330">
        <f t="shared" si="3"/>
        <v>48</v>
      </c>
      <c r="Q145" s="427"/>
      <c r="R145" s="342" t="s">
        <v>1413</v>
      </c>
      <c r="S145" s="29"/>
      <c r="T145" s="35" t="s">
        <v>1460</v>
      </c>
      <c r="U145" s="35" t="s">
        <v>1460</v>
      </c>
      <c r="V145" s="35" t="s">
        <v>1460</v>
      </c>
      <c r="W145" s="35" t="s">
        <v>1460</v>
      </c>
      <c r="X145" s="35" t="s">
        <v>1460</v>
      </c>
      <c r="Y145" s="35" t="s">
        <v>1460</v>
      </c>
      <c r="Z145" s="35" t="s">
        <v>1460</v>
      </c>
      <c r="AA145" s="35" t="s">
        <v>1460</v>
      </c>
      <c r="AB145" s="35" t="s">
        <v>1460</v>
      </c>
      <c r="AC145" s="35" t="s">
        <v>1460</v>
      </c>
      <c r="AD145" s="35" t="s">
        <v>1460</v>
      </c>
      <c r="AE145" s="35" t="s">
        <v>1460</v>
      </c>
      <c r="AF145" s="35" t="s">
        <v>1460</v>
      </c>
      <c r="AG145" s="35" t="s">
        <v>1460</v>
      </c>
      <c r="AH145" s="35" t="s">
        <v>1460</v>
      </c>
      <c r="AI145" s="35" t="s">
        <v>1460</v>
      </c>
      <c r="AJ145" s="35" t="s">
        <v>1460</v>
      </c>
      <c r="AK145" s="35" t="s">
        <v>1460</v>
      </c>
      <c r="AL145" s="35" t="s">
        <v>1460</v>
      </c>
      <c r="AM145" s="35" t="s">
        <v>1460</v>
      </c>
      <c r="AN145" s="35" t="s">
        <v>1460</v>
      </c>
      <c r="AO145" s="35" t="s">
        <v>1460</v>
      </c>
      <c r="AP145" s="35" t="s">
        <v>1460</v>
      </c>
      <c r="AQ145" s="31" t="s">
        <v>4313</v>
      </c>
      <c r="AR145" s="31"/>
      <c r="AS145" s="31"/>
      <c r="AT145" s="31" t="s">
        <v>5942</v>
      </c>
      <c r="AU145" s="31" t="s">
        <v>6244</v>
      </c>
      <c r="AV145" s="31" t="s">
        <v>6572</v>
      </c>
      <c r="AW145" s="31" t="s">
        <v>6930</v>
      </c>
      <c r="AX145" s="226" t="s">
        <v>1460</v>
      </c>
      <c r="AY145" s="226" t="s">
        <v>6958</v>
      </c>
      <c r="AZ145" s="226" t="s">
        <v>1460</v>
      </c>
      <c r="BA145" s="226" t="s">
        <v>6958</v>
      </c>
      <c r="BB145" s="165" t="s">
        <v>874</v>
      </c>
      <c r="BC145" s="512">
        <v>44589</v>
      </c>
      <c r="BD145" s="367" t="s">
        <v>1021</v>
      </c>
      <c r="BE145" s="245"/>
      <c r="BF145" s="304"/>
      <c r="BG145" s="304"/>
      <c r="BH145" s="304"/>
      <c r="BI145" s="304"/>
      <c r="BJ145" s="367" t="s">
        <v>1193</v>
      </c>
      <c r="BK145" s="348"/>
      <c r="BL145" s="29"/>
    </row>
    <row r="146" spans="2:64" s="14" customFormat="1" ht="90" hidden="1" customHeight="1" x14ac:dyDescent="0.25">
      <c r="B146" s="380" t="s">
        <v>5320</v>
      </c>
      <c r="C146" s="364" t="s">
        <v>5588</v>
      </c>
      <c r="D146" s="343" t="s">
        <v>4342</v>
      </c>
      <c r="E146" s="346">
        <v>44134</v>
      </c>
      <c r="F146" s="343" t="s">
        <v>4343</v>
      </c>
      <c r="G146" s="606" t="s">
        <v>5592</v>
      </c>
      <c r="H146" s="226" t="s">
        <v>4359</v>
      </c>
      <c r="I146" s="342" t="s">
        <v>4360</v>
      </c>
      <c r="J146" s="342" t="s">
        <v>5356</v>
      </c>
      <c r="K146" s="342"/>
      <c r="L146" s="353" t="s">
        <v>5358</v>
      </c>
      <c r="M146" s="127"/>
      <c r="N146" s="346">
        <v>44150</v>
      </c>
      <c r="O146" s="346">
        <v>44227</v>
      </c>
      <c r="P146" s="330">
        <f t="shared" si="3"/>
        <v>11</v>
      </c>
      <c r="Q146" s="427"/>
      <c r="R146" s="342" t="s">
        <v>134</v>
      </c>
      <c r="S146" s="348"/>
      <c r="T146" s="35" t="s">
        <v>1460</v>
      </c>
      <c r="U146" s="35" t="s">
        <v>1460</v>
      </c>
      <c r="V146" s="35" t="s">
        <v>1460</v>
      </c>
      <c r="W146" s="35" t="s">
        <v>1460</v>
      </c>
      <c r="X146" s="35" t="s">
        <v>1460</v>
      </c>
      <c r="Y146" s="35" t="s">
        <v>1460</v>
      </c>
      <c r="Z146" s="35" t="s">
        <v>1460</v>
      </c>
      <c r="AA146" s="35" t="s">
        <v>1460</v>
      </c>
      <c r="AB146" s="35" t="s">
        <v>1460</v>
      </c>
      <c r="AC146" s="35" t="s">
        <v>1460</v>
      </c>
      <c r="AD146" s="35" t="s">
        <v>1460</v>
      </c>
      <c r="AE146" s="35" t="s">
        <v>1460</v>
      </c>
      <c r="AF146" s="35" t="s">
        <v>1460</v>
      </c>
      <c r="AG146" s="35" t="s">
        <v>1460</v>
      </c>
      <c r="AH146" s="35" t="s">
        <v>1460</v>
      </c>
      <c r="AI146" s="35" t="s">
        <v>1460</v>
      </c>
      <c r="AJ146" s="35" t="s">
        <v>1460</v>
      </c>
      <c r="AK146" s="35" t="s">
        <v>1460</v>
      </c>
      <c r="AL146" s="35" t="s">
        <v>1460</v>
      </c>
      <c r="AM146" s="35" t="s">
        <v>1460</v>
      </c>
      <c r="AN146" s="35" t="s">
        <v>1460</v>
      </c>
      <c r="AO146" s="35" t="s">
        <v>1460</v>
      </c>
      <c r="AP146" s="35" t="s">
        <v>1460</v>
      </c>
      <c r="AQ146" s="31" t="s">
        <v>4313</v>
      </c>
      <c r="AR146" s="31"/>
      <c r="AS146" s="31"/>
      <c r="AT146" s="31" t="s">
        <v>5921</v>
      </c>
      <c r="AU146" s="31" t="s">
        <v>6228</v>
      </c>
      <c r="AV146" s="175" t="s">
        <v>1460</v>
      </c>
      <c r="AW146" s="175" t="s">
        <v>6444</v>
      </c>
      <c r="AX146" s="514" t="s">
        <v>1460</v>
      </c>
      <c r="AY146" s="514" t="s">
        <v>6444</v>
      </c>
      <c r="AZ146" s="514" t="s">
        <v>1460</v>
      </c>
      <c r="BA146" s="514" t="s">
        <v>6444</v>
      </c>
      <c r="BB146" s="29" t="s">
        <v>874</v>
      </c>
      <c r="BC146" s="308">
        <v>44494</v>
      </c>
      <c r="BD146" s="367" t="s">
        <v>1021</v>
      </c>
      <c r="BE146" s="245"/>
      <c r="BF146" s="304"/>
      <c r="BG146" s="304"/>
      <c r="BH146" s="304"/>
      <c r="BI146" s="304"/>
      <c r="BJ146" s="367" t="s">
        <v>1193</v>
      </c>
      <c r="BK146" s="348"/>
      <c r="BL146" s="29"/>
    </row>
    <row r="147" spans="2:64" s="14" customFormat="1" ht="90" hidden="1" customHeight="1" x14ac:dyDescent="0.25">
      <c r="B147" s="380" t="s">
        <v>4358</v>
      </c>
      <c r="C147" s="364" t="s">
        <v>5588</v>
      </c>
      <c r="D147" s="343" t="s">
        <v>4342</v>
      </c>
      <c r="E147" s="346">
        <v>44134</v>
      </c>
      <c r="F147" s="343" t="s">
        <v>4343</v>
      </c>
      <c r="G147" s="606" t="s">
        <v>5592</v>
      </c>
      <c r="H147" s="226" t="s">
        <v>4359</v>
      </c>
      <c r="I147" s="342" t="s">
        <v>4360</v>
      </c>
      <c r="J147" s="342" t="s">
        <v>4361</v>
      </c>
      <c r="K147" s="342"/>
      <c r="L147" s="353" t="s">
        <v>6209</v>
      </c>
      <c r="M147" s="127"/>
      <c r="N147" s="346">
        <v>44166</v>
      </c>
      <c r="O147" s="346">
        <v>44531</v>
      </c>
      <c r="P147" s="330">
        <f t="shared" si="3"/>
        <v>53</v>
      </c>
      <c r="Q147" s="427"/>
      <c r="R147" s="342" t="s">
        <v>134</v>
      </c>
      <c r="S147" s="348"/>
      <c r="T147" s="35" t="s">
        <v>1460</v>
      </c>
      <c r="U147" s="35" t="s">
        <v>1460</v>
      </c>
      <c r="V147" s="35" t="s">
        <v>1460</v>
      </c>
      <c r="W147" s="35" t="s">
        <v>1460</v>
      </c>
      <c r="X147" s="35" t="s">
        <v>1460</v>
      </c>
      <c r="Y147" s="35" t="s">
        <v>1460</v>
      </c>
      <c r="Z147" s="35" t="s">
        <v>1460</v>
      </c>
      <c r="AA147" s="35" t="s">
        <v>1460</v>
      </c>
      <c r="AB147" s="35" t="s">
        <v>1460</v>
      </c>
      <c r="AC147" s="35" t="s">
        <v>1460</v>
      </c>
      <c r="AD147" s="35" t="s">
        <v>1460</v>
      </c>
      <c r="AE147" s="35" t="s">
        <v>1460</v>
      </c>
      <c r="AF147" s="35" t="s">
        <v>1460</v>
      </c>
      <c r="AG147" s="35" t="s">
        <v>1460</v>
      </c>
      <c r="AH147" s="35" t="s">
        <v>1460</v>
      </c>
      <c r="AI147" s="35" t="s">
        <v>1460</v>
      </c>
      <c r="AJ147" s="35" t="s">
        <v>1460</v>
      </c>
      <c r="AK147" s="35" t="s">
        <v>1460</v>
      </c>
      <c r="AL147" s="35" t="s">
        <v>1460</v>
      </c>
      <c r="AM147" s="35" t="s">
        <v>1460</v>
      </c>
      <c r="AN147" s="35" t="s">
        <v>1460</v>
      </c>
      <c r="AO147" s="35" t="s">
        <v>1460</v>
      </c>
      <c r="AP147" s="35" t="s">
        <v>1460</v>
      </c>
      <c r="AQ147" s="31" t="s">
        <v>4313</v>
      </c>
      <c r="AR147" s="31" t="s">
        <v>4362</v>
      </c>
      <c r="AS147" s="31" t="s">
        <v>5396</v>
      </c>
      <c r="AT147" s="31" t="s">
        <v>5922</v>
      </c>
      <c r="AU147" s="31" t="s">
        <v>6229</v>
      </c>
      <c r="AV147" s="31" t="s">
        <v>6571</v>
      </c>
      <c r="AW147" s="31" t="s">
        <v>6941</v>
      </c>
      <c r="AX147" s="226" t="s">
        <v>1460</v>
      </c>
      <c r="AY147" s="226" t="s">
        <v>6958</v>
      </c>
      <c r="AZ147" s="226" t="s">
        <v>1460</v>
      </c>
      <c r="BA147" s="226" t="s">
        <v>6958</v>
      </c>
      <c r="BB147" s="165" t="s">
        <v>874</v>
      </c>
      <c r="BC147" s="308">
        <v>44589</v>
      </c>
      <c r="BD147" s="367" t="s">
        <v>1021</v>
      </c>
      <c r="BE147" s="245"/>
      <c r="BF147" s="304"/>
      <c r="BG147" s="304"/>
      <c r="BH147" s="304"/>
      <c r="BI147" s="304"/>
      <c r="BJ147" s="367" t="s">
        <v>1193</v>
      </c>
      <c r="BK147" s="348"/>
      <c r="BL147" s="29"/>
    </row>
    <row r="148" spans="2:64" s="14" customFormat="1" ht="90" hidden="1" customHeight="1" x14ac:dyDescent="0.25">
      <c r="B148" s="380" t="s">
        <v>4363</v>
      </c>
      <c r="C148" s="364" t="s">
        <v>5588</v>
      </c>
      <c r="D148" s="343" t="s">
        <v>4342</v>
      </c>
      <c r="E148" s="346">
        <v>44134</v>
      </c>
      <c r="F148" s="343" t="s">
        <v>4343</v>
      </c>
      <c r="G148" s="606" t="s">
        <v>5593</v>
      </c>
      <c r="H148" s="226" t="s">
        <v>4364</v>
      </c>
      <c r="I148" s="226" t="s">
        <v>1799</v>
      </c>
      <c r="J148" s="226" t="s">
        <v>738</v>
      </c>
      <c r="K148" s="226"/>
      <c r="L148" s="353" t="s">
        <v>4365</v>
      </c>
      <c r="M148" s="29"/>
      <c r="N148" s="346">
        <v>44166</v>
      </c>
      <c r="O148" s="346">
        <v>44286</v>
      </c>
      <c r="P148" s="330">
        <f t="shared" si="3"/>
        <v>18</v>
      </c>
      <c r="Q148" s="427"/>
      <c r="R148" s="342" t="s">
        <v>5664</v>
      </c>
      <c r="S148" s="31" t="s">
        <v>1413</v>
      </c>
      <c r="T148" s="35" t="s">
        <v>1460</v>
      </c>
      <c r="U148" s="35" t="s">
        <v>1460</v>
      </c>
      <c r="V148" s="35" t="s">
        <v>1460</v>
      </c>
      <c r="W148" s="35" t="s">
        <v>1460</v>
      </c>
      <c r="X148" s="35" t="s">
        <v>1460</v>
      </c>
      <c r="Y148" s="35" t="s">
        <v>1460</v>
      </c>
      <c r="Z148" s="35" t="s">
        <v>1460</v>
      </c>
      <c r="AA148" s="35" t="s">
        <v>1460</v>
      </c>
      <c r="AB148" s="35" t="s">
        <v>1460</v>
      </c>
      <c r="AC148" s="35" t="s">
        <v>1460</v>
      </c>
      <c r="AD148" s="35" t="s">
        <v>1460</v>
      </c>
      <c r="AE148" s="35" t="s">
        <v>1460</v>
      </c>
      <c r="AF148" s="35" t="s">
        <v>1460</v>
      </c>
      <c r="AG148" s="35" t="s">
        <v>1460</v>
      </c>
      <c r="AH148" s="35" t="s">
        <v>1460</v>
      </c>
      <c r="AI148" s="35" t="s">
        <v>1460</v>
      </c>
      <c r="AJ148" s="35" t="s">
        <v>1460</v>
      </c>
      <c r="AK148" s="35" t="s">
        <v>1460</v>
      </c>
      <c r="AL148" s="35" t="s">
        <v>1460</v>
      </c>
      <c r="AM148" s="35" t="s">
        <v>1460</v>
      </c>
      <c r="AN148" s="35" t="s">
        <v>1460</v>
      </c>
      <c r="AO148" s="35" t="s">
        <v>1460</v>
      </c>
      <c r="AP148" s="35" t="s">
        <v>1460</v>
      </c>
      <c r="AQ148" s="31" t="s">
        <v>4313</v>
      </c>
      <c r="AR148" s="31" t="s">
        <v>4366</v>
      </c>
      <c r="AS148" s="31" t="s">
        <v>5397</v>
      </c>
      <c r="AT148" s="165" t="s">
        <v>1460</v>
      </c>
      <c r="AU148" s="226" t="s">
        <v>5587</v>
      </c>
      <c r="AV148" s="10" t="s">
        <v>1460</v>
      </c>
      <c r="AW148" s="175" t="s">
        <v>5587</v>
      </c>
      <c r="AX148" s="510" t="s">
        <v>1460</v>
      </c>
      <c r="AY148" s="514" t="s">
        <v>5587</v>
      </c>
      <c r="AZ148" s="510" t="s">
        <v>1460</v>
      </c>
      <c r="BA148" s="514" t="s">
        <v>5587</v>
      </c>
      <c r="BB148" s="165" t="s">
        <v>874</v>
      </c>
      <c r="BC148" s="32">
        <v>44404</v>
      </c>
      <c r="BD148" s="367" t="s">
        <v>1021</v>
      </c>
      <c r="BE148" s="245"/>
      <c r="BF148" s="304"/>
      <c r="BG148" s="304"/>
      <c r="BH148" s="304"/>
      <c r="BI148" s="304"/>
      <c r="BJ148" s="367" t="s">
        <v>1193</v>
      </c>
      <c r="BK148" s="348"/>
      <c r="BL148" s="29"/>
    </row>
    <row r="149" spans="2:64" s="14" customFormat="1" ht="90" hidden="1" customHeight="1" x14ac:dyDescent="0.25">
      <c r="B149" s="380" t="s">
        <v>4367</v>
      </c>
      <c r="C149" s="364" t="s">
        <v>5588</v>
      </c>
      <c r="D149" s="343" t="s">
        <v>4342</v>
      </c>
      <c r="E149" s="346">
        <v>44134</v>
      </c>
      <c r="F149" s="343" t="s">
        <v>4343</v>
      </c>
      <c r="G149" s="606" t="s">
        <v>5594</v>
      </c>
      <c r="H149" s="226" t="s">
        <v>4368</v>
      </c>
      <c r="I149" s="226" t="s">
        <v>1799</v>
      </c>
      <c r="J149" s="226" t="s">
        <v>738</v>
      </c>
      <c r="K149" s="226"/>
      <c r="L149" s="353" t="s">
        <v>4365</v>
      </c>
      <c r="M149" s="29"/>
      <c r="N149" s="346">
        <v>44166</v>
      </c>
      <c r="O149" s="346">
        <v>44286</v>
      </c>
      <c r="P149" s="330">
        <f t="shared" si="3"/>
        <v>18</v>
      </c>
      <c r="Q149" s="427"/>
      <c r="R149" s="351" t="s">
        <v>5664</v>
      </c>
      <c r="S149" s="31" t="s">
        <v>1413</v>
      </c>
      <c r="T149" s="35" t="s">
        <v>1460</v>
      </c>
      <c r="U149" s="35" t="s">
        <v>1460</v>
      </c>
      <c r="V149" s="35" t="s">
        <v>1460</v>
      </c>
      <c r="W149" s="35" t="s">
        <v>1460</v>
      </c>
      <c r="X149" s="35" t="s">
        <v>1460</v>
      </c>
      <c r="Y149" s="35" t="s">
        <v>1460</v>
      </c>
      <c r="Z149" s="35" t="s">
        <v>1460</v>
      </c>
      <c r="AA149" s="35" t="s">
        <v>1460</v>
      </c>
      <c r="AB149" s="35" t="s">
        <v>1460</v>
      </c>
      <c r="AC149" s="35" t="s">
        <v>1460</v>
      </c>
      <c r="AD149" s="35" t="s">
        <v>1460</v>
      </c>
      <c r="AE149" s="35" t="s">
        <v>1460</v>
      </c>
      <c r="AF149" s="35" t="s">
        <v>1460</v>
      </c>
      <c r="AG149" s="35" t="s">
        <v>1460</v>
      </c>
      <c r="AH149" s="35" t="s">
        <v>1460</v>
      </c>
      <c r="AI149" s="35" t="s">
        <v>1460</v>
      </c>
      <c r="AJ149" s="35" t="s">
        <v>1460</v>
      </c>
      <c r="AK149" s="35" t="s">
        <v>1460</v>
      </c>
      <c r="AL149" s="35" t="s">
        <v>1460</v>
      </c>
      <c r="AM149" s="35" t="s">
        <v>1460</v>
      </c>
      <c r="AN149" s="35" t="s">
        <v>1460</v>
      </c>
      <c r="AO149" s="35" t="s">
        <v>1460</v>
      </c>
      <c r="AP149" s="35" t="s">
        <v>1460</v>
      </c>
      <c r="AQ149" s="31" t="s">
        <v>4313</v>
      </c>
      <c r="AR149" s="31" t="s">
        <v>4366</v>
      </c>
      <c r="AS149" s="31" t="s">
        <v>5398</v>
      </c>
      <c r="AT149" s="165" t="s">
        <v>1460</v>
      </c>
      <c r="AU149" s="226" t="s">
        <v>5587</v>
      </c>
      <c r="AV149" s="10" t="s">
        <v>1460</v>
      </c>
      <c r="AW149" s="175" t="s">
        <v>5587</v>
      </c>
      <c r="AX149" s="510" t="s">
        <v>1460</v>
      </c>
      <c r="AY149" s="514" t="s">
        <v>5587</v>
      </c>
      <c r="AZ149" s="510" t="s">
        <v>1460</v>
      </c>
      <c r="BA149" s="514" t="s">
        <v>5587</v>
      </c>
      <c r="BB149" s="165" t="s">
        <v>874</v>
      </c>
      <c r="BC149" s="32">
        <v>44404</v>
      </c>
      <c r="BD149" s="367" t="s">
        <v>1021</v>
      </c>
      <c r="BE149" s="245"/>
      <c r="BF149" s="304"/>
      <c r="BG149" s="304"/>
      <c r="BH149" s="304"/>
      <c r="BI149" s="304"/>
      <c r="BJ149" s="367" t="s">
        <v>1193</v>
      </c>
      <c r="BK149" s="348"/>
      <c r="BL149" s="29"/>
    </row>
    <row r="150" spans="2:64" s="14" customFormat="1" ht="90" hidden="1" customHeight="1" x14ac:dyDescent="0.25">
      <c r="B150" s="380" t="s">
        <v>4369</v>
      </c>
      <c r="C150" s="364" t="s">
        <v>5588</v>
      </c>
      <c r="D150" s="343" t="s">
        <v>4342</v>
      </c>
      <c r="E150" s="346">
        <v>44134</v>
      </c>
      <c r="F150" s="343" t="s">
        <v>4343</v>
      </c>
      <c r="G150" s="606" t="s">
        <v>5594</v>
      </c>
      <c r="H150" s="226" t="s">
        <v>4368</v>
      </c>
      <c r="I150" s="226" t="s">
        <v>1799</v>
      </c>
      <c r="J150" s="226" t="s">
        <v>1679</v>
      </c>
      <c r="K150" s="226"/>
      <c r="L150" s="353" t="s">
        <v>1680</v>
      </c>
      <c r="M150" s="127"/>
      <c r="N150" s="346">
        <v>44136</v>
      </c>
      <c r="O150" s="346">
        <v>44286</v>
      </c>
      <c r="P150" s="330">
        <f t="shared" si="3"/>
        <v>22</v>
      </c>
      <c r="Q150" s="495">
        <v>0</v>
      </c>
      <c r="R150" s="342" t="s">
        <v>5665</v>
      </c>
      <c r="S150" s="31" t="s">
        <v>134</v>
      </c>
      <c r="T150" s="35" t="s">
        <v>1460</v>
      </c>
      <c r="U150" s="35" t="s">
        <v>1460</v>
      </c>
      <c r="V150" s="35" t="s">
        <v>1460</v>
      </c>
      <c r="W150" s="35" t="s">
        <v>1460</v>
      </c>
      <c r="X150" s="35" t="s">
        <v>1460</v>
      </c>
      <c r="Y150" s="35" t="s">
        <v>1460</v>
      </c>
      <c r="Z150" s="35" t="s">
        <v>1460</v>
      </c>
      <c r="AA150" s="35" t="s">
        <v>1460</v>
      </c>
      <c r="AB150" s="35" t="s">
        <v>1460</v>
      </c>
      <c r="AC150" s="35" t="s">
        <v>1460</v>
      </c>
      <c r="AD150" s="35" t="s">
        <v>1460</v>
      </c>
      <c r="AE150" s="35" t="s">
        <v>1460</v>
      </c>
      <c r="AF150" s="35" t="s">
        <v>1460</v>
      </c>
      <c r="AG150" s="35" t="s">
        <v>1460</v>
      </c>
      <c r="AH150" s="35" t="s">
        <v>1460</v>
      </c>
      <c r="AI150" s="35" t="s">
        <v>1460</v>
      </c>
      <c r="AJ150" s="35" t="s">
        <v>1460</v>
      </c>
      <c r="AK150" s="35" t="s">
        <v>1460</v>
      </c>
      <c r="AL150" s="35" t="s">
        <v>1460</v>
      </c>
      <c r="AM150" s="35" t="s">
        <v>1460</v>
      </c>
      <c r="AN150" s="35" t="s">
        <v>1460</v>
      </c>
      <c r="AO150" s="35" t="s">
        <v>1460</v>
      </c>
      <c r="AP150" s="35" t="s">
        <v>1460</v>
      </c>
      <c r="AQ150" s="31" t="s">
        <v>4313</v>
      </c>
      <c r="AR150" s="31"/>
      <c r="AS150" s="31" t="s">
        <v>5399</v>
      </c>
      <c r="AT150" s="284" t="s">
        <v>6100</v>
      </c>
      <c r="AU150" s="31" t="s">
        <v>6263</v>
      </c>
      <c r="AV150" s="31" t="s">
        <v>1460</v>
      </c>
      <c r="AW150" s="6" t="s">
        <v>6488</v>
      </c>
      <c r="AX150" s="511" t="s">
        <v>1460</v>
      </c>
      <c r="AY150" s="509" t="s">
        <v>7080</v>
      </c>
      <c r="AZ150" s="511" t="s">
        <v>1460</v>
      </c>
      <c r="BA150" s="509" t="s">
        <v>7080</v>
      </c>
      <c r="BB150" s="165" t="s">
        <v>1824</v>
      </c>
      <c r="BC150" s="32">
        <v>44529</v>
      </c>
      <c r="BD150" s="367" t="s">
        <v>2317</v>
      </c>
      <c r="BE150" s="131">
        <v>44529</v>
      </c>
      <c r="BF150" s="105" t="s">
        <v>6455</v>
      </c>
      <c r="BG150" s="30" t="s">
        <v>6447</v>
      </c>
      <c r="BH150" s="30" t="s">
        <v>1460</v>
      </c>
      <c r="BI150" s="30" t="s">
        <v>1460</v>
      </c>
      <c r="BJ150" s="367" t="s">
        <v>7350</v>
      </c>
      <c r="BK150" s="348" t="s">
        <v>3497</v>
      </c>
      <c r="BL150" s="29" t="s">
        <v>1460</v>
      </c>
    </row>
    <row r="151" spans="2:64" s="14" customFormat="1" ht="90" hidden="1" customHeight="1" x14ac:dyDescent="0.25">
      <c r="B151" s="380" t="s">
        <v>4369</v>
      </c>
      <c r="C151" s="364" t="s">
        <v>5588</v>
      </c>
      <c r="D151" s="365" t="s">
        <v>4342</v>
      </c>
      <c r="E151" s="352">
        <v>44134</v>
      </c>
      <c r="F151" s="365" t="s">
        <v>4343</v>
      </c>
      <c r="G151" s="606" t="s">
        <v>5594</v>
      </c>
      <c r="H151" s="226" t="s">
        <v>4368</v>
      </c>
      <c r="I151" s="226" t="s">
        <v>1799</v>
      </c>
      <c r="J151" s="226" t="s">
        <v>3864</v>
      </c>
      <c r="K151" s="226"/>
      <c r="L151" s="367" t="s">
        <v>6452</v>
      </c>
      <c r="M151" s="245">
        <v>1</v>
      </c>
      <c r="N151" s="352">
        <v>44136</v>
      </c>
      <c r="O151" s="352">
        <v>44592</v>
      </c>
      <c r="P151" s="330">
        <f t="shared" ref="P151" si="4">+WEEKNUM(O151-N151)</f>
        <v>14</v>
      </c>
      <c r="Q151" s="426">
        <v>1</v>
      </c>
      <c r="R151" s="351" t="s">
        <v>5665</v>
      </c>
      <c r="S151" s="31" t="s">
        <v>134</v>
      </c>
      <c r="T151" s="35" t="s">
        <v>1460</v>
      </c>
      <c r="U151" s="35" t="s">
        <v>1460</v>
      </c>
      <c r="V151" s="35" t="s">
        <v>1460</v>
      </c>
      <c r="W151" s="35" t="s">
        <v>1460</v>
      </c>
      <c r="X151" s="35" t="s">
        <v>1460</v>
      </c>
      <c r="Y151" s="35" t="s">
        <v>1460</v>
      </c>
      <c r="Z151" s="35" t="s">
        <v>1460</v>
      </c>
      <c r="AA151" s="35" t="s">
        <v>1460</v>
      </c>
      <c r="AB151" s="35" t="s">
        <v>1460</v>
      </c>
      <c r="AC151" s="35" t="s">
        <v>1460</v>
      </c>
      <c r="AD151" s="35" t="s">
        <v>1460</v>
      </c>
      <c r="AE151" s="35" t="s">
        <v>1460</v>
      </c>
      <c r="AF151" s="35" t="s">
        <v>1460</v>
      </c>
      <c r="AG151" s="35" t="s">
        <v>1460</v>
      </c>
      <c r="AH151" s="35" t="s">
        <v>1460</v>
      </c>
      <c r="AI151" s="35" t="s">
        <v>1460</v>
      </c>
      <c r="AJ151" s="35" t="s">
        <v>1460</v>
      </c>
      <c r="AK151" s="35" t="s">
        <v>1460</v>
      </c>
      <c r="AL151" s="35" t="s">
        <v>1460</v>
      </c>
      <c r="AM151" s="35" t="s">
        <v>1460</v>
      </c>
      <c r="AN151" s="35" t="s">
        <v>1460</v>
      </c>
      <c r="AO151" s="35" t="s">
        <v>1460</v>
      </c>
      <c r="AP151" s="35" t="s">
        <v>1460</v>
      </c>
      <c r="AQ151" s="31" t="s">
        <v>4313</v>
      </c>
      <c r="AR151" s="31"/>
      <c r="AS151" s="31" t="s">
        <v>5399</v>
      </c>
      <c r="AT151" s="284" t="s">
        <v>6100</v>
      </c>
      <c r="AU151" s="31" t="s">
        <v>6263</v>
      </c>
      <c r="AV151" s="31" t="s">
        <v>6516</v>
      </c>
      <c r="AW151" s="6" t="s">
        <v>6932</v>
      </c>
      <c r="AX151" s="510" t="s">
        <v>7166</v>
      </c>
      <c r="AY151" s="509" t="s">
        <v>7244</v>
      </c>
      <c r="AZ151" s="509" t="s">
        <v>1460</v>
      </c>
      <c r="BA151" s="509" t="s">
        <v>7993</v>
      </c>
      <c r="BB151" s="165" t="s">
        <v>874</v>
      </c>
      <c r="BC151" s="32">
        <v>44664</v>
      </c>
      <c r="BD151" s="367" t="s">
        <v>1021</v>
      </c>
      <c r="BE151" s="245"/>
      <c r="BF151" s="304"/>
      <c r="BG151" s="304"/>
      <c r="BH151" s="304"/>
      <c r="BI151" s="304"/>
      <c r="BJ151" s="367" t="s">
        <v>1193</v>
      </c>
      <c r="BK151" s="348"/>
      <c r="BL151" s="29"/>
    </row>
    <row r="152" spans="2:64" s="14" customFormat="1" ht="90" hidden="1" customHeight="1" x14ac:dyDescent="0.25">
      <c r="B152" s="380" t="s">
        <v>4370</v>
      </c>
      <c r="C152" s="364" t="s">
        <v>5588</v>
      </c>
      <c r="D152" s="343" t="s">
        <v>4342</v>
      </c>
      <c r="E152" s="346">
        <v>44134</v>
      </c>
      <c r="F152" s="343" t="s">
        <v>4343</v>
      </c>
      <c r="G152" s="606" t="s">
        <v>5688</v>
      </c>
      <c r="H152" s="226" t="s">
        <v>4371</v>
      </c>
      <c r="I152" s="226" t="s">
        <v>4372</v>
      </c>
      <c r="J152" s="342" t="s">
        <v>4373</v>
      </c>
      <c r="K152" s="342"/>
      <c r="L152" s="353" t="s">
        <v>4374</v>
      </c>
      <c r="M152" s="29"/>
      <c r="N152" s="346">
        <v>44136</v>
      </c>
      <c r="O152" s="346">
        <v>44227</v>
      </c>
      <c r="P152" s="330">
        <f t="shared" si="3"/>
        <v>13</v>
      </c>
      <c r="Q152" s="427"/>
      <c r="R152" s="342" t="s">
        <v>134</v>
      </c>
      <c r="S152" s="29"/>
      <c r="T152" s="35" t="s">
        <v>1460</v>
      </c>
      <c r="U152" s="35" t="s">
        <v>1460</v>
      </c>
      <c r="V152" s="35" t="s">
        <v>1460</v>
      </c>
      <c r="W152" s="35" t="s">
        <v>1460</v>
      </c>
      <c r="X152" s="35" t="s">
        <v>1460</v>
      </c>
      <c r="Y152" s="35" t="s">
        <v>1460</v>
      </c>
      <c r="Z152" s="35" t="s">
        <v>1460</v>
      </c>
      <c r="AA152" s="35" t="s">
        <v>1460</v>
      </c>
      <c r="AB152" s="35" t="s">
        <v>1460</v>
      </c>
      <c r="AC152" s="35" t="s">
        <v>1460</v>
      </c>
      <c r="AD152" s="35" t="s">
        <v>1460</v>
      </c>
      <c r="AE152" s="35" t="s">
        <v>1460</v>
      </c>
      <c r="AF152" s="35" t="s">
        <v>1460</v>
      </c>
      <c r="AG152" s="35" t="s">
        <v>1460</v>
      </c>
      <c r="AH152" s="35" t="s">
        <v>1460</v>
      </c>
      <c r="AI152" s="35" t="s">
        <v>1460</v>
      </c>
      <c r="AJ152" s="35" t="s">
        <v>1460</v>
      </c>
      <c r="AK152" s="35" t="s">
        <v>1460</v>
      </c>
      <c r="AL152" s="35" t="s">
        <v>1460</v>
      </c>
      <c r="AM152" s="35" t="s">
        <v>1460</v>
      </c>
      <c r="AN152" s="35" t="s">
        <v>1460</v>
      </c>
      <c r="AO152" s="35" t="s">
        <v>1460</v>
      </c>
      <c r="AP152" s="35" t="s">
        <v>1460</v>
      </c>
      <c r="AQ152" s="31" t="s">
        <v>4313</v>
      </c>
      <c r="AR152" s="31" t="s">
        <v>4375</v>
      </c>
      <c r="AS152" s="31" t="s">
        <v>5400</v>
      </c>
      <c r="AT152" s="165" t="s">
        <v>1460</v>
      </c>
      <c r="AU152" s="226" t="s">
        <v>5587</v>
      </c>
      <c r="AV152" s="10" t="s">
        <v>1460</v>
      </c>
      <c r="AW152" s="175" t="s">
        <v>5587</v>
      </c>
      <c r="AX152" s="510" t="s">
        <v>1460</v>
      </c>
      <c r="AY152" s="514" t="s">
        <v>5587</v>
      </c>
      <c r="AZ152" s="510" t="s">
        <v>1460</v>
      </c>
      <c r="BA152" s="514" t="s">
        <v>5587</v>
      </c>
      <c r="BB152" s="165" t="s">
        <v>874</v>
      </c>
      <c r="BC152" s="32">
        <v>44404</v>
      </c>
      <c r="BD152" s="367" t="s">
        <v>1021</v>
      </c>
      <c r="BE152" s="245"/>
      <c r="BF152" s="304"/>
      <c r="BG152" s="304"/>
      <c r="BH152" s="304"/>
      <c r="BI152" s="304"/>
      <c r="BJ152" s="367" t="s">
        <v>1193</v>
      </c>
      <c r="BK152" s="348"/>
      <c r="BL152" s="29"/>
    </row>
    <row r="153" spans="2:64" s="14" customFormat="1" ht="90" hidden="1" customHeight="1" x14ac:dyDescent="0.25">
      <c r="B153" s="380" t="s">
        <v>4376</v>
      </c>
      <c r="C153" s="364" t="s">
        <v>5588</v>
      </c>
      <c r="D153" s="343" t="s">
        <v>4342</v>
      </c>
      <c r="E153" s="346">
        <v>44134</v>
      </c>
      <c r="F153" s="343" t="s">
        <v>4343</v>
      </c>
      <c r="G153" s="606" t="s">
        <v>5688</v>
      </c>
      <c r="H153" s="226" t="s">
        <v>4377</v>
      </c>
      <c r="I153" s="226" t="s">
        <v>4378</v>
      </c>
      <c r="J153" s="342" t="s">
        <v>4379</v>
      </c>
      <c r="K153" s="342"/>
      <c r="L153" s="353" t="s">
        <v>4380</v>
      </c>
      <c r="M153" s="29"/>
      <c r="N153" s="346">
        <v>44136</v>
      </c>
      <c r="O153" s="346">
        <v>44227</v>
      </c>
      <c r="P153" s="330">
        <f t="shared" si="3"/>
        <v>13</v>
      </c>
      <c r="Q153" s="427"/>
      <c r="R153" s="342" t="s">
        <v>134</v>
      </c>
      <c r="S153" s="29"/>
      <c r="T153" s="35" t="s">
        <v>1460</v>
      </c>
      <c r="U153" s="35" t="s">
        <v>1460</v>
      </c>
      <c r="V153" s="35" t="s">
        <v>1460</v>
      </c>
      <c r="W153" s="35" t="s">
        <v>1460</v>
      </c>
      <c r="X153" s="35" t="s">
        <v>1460</v>
      </c>
      <c r="Y153" s="35" t="s">
        <v>1460</v>
      </c>
      <c r="Z153" s="35" t="s">
        <v>1460</v>
      </c>
      <c r="AA153" s="35" t="s">
        <v>1460</v>
      </c>
      <c r="AB153" s="35" t="s">
        <v>1460</v>
      </c>
      <c r="AC153" s="35" t="s">
        <v>1460</v>
      </c>
      <c r="AD153" s="35" t="s">
        <v>1460</v>
      </c>
      <c r="AE153" s="35" t="s">
        <v>1460</v>
      </c>
      <c r="AF153" s="35" t="s">
        <v>1460</v>
      </c>
      <c r="AG153" s="35" t="s">
        <v>1460</v>
      </c>
      <c r="AH153" s="35" t="s">
        <v>1460</v>
      </c>
      <c r="AI153" s="35" t="s">
        <v>1460</v>
      </c>
      <c r="AJ153" s="35" t="s">
        <v>1460</v>
      </c>
      <c r="AK153" s="35" t="s">
        <v>1460</v>
      </c>
      <c r="AL153" s="35" t="s">
        <v>1460</v>
      </c>
      <c r="AM153" s="35" t="s">
        <v>1460</v>
      </c>
      <c r="AN153" s="35" t="s">
        <v>1460</v>
      </c>
      <c r="AO153" s="35" t="s">
        <v>1460</v>
      </c>
      <c r="AP153" s="35" t="s">
        <v>1460</v>
      </c>
      <c r="AQ153" s="31" t="s">
        <v>4313</v>
      </c>
      <c r="AR153" s="31" t="s">
        <v>4381</v>
      </c>
      <c r="AS153" s="31" t="s">
        <v>5401</v>
      </c>
      <c r="AT153" s="165" t="s">
        <v>1460</v>
      </c>
      <c r="AU153" s="226" t="s">
        <v>5587</v>
      </c>
      <c r="AV153" s="10" t="s">
        <v>1460</v>
      </c>
      <c r="AW153" s="175" t="s">
        <v>5587</v>
      </c>
      <c r="AX153" s="510" t="s">
        <v>1460</v>
      </c>
      <c r="AY153" s="514" t="s">
        <v>5587</v>
      </c>
      <c r="AZ153" s="510" t="s">
        <v>1460</v>
      </c>
      <c r="BA153" s="514" t="s">
        <v>5587</v>
      </c>
      <c r="BB153" s="165" t="s">
        <v>874</v>
      </c>
      <c r="BC153" s="32">
        <v>44405</v>
      </c>
      <c r="BD153" s="367" t="s">
        <v>1021</v>
      </c>
      <c r="BE153" s="245"/>
      <c r="BF153" s="304"/>
      <c r="BG153" s="304"/>
      <c r="BH153" s="304"/>
      <c r="BI153" s="304"/>
      <c r="BJ153" s="367" t="s">
        <v>1193</v>
      </c>
      <c r="BK153" s="348"/>
      <c r="BL153" s="29"/>
    </row>
    <row r="154" spans="2:64" s="14" customFormat="1" ht="90" hidden="1" customHeight="1" x14ac:dyDescent="0.25">
      <c r="B154" s="380" t="s">
        <v>4382</v>
      </c>
      <c r="C154" s="364" t="s">
        <v>5588</v>
      </c>
      <c r="D154" s="343" t="s">
        <v>5424</v>
      </c>
      <c r="E154" s="32">
        <v>44162</v>
      </c>
      <c r="F154" s="343" t="s">
        <v>4609</v>
      </c>
      <c r="G154" s="606" t="s">
        <v>5589</v>
      </c>
      <c r="H154" s="31" t="s">
        <v>5425</v>
      </c>
      <c r="I154" s="31" t="s">
        <v>4383</v>
      </c>
      <c r="J154" s="31" t="s">
        <v>4384</v>
      </c>
      <c r="K154" s="31" t="s">
        <v>4385</v>
      </c>
      <c r="L154" s="31" t="s">
        <v>4386</v>
      </c>
      <c r="M154" s="138">
        <v>1</v>
      </c>
      <c r="N154" s="32">
        <v>44287</v>
      </c>
      <c r="O154" s="308">
        <v>44377</v>
      </c>
      <c r="P154" s="245">
        <f t="shared" si="3"/>
        <v>13</v>
      </c>
      <c r="Q154" s="426">
        <v>1</v>
      </c>
      <c r="R154" s="365" t="s">
        <v>31</v>
      </c>
      <c r="S154" s="31" t="s">
        <v>88</v>
      </c>
      <c r="T154" s="35" t="s">
        <v>1460</v>
      </c>
      <c r="U154" s="35" t="s">
        <v>1460</v>
      </c>
      <c r="V154" s="35" t="s">
        <v>1460</v>
      </c>
      <c r="W154" s="35" t="s">
        <v>1460</v>
      </c>
      <c r="X154" s="35" t="s">
        <v>1460</v>
      </c>
      <c r="Y154" s="35" t="s">
        <v>1460</v>
      </c>
      <c r="Z154" s="35" t="s">
        <v>1460</v>
      </c>
      <c r="AA154" s="35" t="s">
        <v>1460</v>
      </c>
      <c r="AB154" s="35" t="s">
        <v>1460</v>
      </c>
      <c r="AC154" s="35" t="s">
        <v>1460</v>
      </c>
      <c r="AD154" s="35" t="s">
        <v>1460</v>
      </c>
      <c r="AE154" s="35" t="s">
        <v>1460</v>
      </c>
      <c r="AF154" s="35" t="s">
        <v>1460</v>
      </c>
      <c r="AG154" s="35" t="s">
        <v>1460</v>
      </c>
      <c r="AH154" s="35" t="s">
        <v>1460</v>
      </c>
      <c r="AI154" s="35" t="s">
        <v>1460</v>
      </c>
      <c r="AJ154" s="35" t="s">
        <v>1460</v>
      </c>
      <c r="AK154" s="35" t="s">
        <v>1460</v>
      </c>
      <c r="AL154" s="35" t="s">
        <v>1460</v>
      </c>
      <c r="AM154" s="35" t="s">
        <v>1460</v>
      </c>
      <c r="AN154" s="35" t="s">
        <v>1460</v>
      </c>
      <c r="AO154" s="35" t="s">
        <v>1460</v>
      </c>
      <c r="AP154" s="35" t="s">
        <v>1460</v>
      </c>
      <c r="AQ154" s="35" t="s">
        <v>1460</v>
      </c>
      <c r="AR154" s="31" t="s">
        <v>4387</v>
      </c>
      <c r="AS154" s="31" t="s">
        <v>5443</v>
      </c>
      <c r="AT154" s="31" t="s">
        <v>5984</v>
      </c>
      <c r="AU154" s="31" t="s">
        <v>6105</v>
      </c>
      <c r="AV154" s="175" t="s">
        <v>1460</v>
      </c>
      <c r="AW154" s="175" t="s">
        <v>6444</v>
      </c>
      <c r="AX154" s="514" t="s">
        <v>1460</v>
      </c>
      <c r="AY154" s="514" t="s">
        <v>6444</v>
      </c>
      <c r="AZ154" s="514" t="s">
        <v>1460</v>
      </c>
      <c r="BA154" s="514" t="s">
        <v>6444</v>
      </c>
      <c r="BB154" s="165" t="s">
        <v>874</v>
      </c>
      <c r="BC154" s="32">
        <v>44487</v>
      </c>
      <c r="BD154" s="367" t="s">
        <v>1021</v>
      </c>
      <c r="BE154" s="245"/>
      <c r="BF154" s="304"/>
      <c r="BG154" s="304"/>
      <c r="BH154" s="304"/>
      <c r="BI154" s="304"/>
      <c r="BJ154" s="367" t="s">
        <v>1193</v>
      </c>
      <c r="BK154" s="348"/>
      <c r="BL154" s="29"/>
    </row>
    <row r="155" spans="2:64" s="14" customFormat="1" ht="90" hidden="1" customHeight="1" x14ac:dyDescent="0.25">
      <c r="B155" s="380" t="s">
        <v>4388</v>
      </c>
      <c r="C155" s="364" t="s">
        <v>5588</v>
      </c>
      <c r="D155" s="343" t="s">
        <v>5424</v>
      </c>
      <c r="E155" s="32">
        <v>44162</v>
      </c>
      <c r="F155" s="343" t="s">
        <v>4609</v>
      </c>
      <c r="G155" s="606" t="s">
        <v>5589</v>
      </c>
      <c r="H155" s="31" t="s">
        <v>5425</v>
      </c>
      <c r="I155" s="31" t="s">
        <v>4383</v>
      </c>
      <c r="J155" s="31" t="s">
        <v>4384</v>
      </c>
      <c r="K155" s="31" t="s">
        <v>4389</v>
      </c>
      <c r="L155" s="31" t="s">
        <v>4390</v>
      </c>
      <c r="M155" s="138">
        <v>1</v>
      </c>
      <c r="N155" s="32">
        <v>44347</v>
      </c>
      <c r="O155" s="308">
        <v>44804</v>
      </c>
      <c r="P155" s="245">
        <f t="shared" si="3"/>
        <v>14</v>
      </c>
      <c r="Q155" s="425">
        <v>0</v>
      </c>
      <c r="R155" s="365" t="s">
        <v>31</v>
      </c>
      <c r="S155" s="31" t="s">
        <v>88</v>
      </c>
      <c r="T155" s="35" t="s">
        <v>1460</v>
      </c>
      <c r="U155" s="35" t="s">
        <v>1460</v>
      </c>
      <c r="V155" s="35" t="s">
        <v>1460</v>
      </c>
      <c r="W155" s="35" t="s">
        <v>1460</v>
      </c>
      <c r="X155" s="35" t="s">
        <v>1460</v>
      </c>
      <c r="Y155" s="35" t="s">
        <v>1460</v>
      </c>
      <c r="Z155" s="35" t="s">
        <v>1460</v>
      </c>
      <c r="AA155" s="35" t="s">
        <v>1460</v>
      </c>
      <c r="AB155" s="35" t="s">
        <v>1460</v>
      </c>
      <c r="AC155" s="35" t="s">
        <v>1460</v>
      </c>
      <c r="AD155" s="35" t="s">
        <v>1460</v>
      </c>
      <c r="AE155" s="35" t="s">
        <v>1460</v>
      </c>
      <c r="AF155" s="35" t="s">
        <v>1460</v>
      </c>
      <c r="AG155" s="35" t="s">
        <v>1460</v>
      </c>
      <c r="AH155" s="35" t="s">
        <v>1460</v>
      </c>
      <c r="AI155" s="35" t="s">
        <v>1460</v>
      </c>
      <c r="AJ155" s="35" t="s">
        <v>1460</v>
      </c>
      <c r="AK155" s="35" t="s">
        <v>1460</v>
      </c>
      <c r="AL155" s="35" t="s">
        <v>1460</v>
      </c>
      <c r="AM155" s="35" t="s">
        <v>1460</v>
      </c>
      <c r="AN155" s="35" t="s">
        <v>1460</v>
      </c>
      <c r="AO155" s="35" t="s">
        <v>1460</v>
      </c>
      <c r="AP155" s="35" t="s">
        <v>1460</v>
      </c>
      <c r="AQ155" s="35" t="s">
        <v>1460</v>
      </c>
      <c r="AR155" s="31" t="s">
        <v>4391</v>
      </c>
      <c r="AS155" s="31" t="s">
        <v>5442</v>
      </c>
      <c r="AT155" s="31" t="s">
        <v>5985</v>
      </c>
      <c r="AU155" s="31" t="s">
        <v>6103</v>
      </c>
      <c r="AV155" s="31" t="s">
        <v>6515</v>
      </c>
      <c r="AW155" s="31" t="s">
        <v>6937</v>
      </c>
      <c r="AX155" s="511" t="s">
        <v>7164</v>
      </c>
      <c r="AY155" s="511" t="s">
        <v>7245</v>
      </c>
      <c r="AZ155" s="319" t="s">
        <v>7164</v>
      </c>
      <c r="BA155" s="511" t="s">
        <v>8482</v>
      </c>
      <c r="BB155" s="165" t="s">
        <v>3499</v>
      </c>
      <c r="BC155" s="512">
        <v>44664</v>
      </c>
      <c r="BD155" s="367" t="s">
        <v>876</v>
      </c>
      <c r="BE155" s="245"/>
      <c r="BF155" s="304"/>
      <c r="BG155" s="304"/>
      <c r="BH155" s="304"/>
      <c r="BI155" s="304"/>
      <c r="BJ155" s="367" t="s">
        <v>1193</v>
      </c>
      <c r="BK155" s="348"/>
      <c r="BL155" s="29"/>
    </row>
    <row r="156" spans="2:64" s="14" customFormat="1" ht="90" hidden="1" customHeight="1" x14ac:dyDescent="0.25">
      <c r="B156" s="380" t="s">
        <v>4392</v>
      </c>
      <c r="C156" s="364" t="s">
        <v>5588</v>
      </c>
      <c r="D156" s="343" t="s">
        <v>5424</v>
      </c>
      <c r="E156" s="32">
        <v>44162</v>
      </c>
      <c r="F156" s="343" t="s">
        <v>4609</v>
      </c>
      <c r="G156" s="606" t="s">
        <v>5589</v>
      </c>
      <c r="H156" s="31" t="s">
        <v>5425</v>
      </c>
      <c r="I156" s="31" t="s">
        <v>4393</v>
      </c>
      <c r="J156" s="31" t="s">
        <v>4384</v>
      </c>
      <c r="K156" s="31" t="s">
        <v>4394</v>
      </c>
      <c r="L156" s="31" t="s">
        <v>4395</v>
      </c>
      <c r="M156" s="138">
        <v>2</v>
      </c>
      <c r="N156" s="32">
        <v>44287</v>
      </c>
      <c r="O156" s="308">
        <v>44407</v>
      </c>
      <c r="P156" s="245">
        <f t="shared" si="3"/>
        <v>18</v>
      </c>
      <c r="Q156" s="426">
        <v>2</v>
      </c>
      <c r="R156" s="365" t="s">
        <v>31</v>
      </c>
      <c r="S156" s="31" t="s">
        <v>88</v>
      </c>
      <c r="T156" s="35" t="s">
        <v>1460</v>
      </c>
      <c r="U156" s="35" t="s">
        <v>1460</v>
      </c>
      <c r="V156" s="35" t="s">
        <v>1460</v>
      </c>
      <c r="W156" s="35" t="s">
        <v>1460</v>
      </c>
      <c r="X156" s="35" t="s">
        <v>1460</v>
      </c>
      <c r="Y156" s="35" t="s">
        <v>1460</v>
      </c>
      <c r="Z156" s="35" t="s">
        <v>1460</v>
      </c>
      <c r="AA156" s="35" t="s">
        <v>1460</v>
      </c>
      <c r="AB156" s="35" t="s">
        <v>1460</v>
      </c>
      <c r="AC156" s="35" t="s">
        <v>1460</v>
      </c>
      <c r="AD156" s="35" t="s">
        <v>1460</v>
      </c>
      <c r="AE156" s="35" t="s">
        <v>1460</v>
      </c>
      <c r="AF156" s="35" t="s">
        <v>1460</v>
      </c>
      <c r="AG156" s="35" t="s">
        <v>1460</v>
      </c>
      <c r="AH156" s="35" t="s">
        <v>1460</v>
      </c>
      <c r="AI156" s="35" t="s">
        <v>1460</v>
      </c>
      <c r="AJ156" s="35" t="s">
        <v>1460</v>
      </c>
      <c r="AK156" s="35" t="s">
        <v>1460</v>
      </c>
      <c r="AL156" s="35" t="s">
        <v>1460</v>
      </c>
      <c r="AM156" s="35" t="s">
        <v>1460</v>
      </c>
      <c r="AN156" s="35" t="s">
        <v>1460</v>
      </c>
      <c r="AO156" s="35" t="s">
        <v>1460</v>
      </c>
      <c r="AP156" s="35" t="s">
        <v>1460</v>
      </c>
      <c r="AQ156" s="35" t="s">
        <v>1460</v>
      </c>
      <c r="AR156" s="31" t="s">
        <v>4396</v>
      </c>
      <c r="AS156" s="31" t="s">
        <v>6104</v>
      </c>
      <c r="AT156" s="31" t="s">
        <v>5986</v>
      </c>
      <c r="AU156" s="31" t="s">
        <v>6267</v>
      </c>
      <c r="AV156" s="175" t="s">
        <v>1460</v>
      </c>
      <c r="AW156" s="175" t="s">
        <v>6444</v>
      </c>
      <c r="AX156" s="514" t="s">
        <v>1460</v>
      </c>
      <c r="AY156" s="514" t="s">
        <v>6444</v>
      </c>
      <c r="AZ156" s="514" t="s">
        <v>1460</v>
      </c>
      <c r="BA156" s="514" t="s">
        <v>6444</v>
      </c>
      <c r="BB156" s="165" t="s">
        <v>874</v>
      </c>
      <c r="BC156" s="32">
        <v>44497</v>
      </c>
      <c r="BD156" s="367" t="s">
        <v>1021</v>
      </c>
      <c r="BE156" s="245"/>
      <c r="BF156" s="304"/>
      <c r="BG156" s="304"/>
      <c r="BH156" s="304"/>
      <c r="BI156" s="304"/>
      <c r="BJ156" s="367" t="s">
        <v>1193</v>
      </c>
      <c r="BK156" s="348"/>
      <c r="BL156" s="29"/>
    </row>
    <row r="157" spans="2:64" s="14" customFormat="1" ht="90" hidden="1" customHeight="1" x14ac:dyDescent="0.25">
      <c r="B157" s="380" t="s">
        <v>4397</v>
      </c>
      <c r="C157" s="364" t="s">
        <v>5588</v>
      </c>
      <c r="D157" s="343" t="s">
        <v>5424</v>
      </c>
      <c r="E157" s="32">
        <v>44162</v>
      </c>
      <c r="F157" s="343" t="s">
        <v>4609</v>
      </c>
      <c r="G157" s="606" t="s">
        <v>5590</v>
      </c>
      <c r="H157" s="31" t="s">
        <v>5426</v>
      </c>
      <c r="I157" s="31" t="s">
        <v>4398</v>
      </c>
      <c r="J157" s="31" t="s">
        <v>4399</v>
      </c>
      <c r="K157" s="31" t="s">
        <v>4400</v>
      </c>
      <c r="L157" s="31" t="s">
        <v>4395</v>
      </c>
      <c r="M157" s="138">
        <v>3</v>
      </c>
      <c r="N157" s="32">
        <v>44287</v>
      </c>
      <c r="O157" s="308">
        <v>44407</v>
      </c>
      <c r="P157" s="245">
        <f t="shared" si="3"/>
        <v>18</v>
      </c>
      <c r="Q157" s="426">
        <v>3</v>
      </c>
      <c r="R157" s="365" t="s">
        <v>31</v>
      </c>
      <c r="S157" s="31" t="s">
        <v>88</v>
      </c>
      <c r="T157" s="35" t="s">
        <v>1460</v>
      </c>
      <c r="U157" s="35" t="s">
        <v>1460</v>
      </c>
      <c r="V157" s="35" t="s">
        <v>1460</v>
      </c>
      <c r="W157" s="35" t="s">
        <v>1460</v>
      </c>
      <c r="X157" s="35" t="s">
        <v>1460</v>
      </c>
      <c r="Y157" s="35" t="s">
        <v>1460</v>
      </c>
      <c r="Z157" s="35" t="s">
        <v>1460</v>
      </c>
      <c r="AA157" s="35" t="s">
        <v>1460</v>
      </c>
      <c r="AB157" s="35" t="s">
        <v>1460</v>
      </c>
      <c r="AC157" s="35" t="s">
        <v>1460</v>
      </c>
      <c r="AD157" s="35" t="s">
        <v>1460</v>
      </c>
      <c r="AE157" s="35" t="s">
        <v>1460</v>
      </c>
      <c r="AF157" s="35" t="s">
        <v>1460</v>
      </c>
      <c r="AG157" s="35" t="s">
        <v>1460</v>
      </c>
      <c r="AH157" s="35" t="s">
        <v>1460</v>
      </c>
      <c r="AI157" s="35" t="s">
        <v>1460</v>
      </c>
      <c r="AJ157" s="35" t="s">
        <v>1460</v>
      </c>
      <c r="AK157" s="35" t="s">
        <v>1460</v>
      </c>
      <c r="AL157" s="35" t="s">
        <v>1460</v>
      </c>
      <c r="AM157" s="35" t="s">
        <v>1460</v>
      </c>
      <c r="AN157" s="35" t="s">
        <v>1460</v>
      </c>
      <c r="AO157" s="35" t="s">
        <v>1460</v>
      </c>
      <c r="AP157" s="35" t="s">
        <v>1460</v>
      </c>
      <c r="AQ157" s="35" t="s">
        <v>1460</v>
      </c>
      <c r="AR157" s="31" t="s">
        <v>4401</v>
      </c>
      <c r="AS157" s="31" t="s">
        <v>5441</v>
      </c>
      <c r="AT157" s="31" t="s">
        <v>5987</v>
      </c>
      <c r="AU157" s="31" t="s">
        <v>6264</v>
      </c>
      <c r="AV157" s="175" t="s">
        <v>1460</v>
      </c>
      <c r="AW157" s="175" t="s">
        <v>6444</v>
      </c>
      <c r="AX157" s="514" t="s">
        <v>1460</v>
      </c>
      <c r="AY157" s="514" t="s">
        <v>6444</v>
      </c>
      <c r="AZ157" s="514" t="s">
        <v>1460</v>
      </c>
      <c r="BA157" s="514" t="s">
        <v>6444</v>
      </c>
      <c r="BB157" s="165" t="s">
        <v>874</v>
      </c>
      <c r="BC157" s="32">
        <v>44497</v>
      </c>
      <c r="BD157" s="367" t="s">
        <v>1021</v>
      </c>
      <c r="BE157" s="245"/>
      <c r="BF157" s="304"/>
      <c r="BG157" s="304"/>
      <c r="BH157" s="304"/>
      <c r="BI157" s="304"/>
      <c r="BJ157" s="367" t="s">
        <v>1193</v>
      </c>
      <c r="BK157" s="348"/>
      <c r="BL157" s="29"/>
    </row>
    <row r="158" spans="2:64" s="14" customFormat="1" ht="90" hidden="1" customHeight="1" x14ac:dyDescent="0.25">
      <c r="B158" s="380" t="s">
        <v>4402</v>
      </c>
      <c r="C158" s="364" t="s">
        <v>5588</v>
      </c>
      <c r="D158" s="343" t="s">
        <v>5424</v>
      </c>
      <c r="E158" s="32">
        <v>44162</v>
      </c>
      <c r="F158" s="343" t="s">
        <v>4609</v>
      </c>
      <c r="G158" s="606" t="s">
        <v>5591</v>
      </c>
      <c r="H158" s="31" t="s">
        <v>5427</v>
      </c>
      <c r="I158" s="31" t="s">
        <v>4403</v>
      </c>
      <c r="J158" s="31" t="s">
        <v>4404</v>
      </c>
      <c r="K158" s="31" t="s">
        <v>4405</v>
      </c>
      <c r="L158" s="31" t="s">
        <v>4406</v>
      </c>
      <c r="M158" s="138">
        <v>530</v>
      </c>
      <c r="N158" s="32">
        <v>44256</v>
      </c>
      <c r="O158" s="308">
        <v>44530</v>
      </c>
      <c r="P158" s="245">
        <f t="shared" si="3"/>
        <v>40</v>
      </c>
      <c r="Q158" s="495">
        <v>332</v>
      </c>
      <c r="R158" s="343" t="s">
        <v>26</v>
      </c>
      <c r="S158" s="31" t="s">
        <v>5431</v>
      </c>
      <c r="T158" s="35" t="s">
        <v>1460</v>
      </c>
      <c r="U158" s="35" t="s">
        <v>1460</v>
      </c>
      <c r="V158" s="35" t="s">
        <v>1460</v>
      </c>
      <c r="W158" s="35" t="s">
        <v>1460</v>
      </c>
      <c r="X158" s="35" t="s">
        <v>1460</v>
      </c>
      <c r="Y158" s="35" t="s">
        <v>1460</v>
      </c>
      <c r="Z158" s="35" t="s">
        <v>1460</v>
      </c>
      <c r="AA158" s="35" t="s">
        <v>1460</v>
      </c>
      <c r="AB158" s="35" t="s">
        <v>1460</v>
      </c>
      <c r="AC158" s="35" t="s">
        <v>1460</v>
      </c>
      <c r="AD158" s="35" t="s">
        <v>1460</v>
      </c>
      <c r="AE158" s="35" t="s">
        <v>1460</v>
      </c>
      <c r="AF158" s="35" t="s">
        <v>1460</v>
      </c>
      <c r="AG158" s="35" t="s">
        <v>1460</v>
      </c>
      <c r="AH158" s="35" t="s">
        <v>1460</v>
      </c>
      <c r="AI158" s="35" t="s">
        <v>1460</v>
      </c>
      <c r="AJ158" s="35" t="s">
        <v>1460</v>
      </c>
      <c r="AK158" s="35" t="s">
        <v>1460</v>
      </c>
      <c r="AL158" s="35" t="s">
        <v>1460</v>
      </c>
      <c r="AM158" s="35" t="s">
        <v>1460</v>
      </c>
      <c r="AN158" s="35" t="s">
        <v>1460</v>
      </c>
      <c r="AO158" s="35" t="s">
        <v>1460</v>
      </c>
      <c r="AP158" s="35" t="s">
        <v>1460</v>
      </c>
      <c r="AQ158" s="35" t="s">
        <v>1460</v>
      </c>
      <c r="AR158" s="31" t="s">
        <v>4407</v>
      </c>
      <c r="AS158" s="31" t="s">
        <v>5440</v>
      </c>
      <c r="AT158" s="31" t="s">
        <v>5988</v>
      </c>
      <c r="AU158" s="31" t="s">
        <v>6106</v>
      </c>
      <c r="AV158" s="31" t="s">
        <v>1460</v>
      </c>
      <c r="AW158" s="6" t="s">
        <v>6490</v>
      </c>
      <c r="AX158" s="511" t="s">
        <v>1460</v>
      </c>
      <c r="AY158" s="509" t="s">
        <v>7080</v>
      </c>
      <c r="AZ158" s="511" t="s">
        <v>1460</v>
      </c>
      <c r="BA158" s="509" t="s">
        <v>7080</v>
      </c>
      <c r="BB158" s="165" t="s">
        <v>1824</v>
      </c>
      <c r="BC158" s="32">
        <v>44529</v>
      </c>
      <c r="BD158" s="367" t="s">
        <v>2317</v>
      </c>
      <c r="BE158" s="131">
        <v>44529</v>
      </c>
      <c r="BF158" s="105" t="s">
        <v>6456</v>
      </c>
      <c r="BG158" s="30" t="s">
        <v>6447</v>
      </c>
      <c r="BH158" s="30" t="s">
        <v>1460</v>
      </c>
      <c r="BI158" s="30" t="s">
        <v>1460</v>
      </c>
      <c r="BJ158" s="367" t="s">
        <v>7350</v>
      </c>
      <c r="BK158" s="348" t="s">
        <v>3497</v>
      </c>
      <c r="BL158" s="29" t="s">
        <v>1460</v>
      </c>
    </row>
    <row r="159" spans="2:64" s="14" customFormat="1" ht="90" customHeight="1" x14ac:dyDescent="0.25">
      <c r="B159" s="380" t="s">
        <v>4402</v>
      </c>
      <c r="C159" s="364" t="s">
        <v>5588</v>
      </c>
      <c r="D159" s="365" t="s">
        <v>5424</v>
      </c>
      <c r="E159" s="32">
        <v>44162</v>
      </c>
      <c r="F159" s="365" t="s">
        <v>4609</v>
      </c>
      <c r="G159" s="606" t="s">
        <v>5591</v>
      </c>
      <c r="H159" s="31" t="s">
        <v>5427</v>
      </c>
      <c r="I159" s="367" t="s">
        <v>4403</v>
      </c>
      <c r="J159" s="367" t="s">
        <v>4404</v>
      </c>
      <c r="K159" s="367" t="s">
        <v>4405</v>
      </c>
      <c r="L159" s="367" t="s">
        <v>4406</v>
      </c>
      <c r="M159" s="245">
        <v>530</v>
      </c>
      <c r="N159" s="308">
        <v>44256</v>
      </c>
      <c r="O159" s="308">
        <v>44743</v>
      </c>
      <c r="P159" s="245">
        <f t="shared" ref="P159" si="5">+WEEKNUM(O159-N159)</f>
        <v>18</v>
      </c>
      <c r="Q159" s="589">
        <v>332</v>
      </c>
      <c r="R159" s="351" t="s">
        <v>5665</v>
      </c>
      <c r="S159" s="31" t="s">
        <v>5431</v>
      </c>
      <c r="T159" s="35" t="s">
        <v>1460</v>
      </c>
      <c r="U159" s="35" t="s">
        <v>1460</v>
      </c>
      <c r="V159" s="35" t="s">
        <v>1460</v>
      </c>
      <c r="W159" s="35" t="s">
        <v>1460</v>
      </c>
      <c r="X159" s="35" t="s">
        <v>1460</v>
      </c>
      <c r="Y159" s="35" t="s">
        <v>1460</v>
      </c>
      <c r="Z159" s="35" t="s">
        <v>1460</v>
      </c>
      <c r="AA159" s="35" t="s">
        <v>1460</v>
      </c>
      <c r="AB159" s="35" t="s">
        <v>1460</v>
      </c>
      <c r="AC159" s="35" t="s">
        <v>1460</v>
      </c>
      <c r="AD159" s="35" t="s">
        <v>1460</v>
      </c>
      <c r="AE159" s="35" t="s">
        <v>1460</v>
      </c>
      <c r="AF159" s="35" t="s">
        <v>1460</v>
      </c>
      <c r="AG159" s="35" t="s">
        <v>1460</v>
      </c>
      <c r="AH159" s="35" t="s">
        <v>1460</v>
      </c>
      <c r="AI159" s="35" t="s">
        <v>1460</v>
      </c>
      <c r="AJ159" s="35" t="s">
        <v>1460</v>
      </c>
      <c r="AK159" s="35" t="s">
        <v>1460</v>
      </c>
      <c r="AL159" s="35" t="s">
        <v>1460</v>
      </c>
      <c r="AM159" s="35" t="s">
        <v>1460</v>
      </c>
      <c r="AN159" s="35" t="s">
        <v>1460</v>
      </c>
      <c r="AO159" s="35" t="s">
        <v>1460</v>
      </c>
      <c r="AP159" s="35" t="s">
        <v>1460</v>
      </c>
      <c r="AQ159" s="35" t="s">
        <v>1460</v>
      </c>
      <c r="AR159" s="31" t="s">
        <v>4407</v>
      </c>
      <c r="AS159" s="31" t="s">
        <v>5440</v>
      </c>
      <c r="AT159" s="31" t="s">
        <v>5988</v>
      </c>
      <c r="AU159" s="31" t="s">
        <v>6106</v>
      </c>
      <c r="AV159" s="31" t="s">
        <v>6517</v>
      </c>
      <c r="AW159" s="6" t="s">
        <v>6931</v>
      </c>
      <c r="AX159" s="510" t="s">
        <v>7165</v>
      </c>
      <c r="AY159" s="509" t="s">
        <v>7243</v>
      </c>
      <c r="AZ159" s="812" t="s">
        <v>8464</v>
      </c>
      <c r="BA159" s="511" t="s">
        <v>8487</v>
      </c>
      <c r="BB159" s="165" t="s">
        <v>1824</v>
      </c>
      <c r="BC159" s="834">
        <v>44760</v>
      </c>
      <c r="BD159" s="367" t="s">
        <v>2317</v>
      </c>
      <c r="BE159" s="834">
        <v>44760</v>
      </c>
      <c r="BF159" s="105" t="s">
        <v>8483</v>
      </c>
      <c r="BG159" s="822" t="s">
        <v>8304</v>
      </c>
      <c r="BH159" s="822" t="s">
        <v>1460</v>
      </c>
      <c r="BI159" s="822" t="s">
        <v>1460</v>
      </c>
      <c r="BJ159" s="367" t="s">
        <v>8301</v>
      </c>
      <c r="BK159" s="348"/>
      <c r="BL159" s="29"/>
    </row>
    <row r="160" spans="2:64" s="14" customFormat="1" ht="90" customHeight="1" x14ac:dyDescent="0.25">
      <c r="B160" s="380" t="s">
        <v>4402</v>
      </c>
      <c r="C160" s="813" t="s">
        <v>5588</v>
      </c>
      <c r="D160" s="832" t="s">
        <v>5424</v>
      </c>
      <c r="E160" s="834">
        <v>44162</v>
      </c>
      <c r="F160" s="832" t="s">
        <v>4609</v>
      </c>
      <c r="G160" s="825" t="s">
        <v>5591</v>
      </c>
      <c r="H160" s="511" t="s">
        <v>5427</v>
      </c>
      <c r="I160" s="367" t="s">
        <v>4403</v>
      </c>
      <c r="J160" s="367" t="s">
        <v>4404</v>
      </c>
      <c r="K160" s="367" t="s">
        <v>4405</v>
      </c>
      <c r="L160" s="367" t="s">
        <v>4406</v>
      </c>
      <c r="M160" s="245">
        <v>530</v>
      </c>
      <c r="N160" s="308">
        <v>44256</v>
      </c>
      <c r="O160" s="308">
        <v>45107</v>
      </c>
      <c r="P160" s="245">
        <f t="shared" ref="P160" si="6">+WEEKNUM(O160-N160)</f>
        <v>18</v>
      </c>
      <c r="Q160" s="519">
        <v>332</v>
      </c>
      <c r="R160" s="351" t="s">
        <v>5665</v>
      </c>
      <c r="S160" s="511" t="s">
        <v>5431</v>
      </c>
      <c r="T160" s="35" t="s">
        <v>1460</v>
      </c>
      <c r="U160" s="35" t="s">
        <v>1460</v>
      </c>
      <c r="V160" s="35" t="s">
        <v>1460</v>
      </c>
      <c r="W160" s="35" t="s">
        <v>1460</v>
      </c>
      <c r="X160" s="35" t="s">
        <v>1460</v>
      </c>
      <c r="Y160" s="35" t="s">
        <v>1460</v>
      </c>
      <c r="Z160" s="35" t="s">
        <v>1460</v>
      </c>
      <c r="AA160" s="35" t="s">
        <v>1460</v>
      </c>
      <c r="AB160" s="35" t="s">
        <v>1460</v>
      </c>
      <c r="AC160" s="35" t="s">
        <v>1460</v>
      </c>
      <c r="AD160" s="35" t="s">
        <v>1460</v>
      </c>
      <c r="AE160" s="35" t="s">
        <v>1460</v>
      </c>
      <c r="AF160" s="35" t="s">
        <v>1460</v>
      </c>
      <c r="AG160" s="35" t="s">
        <v>1460</v>
      </c>
      <c r="AH160" s="35" t="s">
        <v>1460</v>
      </c>
      <c r="AI160" s="35" t="s">
        <v>1460</v>
      </c>
      <c r="AJ160" s="35" t="s">
        <v>1460</v>
      </c>
      <c r="AK160" s="35" t="s">
        <v>1460</v>
      </c>
      <c r="AL160" s="35" t="s">
        <v>1460</v>
      </c>
      <c r="AM160" s="35" t="s">
        <v>1460</v>
      </c>
      <c r="AN160" s="35" t="s">
        <v>1460</v>
      </c>
      <c r="AO160" s="35" t="s">
        <v>1460</v>
      </c>
      <c r="AP160" s="35" t="s">
        <v>1460</v>
      </c>
      <c r="AQ160" s="35" t="s">
        <v>1460</v>
      </c>
      <c r="AR160" s="511" t="s">
        <v>4407</v>
      </c>
      <c r="AS160" s="511" t="s">
        <v>5440</v>
      </c>
      <c r="AT160" s="511" t="s">
        <v>5988</v>
      </c>
      <c r="AU160" s="511" t="s">
        <v>6106</v>
      </c>
      <c r="AV160" s="511" t="s">
        <v>6517</v>
      </c>
      <c r="AW160" s="509" t="s">
        <v>6931</v>
      </c>
      <c r="AX160" s="816" t="s">
        <v>7165</v>
      </c>
      <c r="AY160" s="509" t="s">
        <v>7243</v>
      </c>
      <c r="AZ160" s="816" t="s">
        <v>8464</v>
      </c>
      <c r="BA160" s="509" t="s">
        <v>8488</v>
      </c>
      <c r="BB160" s="165" t="s">
        <v>3499</v>
      </c>
      <c r="BC160" s="834">
        <v>44764</v>
      </c>
      <c r="BD160" s="367" t="s">
        <v>876</v>
      </c>
      <c r="BE160" s="245"/>
      <c r="BF160" s="304"/>
      <c r="BG160" s="304"/>
      <c r="BH160" s="304"/>
      <c r="BI160" s="304"/>
      <c r="BJ160" s="367" t="s">
        <v>1193</v>
      </c>
      <c r="BK160" s="348"/>
      <c r="BL160" s="29"/>
    </row>
    <row r="161" spans="2:64" s="14" customFormat="1" ht="90" hidden="1" customHeight="1" x14ac:dyDescent="0.25">
      <c r="B161" s="380" t="s">
        <v>4408</v>
      </c>
      <c r="C161" s="364" t="s">
        <v>5588</v>
      </c>
      <c r="D161" s="343" t="s">
        <v>5424</v>
      </c>
      <c r="E161" s="32">
        <v>44162</v>
      </c>
      <c r="F161" s="343" t="s">
        <v>4609</v>
      </c>
      <c r="G161" s="606" t="s">
        <v>5591</v>
      </c>
      <c r="H161" s="31" t="s">
        <v>5427</v>
      </c>
      <c r="I161" s="31" t="s">
        <v>4403</v>
      </c>
      <c r="J161" s="31" t="s">
        <v>4404</v>
      </c>
      <c r="K161" s="31" t="s">
        <v>4409</v>
      </c>
      <c r="L161" s="31" t="s">
        <v>4410</v>
      </c>
      <c r="M161" s="348">
        <v>1</v>
      </c>
      <c r="N161" s="32">
        <v>44259</v>
      </c>
      <c r="O161" s="308">
        <v>44266</v>
      </c>
      <c r="P161" s="245">
        <f t="shared" si="3"/>
        <v>1</v>
      </c>
      <c r="Q161" s="426">
        <v>1</v>
      </c>
      <c r="R161" s="343" t="s">
        <v>26</v>
      </c>
      <c r="S161" s="31" t="s">
        <v>5431</v>
      </c>
      <c r="T161" s="35" t="s">
        <v>1460</v>
      </c>
      <c r="U161" s="35" t="s">
        <v>1460</v>
      </c>
      <c r="V161" s="35" t="s">
        <v>1460</v>
      </c>
      <c r="W161" s="35" t="s">
        <v>1460</v>
      </c>
      <c r="X161" s="35" t="s">
        <v>1460</v>
      </c>
      <c r="Y161" s="35" t="s">
        <v>1460</v>
      </c>
      <c r="Z161" s="35" t="s">
        <v>1460</v>
      </c>
      <c r="AA161" s="35" t="s">
        <v>1460</v>
      </c>
      <c r="AB161" s="35" t="s">
        <v>1460</v>
      </c>
      <c r="AC161" s="35" t="s">
        <v>1460</v>
      </c>
      <c r="AD161" s="35" t="s">
        <v>1460</v>
      </c>
      <c r="AE161" s="35" t="s">
        <v>1460</v>
      </c>
      <c r="AF161" s="35" t="s">
        <v>1460</v>
      </c>
      <c r="AG161" s="35" t="s">
        <v>1460</v>
      </c>
      <c r="AH161" s="35" t="s">
        <v>1460</v>
      </c>
      <c r="AI161" s="35" t="s">
        <v>1460</v>
      </c>
      <c r="AJ161" s="35" t="s">
        <v>1460</v>
      </c>
      <c r="AK161" s="35" t="s">
        <v>1460</v>
      </c>
      <c r="AL161" s="35" t="s">
        <v>1460</v>
      </c>
      <c r="AM161" s="35" t="s">
        <v>1460</v>
      </c>
      <c r="AN161" s="35" t="s">
        <v>1460</v>
      </c>
      <c r="AO161" s="35" t="s">
        <v>1460</v>
      </c>
      <c r="AP161" s="35" t="s">
        <v>1460</v>
      </c>
      <c r="AQ161" s="35" t="s">
        <v>1460</v>
      </c>
      <c r="AR161" s="31" t="s">
        <v>4411</v>
      </c>
      <c r="AS161" s="31" t="s">
        <v>5439</v>
      </c>
      <c r="AT161" s="165" t="s">
        <v>1460</v>
      </c>
      <c r="AU161" s="226" t="s">
        <v>5587</v>
      </c>
      <c r="AV161" s="10" t="s">
        <v>1460</v>
      </c>
      <c r="AW161" s="175" t="s">
        <v>5587</v>
      </c>
      <c r="AX161" s="510" t="s">
        <v>1460</v>
      </c>
      <c r="AY161" s="514" t="s">
        <v>5587</v>
      </c>
      <c r="AZ161" s="510" t="s">
        <v>1460</v>
      </c>
      <c r="BA161" s="514" t="s">
        <v>5587</v>
      </c>
      <c r="BB161" s="165" t="s">
        <v>874</v>
      </c>
      <c r="BC161" s="32">
        <v>44404</v>
      </c>
      <c r="BD161" s="367" t="s">
        <v>1021</v>
      </c>
      <c r="BE161" s="245"/>
      <c r="BF161" s="304"/>
      <c r="BG161" s="304"/>
      <c r="BH161" s="304"/>
      <c r="BI161" s="304"/>
      <c r="BJ161" s="367" t="s">
        <v>1193</v>
      </c>
      <c r="BK161" s="348"/>
      <c r="BL161" s="29"/>
    </row>
    <row r="162" spans="2:64" s="14" customFormat="1" ht="90" hidden="1" customHeight="1" x14ac:dyDescent="0.25">
      <c r="B162" s="380" t="s">
        <v>4412</v>
      </c>
      <c r="C162" s="364" t="s">
        <v>5588</v>
      </c>
      <c r="D162" s="343" t="s">
        <v>5424</v>
      </c>
      <c r="E162" s="32">
        <v>44162</v>
      </c>
      <c r="F162" s="343" t="s">
        <v>4609</v>
      </c>
      <c r="G162" s="606" t="s">
        <v>5591</v>
      </c>
      <c r="H162" s="31" t="s">
        <v>5427</v>
      </c>
      <c r="I162" s="31" t="s">
        <v>4403</v>
      </c>
      <c r="J162" s="31" t="s">
        <v>4404</v>
      </c>
      <c r="K162" s="31" t="s">
        <v>4413</v>
      </c>
      <c r="L162" s="31" t="s">
        <v>4395</v>
      </c>
      <c r="M162" s="348">
        <v>1</v>
      </c>
      <c r="N162" s="32">
        <v>44287</v>
      </c>
      <c r="O162" s="308">
        <v>44316</v>
      </c>
      <c r="P162" s="245">
        <f t="shared" si="3"/>
        <v>5</v>
      </c>
      <c r="Q162" s="426">
        <v>1</v>
      </c>
      <c r="R162" s="343" t="s">
        <v>26</v>
      </c>
      <c r="S162" s="31" t="s">
        <v>5432</v>
      </c>
      <c r="T162" s="35" t="s">
        <v>1460</v>
      </c>
      <c r="U162" s="35" t="s">
        <v>1460</v>
      </c>
      <c r="V162" s="35" t="s">
        <v>1460</v>
      </c>
      <c r="W162" s="35" t="s">
        <v>1460</v>
      </c>
      <c r="X162" s="35" t="s">
        <v>1460</v>
      </c>
      <c r="Y162" s="35" t="s">
        <v>1460</v>
      </c>
      <c r="Z162" s="35" t="s">
        <v>1460</v>
      </c>
      <c r="AA162" s="35" t="s">
        <v>1460</v>
      </c>
      <c r="AB162" s="35" t="s">
        <v>1460</v>
      </c>
      <c r="AC162" s="35" t="s">
        <v>1460</v>
      </c>
      <c r="AD162" s="35" t="s">
        <v>1460</v>
      </c>
      <c r="AE162" s="35" t="s">
        <v>1460</v>
      </c>
      <c r="AF162" s="35" t="s">
        <v>1460</v>
      </c>
      <c r="AG162" s="35" t="s">
        <v>1460</v>
      </c>
      <c r="AH162" s="35" t="s">
        <v>1460</v>
      </c>
      <c r="AI162" s="35" t="s">
        <v>1460</v>
      </c>
      <c r="AJ162" s="35" t="s">
        <v>1460</v>
      </c>
      <c r="AK162" s="35" t="s">
        <v>1460</v>
      </c>
      <c r="AL162" s="35" t="s">
        <v>1460</v>
      </c>
      <c r="AM162" s="35" t="s">
        <v>1460</v>
      </c>
      <c r="AN162" s="35" t="s">
        <v>1460</v>
      </c>
      <c r="AO162" s="35" t="s">
        <v>1460</v>
      </c>
      <c r="AP162" s="35" t="s">
        <v>1460</v>
      </c>
      <c r="AQ162" s="35" t="s">
        <v>1460</v>
      </c>
      <c r="AR162" s="31" t="s">
        <v>4414</v>
      </c>
      <c r="AS162" s="31" t="s">
        <v>5438</v>
      </c>
      <c r="AT162" s="165" t="s">
        <v>1460</v>
      </c>
      <c r="AU162" s="226" t="s">
        <v>5587</v>
      </c>
      <c r="AV162" s="10" t="s">
        <v>1460</v>
      </c>
      <c r="AW162" s="175" t="s">
        <v>5587</v>
      </c>
      <c r="AX162" s="510" t="s">
        <v>1460</v>
      </c>
      <c r="AY162" s="514" t="s">
        <v>5587</v>
      </c>
      <c r="AZ162" s="510" t="s">
        <v>1460</v>
      </c>
      <c r="BA162" s="514" t="s">
        <v>5587</v>
      </c>
      <c r="BB162" s="165" t="s">
        <v>874</v>
      </c>
      <c r="BC162" s="32">
        <v>44404</v>
      </c>
      <c r="BD162" s="367" t="s">
        <v>1021</v>
      </c>
      <c r="BE162" s="245"/>
      <c r="BF162" s="304"/>
      <c r="BG162" s="304"/>
      <c r="BH162" s="304"/>
      <c r="BI162" s="304"/>
      <c r="BJ162" s="367" t="s">
        <v>1193</v>
      </c>
      <c r="BK162" s="348"/>
      <c r="BL162" s="29"/>
    </row>
    <row r="163" spans="2:64" s="14" customFormat="1" ht="90" hidden="1" customHeight="1" x14ac:dyDescent="0.25">
      <c r="B163" s="380" t="s">
        <v>4415</v>
      </c>
      <c r="C163" s="364" t="s">
        <v>5588</v>
      </c>
      <c r="D163" s="343" t="s">
        <v>5424</v>
      </c>
      <c r="E163" s="32">
        <v>44162</v>
      </c>
      <c r="F163" s="343" t="s">
        <v>4609</v>
      </c>
      <c r="G163" s="606" t="s">
        <v>5592</v>
      </c>
      <c r="H163" s="31" t="s">
        <v>5428</v>
      </c>
      <c r="I163" s="31" t="s">
        <v>4416</v>
      </c>
      <c r="J163" s="31" t="s">
        <v>4417</v>
      </c>
      <c r="K163" s="31" t="s">
        <v>4418</v>
      </c>
      <c r="L163" s="31" t="s">
        <v>4419</v>
      </c>
      <c r="M163" s="138">
        <v>1</v>
      </c>
      <c r="N163" s="32">
        <v>44242</v>
      </c>
      <c r="O163" s="308">
        <v>44344</v>
      </c>
      <c r="P163" s="245">
        <f t="shared" si="3"/>
        <v>15</v>
      </c>
      <c r="Q163" s="426">
        <v>1</v>
      </c>
      <c r="R163" s="351" t="s">
        <v>5665</v>
      </c>
      <c r="S163" s="31" t="s">
        <v>5431</v>
      </c>
      <c r="T163" s="35" t="s">
        <v>1460</v>
      </c>
      <c r="U163" s="35" t="s">
        <v>1460</v>
      </c>
      <c r="V163" s="35" t="s">
        <v>1460</v>
      </c>
      <c r="W163" s="35" t="s">
        <v>1460</v>
      </c>
      <c r="X163" s="35" t="s">
        <v>1460</v>
      </c>
      <c r="Y163" s="35" t="s">
        <v>1460</v>
      </c>
      <c r="Z163" s="35" t="s">
        <v>1460</v>
      </c>
      <c r="AA163" s="35" t="s">
        <v>1460</v>
      </c>
      <c r="AB163" s="35" t="s">
        <v>1460</v>
      </c>
      <c r="AC163" s="35" t="s">
        <v>1460</v>
      </c>
      <c r="AD163" s="35" t="s">
        <v>1460</v>
      </c>
      <c r="AE163" s="35" t="s">
        <v>1460</v>
      </c>
      <c r="AF163" s="35" t="s">
        <v>1460</v>
      </c>
      <c r="AG163" s="35" t="s">
        <v>1460</v>
      </c>
      <c r="AH163" s="35" t="s">
        <v>1460</v>
      </c>
      <c r="AI163" s="35" t="s">
        <v>1460</v>
      </c>
      <c r="AJ163" s="35" t="s">
        <v>1460</v>
      </c>
      <c r="AK163" s="35" t="s">
        <v>1460</v>
      </c>
      <c r="AL163" s="35" t="s">
        <v>1460</v>
      </c>
      <c r="AM163" s="35" t="s">
        <v>1460</v>
      </c>
      <c r="AN163" s="35" t="s">
        <v>1460</v>
      </c>
      <c r="AO163" s="35" t="s">
        <v>1460</v>
      </c>
      <c r="AP163" s="35" t="s">
        <v>1460</v>
      </c>
      <c r="AQ163" s="35" t="s">
        <v>1460</v>
      </c>
      <c r="AR163" s="31" t="s">
        <v>4420</v>
      </c>
      <c r="AS163" s="31" t="s">
        <v>5437</v>
      </c>
      <c r="AT163" s="31" t="s">
        <v>5989</v>
      </c>
      <c r="AU163" s="31" t="s">
        <v>6265</v>
      </c>
      <c r="AV163" s="31"/>
      <c r="AW163" s="31" t="s">
        <v>6934</v>
      </c>
      <c r="AX163" s="511" t="s">
        <v>7167</v>
      </c>
      <c r="AY163" s="511" t="s">
        <v>7246</v>
      </c>
      <c r="AZ163" s="509" t="s">
        <v>1460</v>
      </c>
      <c r="BA163" s="509" t="s">
        <v>7993</v>
      </c>
      <c r="BB163" s="165" t="s">
        <v>1017</v>
      </c>
      <c r="BC163" s="512">
        <v>44664</v>
      </c>
      <c r="BD163" s="367" t="s">
        <v>1021</v>
      </c>
      <c r="BE163" s="245"/>
      <c r="BF163" s="304"/>
      <c r="BG163" s="304"/>
      <c r="BH163" s="304"/>
      <c r="BI163" s="304"/>
      <c r="BJ163" s="367" t="s">
        <v>1193</v>
      </c>
      <c r="BK163" s="348"/>
      <c r="BL163" s="29"/>
    </row>
    <row r="164" spans="2:64" s="14" customFormat="1" ht="90" customHeight="1" x14ac:dyDescent="0.25">
      <c r="B164" s="380" t="s">
        <v>4421</v>
      </c>
      <c r="C164" s="364" t="s">
        <v>5588</v>
      </c>
      <c r="D164" s="343" t="s">
        <v>5424</v>
      </c>
      <c r="E164" s="32">
        <v>44162</v>
      </c>
      <c r="F164" s="343" t="s">
        <v>4609</v>
      </c>
      <c r="G164" s="606" t="s">
        <v>5592</v>
      </c>
      <c r="H164" s="31" t="s">
        <v>5428</v>
      </c>
      <c r="I164" s="31" t="s">
        <v>4416</v>
      </c>
      <c r="J164" s="31" t="s">
        <v>4417</v>
      </c>
      <c r="K164" s="31" t="s">
        <v>4422</v>
      </c>
      <c r="L164" s="31" t="s">
        <v>4423</v>
      </c>
      <c r="M164" s="138">
        <v>4</v>
      </c>
      <c r="N164" s="32">
        <v>44319</v>
      </c>
      <c r="O164" s="308">
        <v>44683</v>
      </c>
      <c r="P164" s="245">
        <f t="shared" si="3"/>
        <v>52</v>
      </c>
      <c r="Q164" s="426">
        <v>4</v>
      </c>
      <c r="R164" s="365" t="s">
        <v>31</v>
      </c>
      <c r="S164" s="31" t="s">
        <v>88</v>
      </c>
      <c r="T164" s="35" t="s">
        <v>1460</v>
      </c>
      <c r="U164" s="35" t="s">
        <v>1460</v>
      </c>
      <c r="V164" s="35" t="s">
        <v>1460</v>
      </c>
      <c r="W164" s="35" t="s">
        <v>1460</v>
      </c>
      <c r="X164" s="35" t="s">
        <v>1460</v>
      </c>
      <c r="Y164" s="35" t="s">
        <v>1460</v>
      </c>
      <c r="Z164" s="35" t="s">
        <v>1460</v>
      </c>
      <c r="AA164" s="35" t="s">
        <v>1460</v>
      </c>
      <c r="AB164" s="35" t="s">
        <v>1460</v>
      </c>
      <c r="AC164" s="35" t="s">
        <v>1460</v>
      </c>
      <c r="AD164" s="35" t="s">
        <v>1460</v>
      </c>
      <c r="AE164" s="35" t="s">
        <v>1460</v>
      </c>
      <c r="AF164" s="35" t="s">
        <v>1460</v>
      </c>
      <c r="AG164" s="35" t="s">
        <v>1460</v>
      </c>
      <c r="AH164" s="35" t="s">
        <v>1460</v>
      </c>
      <c r="AI164" s="35" t="s">
        <v>1460</v>
      </c>
      <c r="AJ164" s="35" t="s">
        <v>1460</v>
      </c>
      <c r="AK164" s="35" t="s">
        <v>1460</v>
      </c>
      <c r="AL164" s="35" t="s">
        <v>1460</v>
      </c>
      <c r="AM164" s="35" t="s">
        <v>1460</v>
      </c>
      <c r="AN164" s="35" t="s">
        <v>1460</v>
      </c>
      <c r="AO164" s="35" t="s">
        <v>1460</v>
      </c>
      <c r="AP164" s="35" t="s">
        <v>1460</v>
      </c>
      <c r="AQ164" s="35" t="s">
        <v>1460</v>
      </c>
      <c r="AR164" s="31" t="s">
        <v>4424</v>
      </c>
      <c r="AS164" s="31" t="s">
        <v>5436</v>
      </c>
      <c r="AT164" s="284" t="s">
        <v>6101</v>
      </c>
      <c r="AU164" s="31" t="s">
        <v>6107</v>
      </c>
      <c r="AV164" s="31" t="s">
        <v>6518</v>
      </c>
      <c r="AW164" s="31" t="s">
        <v>6935</v>
      </c>
      <c r="AX164" s="511"/>
      <c r="AY164" s="511" t="s">
        <v>7247</v>
      </c>
      <c r="AZ164" s="511" t="s">
        <v>8465</v>
      </c>
      <c r="BA164" s="511" t="s">
        <v>8489</v>
      </c>
      <c r="BB164" s="165" t="s">
        <v>874</v>
      </c>
      <c r="BC164" s="834">
        <v>44764</v>
      </c>
      <c r="BD164" s="367" t="s">
        <v>1021</v>
      </c>
      <c r="BE164" s="245"/>
      <c r="BF164" s="304"/>
      <c r="BG164" s="304"/>
      <c r="BH164" s="304"/>
      <c r="BI164" s="304"/>
      <c r="BJ164" s="367" t="s">
        <v>1193</v>
      </c>
      <c r="BK164" s="348"/>
      <c r="BL164" s="29"/>
    </row>
    <row r="165" spans="2:64" s="14" customFormat="1" ht="90" hidden="1" customHeight="1" x14ac:dyDescent="0.25">
      <c r="B165" s="380" t="s">
        <v>4425</v>
      </c>
      <c r="C165" s="364" t="s">
        <v>5588</v>
      </c>
      <c r="D165" s="343" t="s">
        <v>5424</v>
      </c>
      <c r="E165" s="32">
        <v>44162</v>
      </c>
      <c r="F165" s="343" t="s">
        <v>4609</v>
      </c>
      <c r="G165" s="606" t="s">
        <v>5593</v>
      </c>
      <c r="H165" s="31" t="s">
        <v>5429</v>
      </c>
      <c r="I165" s="31" t="s">
        <v>4426</v>
      </c>
      <c r="J165" s="31" t="s">
        <v>4427</v>
      </c>
      <c r="K165" s="31" t="s">
        <v>4428</v>
      </c>
      <c r="L165" s="31" t="s">
        <v>4423</v>
      </c>
      <c r="M165" s="138">
        <v>2</v>
      </c>
      <c r="N165" s="32">
        <v>44287</v>
      </c>
      <c r="O165" s="308">
        <v>44439</v>
      </c>
      <c r="P165" s="245">
        <f t="shared" si="3"/>
        <v>22</v>
      </c>
      <c r="Q165" s="426">
        <v>2</v>
      </c>
      <c r="R165" s="351" t="s">
        <v>5665</v>
      </c>
      <c r="S165" s="31" t="s">
        <v>5431</v>
      </c>
      <c r="T165" s="35" t="s">
        <v>1460</v>
      </c>
      <c r="U165" s="35" t="s">
        <v>1460</v>
      </c>
      <c r="V165" s="35" t="s">
        <v>1460</v>
      </c>
      <c r="W165" s="35" t="s">
        <v>1460</v>
      </c>
      <c r="X165" s="35" t="s">
        <v>1460</v>
      </c>
      <c r="Y165" s="35" t="s">
        <v>1460</v>
      </c>
      <c r="Z165" s="35" t="s">
        <v>1460</v>
      </c>
      <c r="AA165" s="35" t="s">
        <v>1460</v>
      </c>
      <c r="AB165" s="35" t="s">
        <v>1460</v>
      </c>
      <c r="AC165" s="35" t="s">
        <v>1460</v>
      </c>
      <c r="AD165" s="35" t="s">
        <v>1460</v>
      </c>
      <c r="AE165" s="35" t="s">
        <v>1460</v>
      </c>
      <c r="AF165" s="35" t="s">
        <v>1460</v>
      </c>
      <c r="AG165" s="35" t="s">
        <v>1460</v>
      </c>
      <c r="AH165" s="35" t="s">
        <v>1460</v>
      </c>
      <c r="AI165" s="35" t="s">
        <v>1460</v>
      </c>
      <c r="AJ165" s="35" t="s">
        <v>1460</v>
      </c>
      <c r="AK165" s="35" t="s">
        <v>1460</v>
      </c>
      <c r="AL165" s="35" t="s">
        <v>1460</v>
      </c>
      <c r="AM165" s="35" t="s">
        <v>1460</v>
      </c>
      <c r="AN165" s="35" t="s">
        <v>1460</v>
      </c>
      <c r="AO165" s="35" t="s">
        <v>1460</v>
      </c>
      <c r="AP165" s="35" t="s">
        <v>1460</v>
      </c>
      <c r="AQ165" s="35" t="s">
        <v>1460</v>
      </c>
      <c r="AR165" s="31" t="s">
        <v>4429</v>
      </c>
      <c r="AS165" s="31" t="s">
        <v>5436</v>
      </c>
      <c r="AT165" s="423" t="s">
        <v>6102</v>
      </c>
      <c r="AU165" s="31" t="s">
        <v>6266</v>
      </c>
      <c r="AV165" s="31"/>
      <c r="AW165" s="511" t="s">
        <v>6933</v>
      </c>
      <c r="AX165" s="511" t="s">
        <v>7168</v>
      </c>
      <c r="AY165" s="511" t="s">
        <v>7248</v>
      </c>
      <c r="AZ165" s="509" t="s">
        <v>1460</v>
      </c>
      <c r="BA165" s="509" t="s">
        <v>7993</v>
      </c>
      <c r="BB165" s="165" t="s">
        <v>1017</v>
      </c>
      <c r="BC165" s="512">
        <v>44664</v>
      </c>
      <c r="BD165" s="367" t="s">
        <v>1021</v>
      </c>
      <c r="BE165" s="245"/>
      <c r="BF165" s="304"/>
      <c r="BG165" s="304"/>
      <c r="BH165" s="304"/>
      <c r="BI165" s="304"/>
      <c r="BJ165" s="367" t="s">
        <v>1193</v>
      </c>
      <c r="BK165" s="348"/>
      <c r="BL165" s="29"/>
    </row>
    <row r="166" spans="2:64" s="14" customFormat="1" ht="90" hidden="1" customHeight="1" x14ac:dyDescent="0.25">
      <c r="B166" s="380" t="s">
        <v>4430</v>
      </c>
      <c r="C166" s="364" t="s">
        <v>5588</v>
      </c>
      <c r="D166" s="343" t="s">
        <v>5424</v>
      </c>
      <c r="E166" s="32">
        <v>44162</v>
      </c>
      <c r="F166" s="343" t="s">
        <v>4609</v>
      </c>
      <c r="G166" s="606" t="s">
        <v>5593</v>
      </c>
      <c r="H166" s="31" t="s">
        <v>5429</v>
      </c>
      <c r="I166" s="31" t="s">
        <v>4431</v>
      </c>
      <c r="J166" s="31" t="s">
        <v>4432</v>
      </c>
      <c r="K166" s="31" t="s">
        <v>5434</v>
      </c>
      <c r="L166" s="31" t="s">
        <v>5433</v>
      </c>
      <c r="M166" s="137" t="s">
        <v>6199</v>
      </c>
      <c r="N166" s="32">
        <v>44287</v>
      </c>
      <c r="O166" s="308">
        <v>44561</v>
      </c>
      <c r="P166" s="245">
        <f t="shared" si="3"/>
        <v>40</v>
      </c>
      <c r="Q166" s="425"/>
      <c r="R166" s="343" t="s">
        <v>893</v>
      </c>
      <c r="S166" s="31" t="s">
        <v>4433</v>
      </c>
      <c r="T166" s="35" t="s">
        <v>1460</v>
      </c>
      <c r="U166" s="35" t="s">
        <v>1460</v>
      </c>
      <c r="V166" s="35" t="s">
        <v>1460</v>
      </c>
      <c r="W166" s="35" t="s">
        <v>1460</v>
      </c>
      <c r="X166" s="35" t="s">
        <v>1460</v>
      </c>
      <c r="Y166" s="35" t="s">
        <v>1460</v>
      </c>
      <c r="Z166" s="35" t="s">
        <v>1460</v>
      </c>
      <c r="AA166" s="35" t="s">
        <v>1460</v>
      </c>
      <c r="AB166" s="35" t="s">
        <v>1460</v>
      </c>
      <c r="AC166" s="35" t="s">
        <v>1460</v>
      </c>
      <c r="AD166" s="35" t="s">
        <v>1460</v>
      </c>
      <c r="AE166" s="35" t="s">
        <v>1460</v>
      </c>
      <c r="AF166" s="35" t="s">
        <v>1460</v>
      </c>
      <c r="AG166" s="35" t="s">
        <v>1460</v>
      </c>
      <c r="AH166" s="35" t="s">
        <v>1460</v>
      </c>
      <c r="AI166" s="35" t="s">
        <v>1460</v>
      </c>
      <c r="AJ166" s="35" t="s">
        <v>1460</v>
      </c>
      <c r="AK166" s="35" t="s">
        <v>1460</v>
      </c>
      <c r="AL166" s="35" t="s">
        <v>1460</v>
      </c>
      <c r="AM166" s="35" t="s">
        <v>1460</v>
      </c>
      <c r="AN166" s="35" t="s">
        <v>1460</v>
      </c>
      <c r="AO166" s="35" t="s">
        <v>1460</v>
      </c>
      <c r="AP166" s="35" t="s">
        <v>1460</v>
      </c>
      <c r="AQ166" s="35" t="s">
        <v>1460</v>
      </c>
      <c r="AR166" s="31" t="s">
        <v>4434</v>
      </c>
      <c r="AS166" s="31" t="s">
        <v>5435</v>
      </c>
      <c r="AT166" s="424" t="s">
        <v>6164</v>
      </c>
      <c r="AU166" s="31" t="s">
        <v>6200</v>
      </c>
      <c r="AV166" s="31" t="s">
        <v>6552</v>
      </c>
      <c r="AW166" s="31" t="s">
        <v>6744</v>
      </c>
      <c r="AX166" s="226" t="s">
        <v>1460</v>
      </c>
      <c r="AY166" s="226" t="s">
        <v>6958</v>
      </c>
      <c r="AZ166" s="226" t="s">
        <v>1460</v>
      </c>
      <c r="BA166" s="226" t="s">
        <v>6958</v>
      </c>
      <c r="BB166" s="165" t="s">
        <v>874</v>
      </c>
      <c r="BC166" s="32">
        <v>44579</v>
      </c>
      <c r="BD166" s="367" t="s">
        <v>1021</v>
      </c>
      <c r="BE166" s="245"/>
      <c r="BF166" s="304"/>
      <c r="BG166" s="304"/>
      <c r="BH166" s="304"/>
      <c r="BI166" s="304"/>
      <c r="BJ166" s="367" t="s">
        <v>1193</v>
      </c>
      <c r="BK166" s="348"/>
      <c r="BL166" s="29"/>
    </row>
    <row r="167" spans="2:64" s="14" customFormat="1" ht="90" hidden="1" customHeight="1" x14ac:dyDescent="0.25">
      <c r="B167" s="380" t="s">
        <v>4435</v>
      </c>
      <c r="C167" s="364" t="s">
        <v>5588</v>
      </c>
      <c r="D167" s="343" t="s">
        <v>5454</v>
      </c>
      <c r="E167" s="32">
        <v>44099</v>
      </c>
      <c r="F167" s="343" t="s">
        <v>3100</v>
      </c>
      <c r="G167" s="606" t="s">
        <v>5589</v>
      </c>
      <c r="H167" s="31" t="s">
        <v>5455</v>
      </c>
      <c r="I167" s="31" t="s">
        <v>5457</v>
      </c>
      <c r="J167" s="31" t="s">
        <v>4436</v>
      </c>
      <c r="K167" s="31" t="s">
        <v>5461</v>
      </c>
      <c r="L167" s="31" t="s">
        <v>5463</v>
      </c>
      <c r="M167" s="137">
        <v>1</v>
      </c>
      <c r="N167" s="32">
        <v>44287</v>
      </c>
      <c r="O167" s="308">
        <v>44561</v>
      </c>
      <c r="P167" s="245">
        <f t="shared" si="3"/>
        <v>40</v>
      </c>
      <c r="Q167" s="426"/>
      <c r="R167" s="343" t="s">
        <v>130</v>
      </c>
      <c r="S167" s="31" t="s">
        <v>4437</v>
      </c>
      <c r="T167" s="35" t="s">
        <v>1460</v>
      </c>
      <c r="U167" s="35" t="s">
        <v>1460</v>
      </c>
      <c r="V167" s="35" t="s">
        <v>1460</v>
      </c>
      <c r="W167" s="35" t="s">
        <v>1460</v>
      </c>
      <c r="X167" s="35" t="s">
        <v>1460</v>
      </c>
      <c r="Y167" s="35" t="s">
        <v>1460</v>
      </c>
      <c r="Z167" s="35" t="s">
        <v>1460</v>
      </c>
      <c r="AA167" s="35" t="s">
        <v>1460</v>
      </c>
      <c r="AB167" s="35" t="s">
        <v>1460</v>
      </c>
      <c r="AC167" s="35" t="s">
        <v>1460</v>
      </c>
      <c r="AD167" s="35" t="s">
        <v>1460</v>
      </c>
      <c r="AE167" s="35" t="s">
        <v>1460</v>
      </c>
      <c r="AF167" s="35" t="s">
        <v>1460</v>
      </c>
      <c r="AG167" s="35" t="s">
        <v>1460</v>
      </c>
      <c r="AH167" s="35" t="s">
        <v>1460</v>
      </c>
      <c r="AI167" s="35" t="s">
        <v>1460</v>
      </c>
      <c r="AJ167" s="35" t="s">
        <v>1460</v>
      </c>
      <c r="AK167" s="35" t="s">
        <v>1460</v>
      </c>
      <c r="AL167" s="35" t="s">
        <v>1460</v>
      </c>
      <c r="AM167" s="35" t="s">
        <v>1460</v>
      </c>
      <c r="AN167" s="35" t="s">
        <v>1460</v>
      </c>
      <c r="AO167" s="35" t="s">
        <v>1460</v>
      </c>
      <c r="AP167" s="35" t="s">
        <v>1460</v>
      </c>
      <c r="AQ167" s="35" t="s">
        <v>1460</v>
      </c>
      <c r="AR167" s="31" t="s">
        <v>5472</v>
      </c>
      <c r="AS167" s="31" t="s">
        <v>5471</v>
      </c>
      <c r="AT167" s="31" t="s">
        <v>6165</v>
      </c>
      <c r="AU167" s="31" t="s">
        <v>6198</v>
      </c>
      <c r="AV167" s="175" t="s">
        <v>1460</v>
      </c>
      <c r="AW167" s="175" t="s">
        <v>6444</v>
      </c>
      <c r="AX167" s="514" t="s">
        <v>1460</v>
      </c>
      <c r="AY167" s="514" t="s">
        <v>6444</v>
      </c>
      <c r="AZ167" s="514" t="s">
        <v>1460</v>
      </c>
      <c r="BA167" s="514" t="s">
        <v>6444</v>
      </c>
      <c r="BB167" s="165" t="s">
        <v>4476</v>
      </c>
      <c r="BC167" s="32">
        <v>44490</v>
      </c>
      <c r="BD167" s="367" t="s">
        <v>1021</v>
      </c>
      <c r="BE167" s="245"/>
      <c r="BF167" s="304"/>
      <c r="BG167" s="304"/>
      <c r="BH167" s="304"/>
      <c r="BI167" s="304"/>
      <c r="BJ167" s="367" t="s">
        <v>1193</v>
      </c>
      <c r="BK167" s="348"/>
      <c r="BL167" s="29"/>
    </row>
    <row r="168" spans="2:64" s="14" customFormat="1" ht="90" customHeight="1" x14ac:dyDescent="0.25">
      <c r="B168" s="380" t="s">
        <v>4439</v>
      </c>
      <c r="C168" s="364" t="s">
        <v>5588</v>
      </c>
      <c r="D168" s="343" t="s">
        <v>5454</v>
      </c>
      <c r="E168" s="32">
        <v>44099</v>
      </c>
      <c r="F168" s="343" t="s">
        <v>3100</v>
      </c>
      <c r="G168" s="606" t="s">
        <v>5589</v>
      </c>
      <c r="H168" s="31" t="s">
        <v>5455</v>
      </c>
      <c r="I168" s="31" t="s">
        <v>5457</v>
      </c>
      <c r="J168" s="31" t="s">
        <v>4436</v>
      </c>
      <c r="K168" s="31" t="s">
        <v>5459</v>
      </c>
      <c r="L168" s="31" t="s">
        <v>5464</v>
      </c>
      <c r="M168" s="137">
        <v>1</v>
      </c>
      <c r="N168" s="32">
        <v>44287</v>
      </c>
      <c r="O168" s="308">
        <v>44742</v>
      </c>
      <c r="P168" s="245">
        <f t="shared" si="3"/>
        <v>13</v>
      </c>
      <c r="Q168" s="521"/>
      <c r="R168" s="343" t="s">
        <v>130</v>
      </c>
      <c r="S168" s="31" t="s">
        <v>4437</v>
      </c>
      <c r="T168" s="35" t="s">
        <v>1460</v>
      </c>
      <c r="U168" s="35" t="s">
        <v>1460</v>
      </c>
      <c r="V168" s="35" t="s">
        <v>1460</v>
      </c>
      <c r="W168" s="35" t="s">
        <v>1460</v>
      </c>
      <c r="X168" s="35" t="s">
        <v>1460</v>
      </c>
      <c r="Y168" s="35" t="s">
        <v>1460</v>
      </c>
      <c r="Z168" s="35" t="s">
        <v>1460</v>
      </c>
      <c r="AA168" s="35" t="s">
        <v>1460</v>
      </c>
      <c r="AB168" s="35" t="s">
        <v>1460</v>
      </c>
      <c r="AC168" s="35" t="s">
        <v>1460</v>
      </c>
      <c r="AD168" s="35" t="s">
        <v>1460</v>
      </c>
      <c r="AE168" s="35" t="s">
        <v>1460</v>
      </c>
      <c r="AF168" s="35" t="s">
        <v>1460</v>
      </c>
      <c r="AG168" s="35" t="s">
        <v>1460</v>
      </c>
      <c r="AH168" s="35" t="s">
        <v>1460</v>
      </c>
      <c r="AI168" s="35" t="s">
        <v>1460</v>
      </c>
      <c r="AJ168" s="35" t="s">
        <v>1460</v>
      </c>
      <c r="AK168" s="35" t="s">
        <v>1460</v>
      </c>
      <c r="AL168" s="35" t="s">
        <v>1460</v>
      </c>
      <c r="AM168" s="35" t="s">
        <v>1460</v>
      </c>
      <c r="AN168" s="35" t="s">
        <v>1460</v>
      </c>
      <c r="AO168" s="35" t="s">
        <v>1460</v>
      </c>
      <c r="AP168" s="35" t="s">
        <v>1460</v>
      </c>
      <c r="AQ168" s="35" t="s">
        <v>1460</v>
      </c>
      <c r="AR168" s="31" t="s">
        <v>5473</v>
      </c>
      <c r="AS168" s="31" t="s">
        <v>5471</v>
      </c>
      <c r="AT168" s="31" t="s">
        <v>6166</v>
      </c>
      <c r="AU168" s="31" t="s">
        <v>6196</v>
      </c>
      <c r="AV168" s="31" t="s">
        <v>6166</v>
      </c>
      <c r="AW168" s="31" t="s">
        <v>6754</v>
      </c>
      <c r="AX168" s="511" t="s">
        <v>7269</v>
      </c>
      <c r="AY168" s="511" t="s">
        <v>7270</v>
      </c>
      <c r="AZ168" s="511" t="s">
        <v>8242</v>
      </c>
      <c r="BA168" s="511" t="s">
        <v>8303</v>
      </c>
      <c r="BB168" s="165" t="s">
        <v>1824</v>
      </c>
      <c r="BC168" s="512">
        <v>44760</v>
      </c>
      <c r="BD168" s="367" t="s">
        <v>2317</v>
      </c>
      <c r="BE168" s="810">
        <v>44760</v>
      </c>
      <c r="BF168" s="105" t="s">
        <v>8302</v>
      </c>
      <c r="BG168" s="807" t="s">
        <v>8304</v>
      </c>
      <c r="BH168" s="807" t="s">
        <v>1460</v>
      </c>
      <c r="BI168" s="807" t="s">
        <v>1460</v>
      </c>
      <c r="BJ168" s="367" t="s">
        <v>8301</v>
      </c>
      <c r="BK168" s="348"/>
      <c r="BL168" s="29"/>
    </row>
    <row r="169" spans="2:64" s="14" customFormat="1" ht="90" customHeight="1" x14ac:dyDescent="0.25">
      <c r="B169" s="380" t="s">
        <v>4439</v>
      </c>
      <c r="C169" s="805" t="s">
        <v>5588</v>
      </c>
      <c r="D169" s="809" t="s">
        <v>5454</v>
      </c>
      <c r="E169" s="810">
        <v>44099</v>
      </c>
      <c r="F169" s="809" t="s">
        <v>3100</v>
      </c>
      <c r="G169" s="808" t="s">
        <v>5589</v>
      </c>
      <c r="H169" s="511" t="s">
        <v>5455</v>
      </c>
      <c r="I169" s="511" t="s">
        <v>5457</v>
      </c>
      <c r="J169" s="511" t="s">
        <v>4436</v>
      </c>
      <c r="K169" s="511" t="s">
        <v>5459</v>
      </c>
      <c r="L169" s="511" t="s">
        <v>5464</v>
      </c>
      <c r="M169" s="137">
        <v>1</v>
      </c>
      <c r="N169" s="810">
        <v>44287</v>
      </c>
      <c r="O169" s="811">
        <v>45291</v>
      </c>
      <c r="P169" s="245">
        <f t="shared" ref="P169" si="7">+WEEKNUM(O169-N169)</f>
        <v>40</v>
      </c>
      <c r="Q169" s="519"/>
      <c r="R169" s="809" t="s">
        <v>130</v>
      </c>
      <c r="S169" s="511" t="s">
        <v>4437</v>
      </c>
      <c r="T169" s="35" t="s">
        <v>1460</v>
      </c>
      <c r="U169" s="35" t="s">
        <v>1460</v>
      </c>
      <c r="V169" s="35" t="s">
        <v>1460</v>
      </c>
      <c r="W169" s="35" t="s">
        <v>1460</v>
      </c>
      <c r="X169" s="35" t="s">
        <v>1460</v>
      </c>
      <c r="Y169" s="35" t="s">
        <v>1460</v>
      </c>
      <c r="Z169" s="35" t="s">
        <v>1460</v>
      </c>
      <c r="AA169" s="35" t="s">
        <v>1460</v>
      </c>
      <c r="AB169" s="35" t="s">
        <v>1460</v>
      </c>
      <c r="AC169" s="35" t="s">
        <v>1460</v>
      </c>
      <c r="AD169" s="35" t="s">
        <v>1460</v>
      </c>
      <c r="AE169" s="35" t="s">
        <v>1460</v>
      </c>
      <c r="AF169" s="35" t="s">
        <v>1460</v>
      </c>
      <c r="AG169" s="35" t="s">
        <v>1460</v>
      </c>
      <c r="AH169" s="35" t="s">
        <v>1460</v>
      </c>
      <c r="AI169" s="35" t="s">
        <v>1460</v>
      </c>
      <c r="AJ169" s="35" t="s">
        <v>1460</v>
      </c>
      <c r="AK169" s="35" t="s">
        <v>1460</v>
      </c>
      <c r="AL169" s="35" t="s">
        <v>1460</v>
      </c>
      <c r="AM169" s="35" t="s">
        <v>1460</v>
      </c>
      <c r="AN169" s="35" t="s">
        <v>1460</v>
      </c>
      <c r="AO169" s="35" t="s">
        <v>1460</v>
      </c>
      <c r="AP169" s="35" t="s">
        <v>1460</v>
      </c>
      <c r="AQ169" s="35" t="s">
        <v>1460</v>
      </c>
      <c r="AR169" s="511" t="s">
        <v>5473</v>
      </c>
      <c r="AS169" s="511" t="s">
        <v>5471</v>
      </c>
      <c r="AT169" s="511" t="s">
        <v>6166</v>
      </c>
      <c r="AU169" s="511" t="s">
        <v>6196</v>
      </c>
      <c r="AV169" s="511" t="s">
        <v>6166</v>
      </c>
      <c r="AW169" s="511" t="s">
        <v>6754</v>
      </c>
      <c r="AX169" s="511" t="s">
        <v>7269</v>
      </c>
      <c r="AY169" s="511" t="s">
        <v>7270</v>
      </c>
      <c r="AZ169" s="511" t="s">
        <v>8242</v>
      </c>
      <c r="BA169" s="511" t="s">
        <v>8300</v>
      </c>
      <c r="BB169" s="165" t="s">
        <v>3499</v>
      </c>
      <c r="BC169" s="810">
        <v>44761</v>
      </c>
      <c r="BD169" s="367" t="s">
        <v>876</v>
      </c>
      <c r="BE169" s="245"/>
      <c r="BF169" s="304"/>
      <c r="BG169" s="304"/>
      <c r="BH169" s="304"/>
      <c r="BI169" s="304"/>
      <c r="BJ169" s="367" t="s">
        <v>1193</v>
      </c>
      <c r="BK169" s="348"/>
      <c r="BL169" s="29"/>
    </row>
    <row r="170" spans="2:64" s="14" customFormat="1" ht="90" hidden="1" customHeight="1" x14ac:dyDescent="0.25">
      <c r="B170" s="380" t="s">
        <v>5444</v>
      </c>
      <c r="C170" s="364" t="s">
        <v>5588</v>
      </c>
      <c r="D170" s="343" t="s">
        <v>5454</v>
      </c>
      <c r="E170" s="32">
        <v>44099</v>
      </c>
      <c r="F170" s="343" t="s">
        <v>3100</v>
      </c>
      <c r="G170" s="606" t="s">
        <v>5589</v>
      </c>
      <c r="H170" s="31" t="s">
        <v>5455</v>
      </c>
      <c r="I170" s="31" t="s">
        <v>5457</v>
      </c>
      <c r="J170" s="31" t="s">
        <v>4436</v>
      </c>
      <c r="K170" s="31" t="s">
        <v>5460</v>
      </c>
      <c r="L170" s="31" t="s">
        <v>5465</v>
      </c>
      <c r="M170" s="137">
        <v>1</v>
      </c>
      <c r="N170" s="32">
        <v>44287</v>
      </c>
      <c r="O170" s="308">
        <v>44561</v>
      </c>
      <c r="P170" s="245">
        <f t="shared" si="3"/>
        <v>40</v>
      </c>
      <c r="Q170" s="425"/>
      <c r="R170" s="343" t="s">
        <v>130</v>
      </c>
      <c r="S170" s="31" t="s">
        <v>4437</v>
      </c>
      <c r="T170" s="35" t="s">
        <v>1460</v>
      </c>
      <c r="U170" s="35" t="s">
        <v>1460</v>
      </c>
      <c r="V170" s="35" t="s">
        <v>1460</v>
      </c>
      <c r="W170" s="35" t="s">
        <v>1460</v>
      </c>
      <c r="X170" s="35" t="s">
        <v>1460</v>
      </c>
      <c r="Y170" s="35" t="s">
        <v>1460</v>
      </c>
      <c r="Z170" s="35" t="s">
        <v>1460</v>
      </c>
      <c r="AA170" s="35" t="s">
        <v>1460</v>
      </c>
      <c r="AB170" s="35" t="s">
        <v>1460</v>
      </c>
      <c r="AC170" s="35" t="s">
        <v>1460</v>
      </c>
      <c r="AD170" s="35" t="s">
        <v>1460</v>
      </c>
      <c r="AE170" s="35" t="s">
        <v>1460</v>
      </c>
      <c r="AF170" s="35" t="s">
        <v>1460</v>
      </c>
      <c r="AG170" s="35" t="s">
        <v>1460</v>
      </c>
      <c r="AH170" s="35" t="s">
        <v>1460</v>
      </c>
      <c r="AI170" s="35" t="s">
        <v>1460</v>
      </c>
      <c r="AJ170" s="35" t="s">
        <v>1460</v>
      </c>
      <c r="AK170" s="35" t="s">
        <v>1460</v>
      </c>
      <c r="AL170" s="35" t="s">
        <v>1460</v>
      </c>
      <c r="AM170" s="35" t="s">
        <v>1460</v>
      </c>
      <c r="AN170" s="35" t="s">
        <v>1460</v>
      </c>
      <c r="AO170" s="35" t="s">
        <v>1460</v>
      </c>
      <c r="AP170" s="35" t="s">
        <v>1460</v>
      </c>
      <c r="AQ170" s="35" t="s">
        <v>1460</v>
      </c>
      <c r="AR170" s="31" t="s">
        <v>5474</v>
      </c>
      <c r="AS170" s="31" t="s">
        <v>5471</v>
      </c>
      <c r="AT170" s="31" t="s">
        <v>6167</v>
      </c>
      <c r="AU170" s="31" t="s">
        <v>6197</v>
      </c>
      <c r="AV170" s="31" t="s">
        <v>6553</v>
      </c>
      <c r="AW170" s="31" t="s">
        <v>6755</v>
      </c>
      <c r="AX170" s="226" t="s">
        <v>1460</v>
      </c>
      <c r="AY170" s="226" t="s">
        <v>6958</v>
      </c>
      <c r="AZ170" s="226" t="s">
        <v>1460</v>
      </c>
      <c r="BA170" s="226" t="s">
        <v>6958</v>
      </c>
      <c r="BB170" s="165" t="s">
        <v>874</v>
      </c>
      <c r="BC170" s="512">
        <v>44579</v>
      </c>
      <c r="BD170" s="367" t="s">
        <v>1021</v>
      </c>
      <c r="BE170" s="245"/>
      <c r="BF170" s="304"/>
      <c r="BG170" s="304"/>
      <c r="BH170" s="304"/>
      <c r="BI170" s="304"/>
      <c r="BJ170" s="367" t="s">
        <v>1193</v>
      </c>
      <c r="BK170" s="348"/>
      <c r="BL170" s="29"/>
    </row>
    <row r="171" spans="2:64" s="14" customFormat="1" ht="90" hidden="1" customHeight="1" x14ac:dyDescent="0.25">
      <c r="B171" s="380" t="s">
        <v>5445</v>
      </c>
      <c r="C171" s="364" t="s">
        <v>5588</v>
      </c>
      <c r="D171" s="343" t="s">
        <v>5454</v>
      </c>
      <c r="E171" s="32">
        <v>44099</v>
      </c>
      <c r="F171" s="343" t="s">
        <v>3100</v>
      </c>
      <c r="G171" s="606" t="s">
        <v>5589</v>
      </c>
      <c r="H171" s="31" t="s">
        <v>5455</v>
      </c>
      <c r="I171" s="31" t="s">
        <v>5457</v>
      </c>
      <c r="J171" s="31" t="s">
        <v>4436</v>
      </c>
      <c r="K171" s="31" t="s">
        <v>5462</v>
      </c>
      <c r="L171" s="31" t="s">
        <v>5466</v>
      </c>
      <c r="M171" s="137">
        <v>2</v>
      </c>
      <c r="N171" s="32">
        <v>44287</v>
      </c>
      <c r="O171" s="308">
        <v>44561</v>
      </c>
      <c r="P171" s="245">
        <f t="shared" si="3"/>
        <v>40</v>
      </c>
      <c r="Q171" s="425"/>
      <c r="R171" s="343" t="s">
        <v>130</v>
      </c>
      <c r="S171" s="31" t="s">
        <v>4437</v>
      </c>
      <c r="T171" s="35" t="s">
        <v>1460</v>
      </c>
      <c r="U171" s="35" t="s">
        <v>1460</v>
      </c>
      <c r="V171" s="35" t="s">
        <v>1460</v>
      </c>
      <c r="W171" s="35" t="s">
        <v>1460</v>
      </c>
      <c r="X171" s="35" t="s">
        <v>1460</v>
      </c>
      <c r="Y171" s="35" t="s">
        <v>1460</v>
      </c>
      <c r="Z171" s="35" t="s">
        <v>1460</v>
      </c>
      <c r="AA171" s="35" t="s">
        <v>1460</v>
      </c>
      <c r="AB171" s="35" t="s">
        <v>1460</v>
      </c>
      <c r="AC171" s="35" t="s">
        <v>1460</v>
      </c>
      <c r="AD171" s="35" t="s">
        <v>1460</v>
      </c>
      <c r="AE171" s="35" t="s">
        <v>1460</v>
      </c>
      <c r="AF171" s="35" t="s">
        <v>1460</v>
      </c>
      <c r="AG171" s="35" t="s">
        <v>1460</v>
      </c>
      <c r="AH171" s="35" t="s">
        <v>1460</v>
      </c>
      <c r="AI171" s="35" t="s">
        <v>1460</v>
      </c>
      <c r="AJ171" s="35" t="s">
        <v>1460</v>
      </c>
      <c r="AK171" s="35" t="s">
        <v>1460</v>
      </c>
      <c r="AL171" s="35" t="s">
        <v>1460</v>
      </c>
      <c r="AM171" s="35" t="s">
        <v>1460</v>
      </c>
      <c r="AN171" s="35" t="s">
        <v>1460</v>
      </c>
      <c r="AO171" s="35" t="s">
        <v>1460</v>
      </c>
      <c r="AP171" s="35" t="s">
        <v>1460</v>
      </c>
      <c r="AQ171" s="35" t="s">
        <v>1460</v>
      </c>
      <c r="AR171" s="31" t="s">
        <v>5475</v>
      </c>
      <c r="AS171" s="31" t="s">
        <v>5471</v>
      </c>
      <c r="AT171" s="31" t="s">
        <v>6168</v>
      </c>
      <c r="AU171" s="31" t="s">
        <v>6197</v>
      </c>
      <c r="AV171" s="31" t="s">
        <v>6554</v>
      </c>
      <c r="AW171" s="31" t="s">
        <v>6756</v>
      </c>
      <c r="AX171" s="226" t="s">
        <v>1460</v>
      </c>
      <c r="AY171" s="226" t="s">
        <v>6958</v>
      </c>
      <c r="AZ171" s="226" t="s">
        <v>1460</v>
      </c>
      <c r="BA171" s="226" t="s">
        <v>6958</v>
      </c>
      <c r="BB171" s="165" t="s">
        <v>874</v>
      </c>
      <c r="BC171" s="512">
        <v>44579</v>
      </c>
      <c r="BD171" s="367" t="s">
        <v>1021</v>
      </c>
      <c r="BE171" s="245"/>
      <c r="BF171" s="304"/>
      <c r="BG171" s="304"/>
      <c r="BH171" s="304"/>
      <c r="BI171" s="304"/>
      <c r="BJ171" s="367" t="s">
        <v>1193</v>
      </c>
      <c r="BK171" s="348"/>
      <c r="BL171" s="29"/>
    </row>
    <row r="172" spans="2:64" s="14" customFormat="1" ht="90" customHeight="1" x14ac:dyDescent="0.25">
      <c r="B172" s="380" t="s">
        <v>5446</v>
      </c>
      <c r="C172" s="364" t="s">
        <v>5588</v>
      </c>
      <c r="D172" s="343" t="s">
        <v>5454</v>
      </c>
      <c r="E172" s="32">
        <v>44099</v>
      </c>
      <c r="F172" s="343" t="s">
        <v>3100</v>
      </c>
      <c r="G172" s="606" t="s">
        <v>5591</v>
      </c>
      <c r="H172" s="31" t="s">
        <v>5456</v>
      </c>
      <c r="I172" s="31" t="s">
        <v>5458</v>
      </c>
      <c r="J172" s="31" t="s">
        <v>4440</v>
      </c>
      <c r="K172" s="31" t="s">
        <v>4441</v>
      </c>
      <c r="L172" s="31" t="s">
        <v>4442</v>
      </c>
      <c r="M172" s="137">
        <v>1</v>
      </c>
      <c r="N172" s="32">
        <v>44287</v>
      </c>
      <c r="O172" s="308">
        <v>44742</v>
      </c>
      <c r="P172" s="245">
        <f t="shared" si="3"/>
        <v>13</v>
      </c>
      <c r="Q172" s="521"/>
      <c r="R172" s="343" t="s">
        <v>130</v>
      </c>
      <c r="S172" s="31" t="s">
        <v>15</v>
      </c>
      <c r="T172" s="35" t="s">
        <v>1460</v>
      </c>
      <c r="U172" s="35" t="s">
        <v>1460</v>
      </c>
      <c r="V172" s="35" t="s">
        <v>1460</v>
      </c>
      <c r="W172" s="35" t="s">
        <v>1460</v>
      </c>
      <c r="X172" s="35" t="s">
        <v>1460</v>
      </c>
      <c r="Y172" s="35" t="s">
        <v>1460</v>
      </c>
      <c r="Z172" s="35" t="s">
        <v>1460</v>
      </c>
      <c r="AA172" s="35" t="s">
        <v>1460</v>
      </c>
      <c r="AB172" s="35" t="s">
        <v>1460</v>
      </c>
      <c r="AC172" s="35" t="s">
        <v>1460</v>
      </c>
      <c r="AD172" s="35" t="s">
        <v>1460</v>
      </c>
      <c r="AE172" s="35" t="s">
        <v>1460</v>
      </c>
      <c r="AF172" s="35" t="s">
        <v>1460</v>
      </c>
      <c r="AG172" s="35" t="s">
        <v>1460</v>
      </c>
      <c r="AH172" s="35" t="s">
        <v>1460</v>
      </c>
      <c r="AI172" s="35" t="s">
        <v>1460</v>
      </c>
      <c r="AJ172" s="35" t="s">
        <v>1460</v>
      </c>
      <c r="AK172" s="35" t="s">
        <v>1460</v>
      </c>
      <c r="AL172" s="35" t="s">
        <v>1460</v>
      </c>
      <c r="AM172" s="35" t="s">
        <v>1460</v>
      </c>
      <c r="AN172" s="35" t="s">
        <v>1460</v>
      </c>
      <c r="AO172" s="35" t="s">
        <v>1460</v>
      </c>
      <c r="AP172" s="35" t="s">
        <v>1460</v>
      </c>
      <c r="AQ172" s="35" t="s">
        <v>1460</v>
      </c>
      <c r="AR172" s="31" t="s">
        <v>4438</v>
      </c>
      <c r="AS172" s="31" t="s">
        <v>5471</v>
      </c>
      <c r="AT172" s="31" t="s">
        <v>6166</v>
      </c>
      <c r="AU172" s="31" t="s">
        <v>6196</v>
      </c>
      <c r="AV172" s="31" t="s">
        <v>6555</v>
      </c>
      <c r="AW172" s="511" t="s">
        <v>6754</v>
      </c>
      <c r="AX172" s="511" t="s">
        <v>7269</v>
      </c>
      <c r="AY172" s="511" t="s">
        <v>7270</v>
      </c>
      <c r="AZ172" s="511" t="s">
        <v>8242</v>
      </c>
      <c r="BA172" s="511" t="s">
        <v>8303</v>
      </c>
      <c r="BB172" s="165" t="s">
        <v>1824</v>
      </c>
      <c r="BC172" s="810">
        <v>44760</v>
      </c>
      <c r="BD172" s="367" t="s">
        <v>2317</v>
      </c>
      <c r="BE172" s="810">
        <v>44760</v>
      </c>
      <c r="BF172" s="105" t="s">
        <v>8302</v>
      </c>
      <c r="BG172" s="807" t="s">
        <v>8304</v>
      </c>
      <c r="BH172" s="807" t="s">
        <v>1460</v>
      </c>
      <c r="BI172" s="807" t="s">
        <v>1460</v>
      </c>
      <c r="BJ172" s="367" t="s">
        <v>8301</v>
      </c>
      <c r="BK172" s="348"/>
      <c r="BL172" s="29"/>
    </row>
    <row r="173" spans="2:64" s="14" customFormat="1" ht="90" customHeight="1" x14ac:dyDescent="0.25">
      <c r="B173" s="380" t="s">
        <v>5446</v>
      </c>
      <c r="C173" s="805" t="s">
        <v>5588</v>
      </c>
      <c r="D173" s="809" t="s">
        <v>5454</v>
      </c>
      <c r="E173" s="810">
        <v>44099</v>
      </c>
      <c r="F173" s="809" t="s">
        <v>3100</v>
      </c>
      <c r="G173" s="808" t="s">
        <v>5591</v>
      </c>
      <c r="H173" s="511" t="s">
        <v>5456</v>
      </c>
      <c r="I173" s="511" t="s">
        <v>5458</v>
      </c>
      <c r="J173" s="511" t="s">
        <v>4440</v>
      </c>
      <c r="K173" s="511" t="s">
        <v>4441</v>
      </c>
      <c r="L173" s="511" t="s">
        <v>4442</v>
      </c>
      <c r="M173" s="137">
        <v>1</v>
      </c>
      <c r="N173" s="810">
        <v>44287</v>
      </c>
      <c r="O173" s="811">
        <v>45291</v>
      </c>
      <c r="P173" s="245">
        <f t="shared" ref="P173" si="8">+WEEKNUM(O173-N173)</f>
        <v>40</v>
      </c>
      <c r="Q173" s="519"/>
      <c r="R173" s="809" t="s">
        <v>130</v>
      </c>
      <c r="S173" s="511" t="s">
        <v>15</v>
      </c>
      <c r="T173" s="35" t="s">
        <v>1460</v>
      </c>
      <c r="U173" s="35" t="s">
        <v>1460</v>
      </c>
      <c r="V173" s="35" t="s">
        <v>1460</v>
      </c>
      <c r="W173" s="35" t="s">
        <v>1460</v>
      </c>
      <c r="X173" s="35" t="s">
        <v>1460</v>
      </c>
      <c r="Y173" s="35" t="s">
        <v>1460</v>
      </c>
      <c r="Z173" s="35" t="s">
        <v>1460</v>
      </c>
      <c r="AA173" s="35" t="s">
        <v>1460</v>
      </c>
      <c r="AB173" s="35" t="s">
        <v>1460</v>
      </c>
      <c r="AC173" s="35" t="s">
        <v>1460</v>
      </c>
      <c r="AD173" s="35" t="s">
        <v>1460</v>
      </c>
      <c r="AE173" s="35" t="s">
        <v>1460</v>
      </c>
      <c r="AF173" s="35" t="s">
        <v>1460</v>
      </c>
      <c r="AG173" s="35" t="s">
        <v>1460</v>
      </c>
      <c r="AH173" s="35" t="s">
        <v>1460</v>
      </c>
      <c r="AI173" s="35" t="s">
        <v>1460</v>
      </c>
      <c r="AJ173" s="35" t="s">
        <v>1460</v>
      </c>
      <c r="AK173" s="35" t="s">
        <v>1460</v>
      </c>
      <c r="AL173" s="35" t="s">
        <v>1460</v>
      </c>
      <c r="AM173" s="35" t="s">
        <v>1460</v>
      </c>
      <c r="AN173" s="35" t="s">
        <v>1460</v>
      </c>
      <c r="AO173" s="35" t="s">
        <v>1460</v>
      </c>
      <c r="AP173" s="35" t="s">
        <v>1460</v>
      </c>
      <c r="AQ173" s="35" t="s">
        <v>1460</v>
      </c>
      <c r="AR173" s="511" t="s">
        <v>4438</v>
      </c>
      <c r="AS173" s="511" t="s">
        <v>5471</v>
      </c>
      <c r="AT173" s="511" t="s">
        <v>6166</v>
      </c>
      <c r="AU173" s="511" t="s">
        <v>6196</v>
      </c>
      <c r="AV173" s="511" t="s">
        <v>6555</v>
      </c>
      <c r="AW173" s="511" t="s">
        <v>6754</v>
      </c>
      <c r="AX173" s="511" t="s">
        <v>7269</v>
      </c>
      <c r="AY173" s="511" t="s">
        <v>7270</v>
      </c>
      <c r="AZ173" s="511" t="s">
        <v>8242</v>
      </c>
      <c r="BA173" s="511" t="s">
        <v>8300</v>
      </c>
      <c r="BB173" s="165" t="s">
        <v>3499</v>
      </c>
      <c r="BC173" s="810">
        <v>44761</v>
      </c>
      <c r="BD173" s="367" t="s">
        <v>876</v>
      </c>
      <c r="BE173" s="245"/>
      <c r="BF173" s="304"/>
      <c r="BG173" s="304"/>
      <c r="BH173" s="304"/>
      <c r="BI173" s="304"/>
      <c r="BJ173" s="367" t="s">
        <v>1193</v>
      </c>
      <c r="BK173" s="348"/>
      <c r="BL173" s="29"/>
    </row>
    <row r="174" spans="2:64" s="14" customFormat="1" ht="90" hidden="1" customHeight="1" x14ac:dyDescent="0.25">
      <c r="B174" s="380" t="s">
        <v>5447</v>
      </c>
      <c r="C174" s="364" t="s">
        <v>5622</v>
      </c>
      <c r="D174" s="343" t="s">
        <v>5470</v>
      </c>
      <c r="E174" s="32">
        <v>44253</v>
      </c>
      <c r="F174" s="343" t="s">
        <v>3098</v>
      </c>
      <c r="G174" s="606" t="s">
        <v>5623</v>
      </c>
      <c r="H174" s="31" t="s">
        <v>4444</v>
      </c>
      <c r="I174" s="139" t="s">
        <v>4445</v>
      </c>
      <c r="J174" s="139" t="s">
        <v>4446</v>
      </c>
      <c r="K174" s="139" t="s">
        <v>4447</v>
      </c>
      <c r="L174" s="356" t="s">
        <v>4448</v>
      </c>
      <c r="M174" s="359">
        <v>2</v>
      </c>
      <c r="N174" s="160">
        <v>44348</v>
      </c>
      <c r="O174" s="160">
        <v>44438</v>
      </c>
      <c r="P174" s="245">
        <f t="shared" si="3"/>
        <v>13</v>
      </c>
      <c r="Q174" s="426">
        <v>2</v>
      </c>
      <c r="R174" s="139" t="s">
        <v>134</v>
      </c>
      <c r="S174" s="366"/>
      <c r="T174" s="35" t="s">
        <v>1460</v>
      </c>
      <c r="U174" s="35" t="s">
        <v>1460</v>
      </c>
      <c r="V174" s="35" t="s">
        <v>1460</v>
      </c>
      <c r="W174" s="35" t="s">
        <v>1460</v>
      </c>
      <c r="X174" s="35" t="s">
        <v>1460</v>
      </c>
      <c r="Y174" s="35" t="s">
        <v>1460</v>
      </c>
      <c r="Z174" s="35" t="s">
        <v>1460</v>
      </c>
      <c r="AA174" s="35" t="s">
        <v>1460</v>
      </c>
      <c r="AB174" s="35" t="s">
        <v>1460</v>
      </c>
      <c r="AC174" s="35" t="s">
        <v>1460</v>
      </c>
      <c r="AD174" s="35" t="s">
        <v>1460</v>
      </c>
      <c r="AE174" s="35" t="s">
        <v>1460</v>
      </c>
      <c r="AF174" s="35" t="s">
        <v>1460</v>
      </c>
      <c r="AG174" s="35" t="s">
        <v>1460</v>
      </c>
      <c r="AH174" s="35" t="s">
        <v>1460</v>
      </c>
      <c r="AI174" s="35" t="s">
        <v>1460</v>
      </c>
      <c r="AJ174" s="35" t="s">
        <v>1460</v>
      </c>
      <c r="AK174" s="35" t="s">
        <v>1460</v>
      </c>
      <c r="AL174" s="35" t="s">
        <v>1460</v>
      </c>
      <c r="AM174" s="35" t="s">
        <v>1460</v>
      </c>
      <c r="AN174" s="35" t="s">
        <v>1460</v>
      </c>
      <c r="AO174" s="35" t="s">
        <v>1460</v>
      </c>
      <c r="AP174" s="35" t="s">
        <v>1460</v>
      </c>
      <c r="AQ174" s="35" t="s">
        <v>1460</v>
      </c>
      <c r="AR174" s="31" t="s">
        <v>4443</v>
      </c>
      <c r="AS174" s="31" t="s">
        <v>5471</v>
      </c>
      <c r="AT174" s="31" t="s">
        <v>5923</v>
      </c>
      <c r="AU174" s="31" t="s">
        <v>6237</v>
      </c>
      <c r="AV174" s="175" t="s">
        <v>1460</v>
      </c>
      <c r="AW174" s="175" t="s">
        <v>6444</v>
      </c>
      <c r="AX174" s="514" t="s">
        <v>1460</v>
      </c>
      <c r="AY174" s="514" t="s">
        <v>6444</v>
      </c>
      <c r="AZ174" s="514" t="s">
        <v>1460</v>
      </c>
      <c r="BA174" s="514" t="s">
        <v>6444</v>
      </c>
      <c r="BB174" s="165" t="s">
        <v>874</v>
      </c>
      <c r="BC174" s="308">
        <v>44494</v>
      </c>
      <c r="BD174" s="367" t="s">
        <v>1021</v>
      </c>
      <c r="BE174" s="245"/>
      <c r="BF174" s="304"/>
      <c r="BG174" s="304"/>
      <c r="BH174" s="304"/>
      <c r="BI174" s="304"/>
      <c r="BJ174" s="367" t="s">
        <v>1193</v>
      </c>
      <c r="BK174" s="348"/>
      <c r="BL174" s="29"/>
    </row>
    <row r="175" spans="2:64" s="14" customFormat="1" ht="90" hidden="1" customHeight="1" x14ac:dyDescent="0.25">
      <c r="B175" s="380" t="s">
        <v>5448</v>
      </c>
      <c r="C175" s="364" t="s">
        <v>5622</v>
      </c>
      <c r="D175" s="343" t="s">
        <v>5470</v>
      </c>
      <c r="E175" s="32">
        <v>44254</v>
      </c>
      <c r="F175" s="343" t="s">
        <v>3098</v>
      </c>
      <c r="G175" s="606" t="s">
        <v>5623</v>
      </c>
      <c r="H175" s="31" t="s">
        <v>4444</v>
      </c>
      <c r="I175" s="139" t="s">
        <v>4445</v>
      </c>
      <c r="J175" s="139" t="s">
        <v>4446</v>
      </c>
      <c r="K175" s="139" t="s">
        <v>4449</v>
      </c>
      <c r="L175" s="356" t="s">
        <v>4450</v>
      </c>
      <c r="M175" s="359">
        <v>1</v>
      </c>
      <c r="N175" s="160">
        <v>44440</v>
      </c>
      <c r="O175" s="160">
        <v>44530</v>
      </c>
      <c r="P175" s="245">
        <f t="shared" si="3"/>
        <v>13</v>
      </c>
      <c r="Q175" s="426">
        <v>1</v>
      </c>
      <c r="R175" s="139" t="s">
        <v>134</v>
      </c>
      <c r="S175" s="366"/>
      <c r="T175" s="35" t="s">
        <v>1460</v>
      </c>
      <c r="U175" s="35" t="s">
        <v>1460</v>
      </c>
      <c r="V175" s="35" t="s">
        <v>1460</v>
      </c>
      <c r="W175" s="35" t="s">
        <v>1460</v>
      </c>
      <c r="X175" s="35" t="s">
        <v>1460</v>
      </c>
      <c r="Y175" s="35" t="s">
        <v>1460</v>
      </c>
      <c r="Z175" s="35" t="s">
        <v>1460</v>
      </c>
      <c r="AA175" s="35" t="s">
        <v>1460</v>
      </c>
      <c r="AB175" s="35" t="s">
        <v>1460</v>
      </c>
      <c r="AC175" s="35" t="s">
        <v>1460</v>
      </c>
      <c r="AD175" s="35" t="s">
        <v>1460</v>
      </c>
      <c r="AE175" s="35" t="s">
        <v>1460</v>
      </c>
      <c r="AF175" s="35" t="s">
        <v>1460</v>
      </c>
      <c r="AG175" s="35" t="s">
        <v>1460</v>
      </c>
      <c r="AH175" s="35" t="s">
        <v>1460</v>
      </c>
      <c r="AI175" s="35" t="s">
        <v>1460</v>
      </c>
      <c r="AJ175" s="35" t="s">
        <v>1460</v>
      </c>
      <c r="AK175" s="35" t="s">
        <v>1460</v>
      </c>
      <c r="AL175" s="35" t="s">
        <v>1460</v>
      </c>
      <c r="AM175" s="35" t="s">
        <v>1460</v>
      </c>
      <c r="AN175" s="35" t="s">
        <v>1460</v>
      </c>
      <c r="AO175" s="35" t="s">
        <v>1460</v>
      </c>
      <c r="AP175" s="35" t="s">
        <v>1460</v>
      </c>
      <c r="AQ175" s="35" t="s">
        <v>1460</v>
      </c>
      <c r="AR175" s="31" t="s">
        <v>1467</v>
      </c>
      <c r="AS175" s="31" t="s">
        <v>5471</v>
      </c>
      <c r="AT175" s="31" t="s">
        <v>5923</v>
      </c>
      <c r="AU175" s="31" t="s">
        <v>6238</v>
      </c>
      <c r="AV175" s="31" t="s">
        <v>6573</v>
      </c>
      <c r="AW175" s="31" t="s">
        <v>6943</v>
      </c>
      <c r="AX175" s="226" t="s">
        <v>1460</v>
      </c>
      <c r="AY175" s="226" t="s">
        <v>6958</v>
      </c>
      <c r="AZ175" s="226" t="s">
        <v>1460</v>
      </c>
      <c r="BA175" s="226" t="s">
        <v>6958</v>
      </c>
      <c r="BB175" s="165" t="s">
        <v>874</v>
      </c>
      <c r="BC175" s="512">
        <v>44589</v>
      </c>
      <c r="BD175" s="367" t="s">
        <v>1021</v>
      </c>
      <c r="BE175" s="245"/>
      <c r="BF175" s="304"/>
      <c r="BG175" s="304"/>
      <c r="BH175" s="304"/>
      <c r="BI175" s="304"/>
      <c r="BJ175" s="367" t="s">
        <v>1193</v>
      </c>
      <c r="BK175" s="348"/>
      <c r="BL175" s="29"/>
    </row>
    <row r="176" spans="2:64" s="14" customFormat="1" ht="90" customHeight="1" x14ac:dyDescent="0.25">
      <c r="B176" s="380" t="s">
        <v>5449</v>
      </c>
      <c r="C176" s="364" t="s">
        <v>5622</v>
      </c>
      <c r="D176" s="343" t="s">
        <v>5470</v>
      </c>
      <c r="E176" s="32">
        <v>44255</v>
      </c>
      <c r="F176" s="343" t="s">
        <v>3098</v>
      </c>
      <c r="G176" s="606" t="s">
        <v>5623</v>
      </c>
      <c r="H176" s="31" t="s">
        <v>4444</v>
      </c>
      <c r="I176" s="139" t="s">
        <v>4445</v>
      </c>
      <c r="J176" s="139" t="s">
        <v>4446</v>
      </c>
      <c r="K176" s="139" t="s">
        <v>4451</v>
      </c>
      <c r="L176" s="356" t="s">
        <v>140</v>
      </c>
      <c r="M176" s="359">
        <v>4</v>
      </c>
      <c r="N176" s="160">
        <v>44562</v>
      </c>
      <c r="O176" s="160">
        <v>44925</v>
      </c>
      <c r="P176" s="245">
        <f t="shared" si="3"/>
        <v>52</v>
      </c>
      <c r="Q176" s="426">
        <v>4</v>
      </c>
      <c r="R176" s="139" t="s">
        <v>134</v>
      </c>
      <c r="S176" s="366"/>
      <c r="T176" s="35" t="s">
        <v>1460</v>
      </c>
      <c r="U176" s="35" t="s">
        <v>1460</v>
      </c>
      <c r="V176" s="35" t="s">
        <v>1460</v>
      </c>
      <c r="W176" s="35" t="s">
        <v>1460</v>
      </c>
      <c r="X176" s="35" t="s">
        <v>1460</v>
      </c>
      <c r="Y176" s="35" t="s">
        <v>1460</v>
      </c>
      <c r="Z176" s="35" t="s">
        <v>1460</v>
      </c>
      <c r="AA176" s="35" t="s">
        <v>1460</v>
      </c>
      <c r="AB176" s="35" t="s">
        <v>1460</v>
      </c>
      <c r="AC176" s="35" t="s">
        <v>1460</v>
      </c>
      <c r="AD176" s="35" t="s">
        <v>1460</v>
      </c>
      <c r="AE176" s="35" t="s">
        <v>1460</v>
      </c>
      <c r="AF176" s="35" t="s">
        <v>1460</v>
      </c>
      <c r="AG176" s="35" t="s">
        <v>1460</v>
      </c>
      <c r="AH176" s="35" t="s">
        <v>1460</v>
      </c>
      <c r="AI176" s="35" t="s">
        <v>1460</v>
      </c>
      <c r="AJ176" s="35" t="s">
        <v>1460</v>
      </c>
      <c r="AK176" s="35" t="s">
        <v>1460</v>
      </c>
      <c r="AL176" s="35" t="s">
        <v>1460</v>
      </c>
      <c r="AM176" s="35" t="s">
        <v>1460</v>
      </c>
      <c r="AN176" s="35" t="s">
        <v>1460</v>
      </c>
      <c r="AO176" s="35" t="s">
        <v>1460</v>
      </c>
      <c r="AP176" s="35" t="s">
        <v>1460</v>
      </c>
      <c r="AQ176" s="35" t="s">
        <v>1460</v>
      </c>
      <c r="AR176" s="31" t="s">
        <v>1467</v>
      </c>
      <c r="AS176" s="31" t="s">
        <v>5471</v>
      </c>
      <c r="AT176" s="31" t="s">
        <v>5924</v>
      </c>
      <c r="AU176" s="31" t="s">
        <v>6230</v>
      </c>
      <c r="AV176" s="31" t="s">
        <v>6574</v>
      </c>
      <c r="AW176" s="31" t="s">
        <v>6944</v>
      </c>
      <c r="AX176" s="511" t="s">
        <v>7272</v>
      </c>
      <c r="AY176" s="588" t="s">
        <v>7288</v>
      </c>
      <c r="AZ176" s="261" t="s">
        <v>8228</v>
      </c>
      <c r="BA176" s="588" t="s">
        <v>8325</v>
      </c>
      <c r="BB176" s="165" t="s">
        <v>8556</v>
      </c>
      <c r="BC176" s="308">
        <v>44761</v>
      </c>
      <c r="BD176" s="367" t="s">
        <v>1021</v>
      </c>
      <c r="BE176" s="245"/>
      <c r="BF176" s="304"/>
      <c r="BG176" s="304"/>
      <c r="BH176" s="304"/>
      <c r="BI176" s="304"/>
      <c r="BJ176" s="367" t="s">
        <v>1193</v>
      </c>
      <c r="BK176" s="348"/>
      <c r="BL176" s="29"/>
    </row>
    <row r="177" spans="2:64" s="14" customFormat="1" ht="90" customHeight="1" x14ac:dyDescent="0.25">
      <c r="B177" s="380" t="s">
        <v>5450</v>
      </c>
      <c r="C177" s="364" t="s">
        <v>5622</v>
      </c>
      <c r="D177" s="343" t="s">
        <v>5470</v>
      </c>
      <c r="E177" s="32">
        <v>44256</v>
      </c>
      <c r="F177" s="343" t="s">
        <v>3098</v>
      </c>
      <c r="G177" s="606" t="s">
        <v>5609</v>
      </c>
      <c r="H177" s="31" t="s">
        <v>4452</v>
      </c>
      <c r="I177" s="139" t="s">
        <v>4453</v>
      </c>
      <c r="J177" s="139" t="s">
        <v>4454</v>
      </c>
      <c r="K177" s="139" t="s">
        <v>4455</v>
      </c>
      <c r="L177" s="356" t="s">
        <v>4456</v>
      </c>
      <c r="M177" s="359">
        <v>1</v>
      </c>
      <c r="N177" s="160">
        <v>44348</v>
      </c>
      <c r="O177" s="160">
        <v>44469</v>
      </c>
      <c r="P177" s="245">
        <f t="shared" si="3"/>
        <v>18</v>
      </c>
      <c r="Q177" s="426">
        <v>0</v>
      </c>
      <c r="R177" s="139" t="s">
        <v>134</v>
      </c>
      <c r="S177" s="366"/>
      <c r="T177" s="35" t="s">
        <v>1460</v>
      </c>
      <c r="U177" s="35" t="s">
        <v>1460</v>
      </c>
      <c r="V177" s="35" t="s">
        <v>1460</v>
      </c>
      <c r="W177" s="35" t="s">
        <v>1460</v>
      </c>
      <c r="X177" s="35" t="s">
        <v>1460</v>
      </c>
      <c r="Y177" s="35" t="s">
        <v>1460</v>
      </c>
      <c r="Z177" s="35" t="s">
        <v>1460</v>
      </c>
      <c r="AA177" s="35" t="s">
        <v>1460</v>
      </c>
      <c r="AB177" s="35" t="s">
        <v>1460</v>
      </c>
      <c r="AC177" s="35" t="s">
        <v>1460</v>
      </c>
      <c r="AD177" s="35" t="s">
        <v>1460</v>
      </c>
      <c r="AE177" s="35" t="s">
        <v>1460</v>
      </c>
      <c r="AF177" s="35" t="s">
        <v>1460</v>
      </c>
      <c r="AG177" s="35" t="s">
        <v>1460</v>
      </c>
      <c r="AH177" s="35" t="s">
        <v>1460</v>
      </c>
      <c r="AI177" s="35" t="s">
        <v>1460</v>
      </c>
      <c r="AJ177" s="35" t="s">
        <v>1460</v>
      </c>
      <c r="AK177" s="35" t="s">
        <v>1460</v>
      </c>
      <c r="AL177" s="35" t="s">
        <v>1460</v>
      </c>
      <c r="AM177" s="35" t="s">
        <v>1460</v>
      </c>
      <c r="AN177" s="35" t="s">
        <v>1460</v>
      </c>
      <c r="AO177" s="35" t="s">
        <v>1460</v>
      </c>
      <c r="AP177" s="35" t="s">
        <v>1460</v>
      </c>
      <c r="AQ177" s="35" t="s">
        <v>1460</v>
      </c>
      <c r="AR177" s="31" t="s">
        <v>1467</v>
      </c>
      <c r="AS177" s="31" t="s">
        <v>5471</v>
      </c>
      <c r="AT177" s="31" t="s">
        <v>5925</v>
      </c>
      <c r="AU177" s="31" t="s">
        <v>6210</v>
      </c>
      <c r="AV177" s="31" t="s">
        <v>6575</v>
      </c>
      <c r="AW177" s="31" t="s">
        <v>6952</v>
      </c>
      <c r="AX177" s="511" t="s">
        <v>7273</v>
      </c>
      <c r="AY177" s="592" t="s">
        <v>7309</v>
      </c>
      <c r="AZ177" s="781" t="s">
        <v>8229</v>
      </c>
      <c r="BA177" s="514" t="s">
        <v>8538</v>
      </c>
      <c r="BB177" s="165" t="s">
        <v>1017</v>
      </c>
      <c r="BC177" s="168">
        <v>44768</v>
      </c>
      <c r="BD177" s="367" t="s">
        <v>875</v>
      </c>
      <c r="BE177" s="245"/>
      <c r="BF177" s="304"/>
      <c r="BG177" s="304"/>
      <c r="BH177" s="304"/>
      <c r="BI177" s="304"/>
      <c r="BJ177" s="367" t="s">
        <v>1193</v>
      </c>
      <c r="BK177" s="348"/>
      <c r="BL177" s="29"/>
    </row>
    <row r="178" spans="2:64" s="14" customFormat="1" ht="90" customHeight="1" x14ac:dyDescent="0.25">
      <c r="B178" s="380" t="s">
        <v>5451</v>
      </c>
      <c r="C178" s="364" t="s">
        <v>5622</v>
      </c>
      <c r="D178" s="343" t="s">
        <v>5470</v>
      </c>
      <c r="E178" s="32">
        <v>44257</v>
      </c>
      <c r="F178" s="343" t="s">
        <v>3098</v>
      </c>
      <c r="G178" s="606" t="s">
        <v>5609</v>
      </c>
      <c r="H178" s="31" t="s">
        <v>4452</v>
      </c>
      <c r="I178" s="139" t="s">
        <v>4453</v>
      </c>
      <c r="J178" s="139" t="s">
        <v>4454</v>
      </c>
      <c r="K178" s="139" t="s">
        <v>4457</v>
      </c>
      <c r="L178" s="356" t="s">
        <v>4458</v>
      </c>
      <c r="M178" s="359">
        <v>1</v>
      </c>
      <c r="N178" s="160">
        <v>44348</v>
      </c>
      <c r="O178" s="160">
        <v>44561</v>
      </c>
      <c r="P178" s="245">
        <f t="shared" si="3"/>
        <v>31</v>
      </c>
      <c r="Q178" s="426">
        <v>0</v>
      </c>
      <c r="R178" s="139" t="s">
        <v>134</v>
      </c>
      <c r="S178" s="366"/>
      <c r="T178" s="35" t="s">
        <v>1460</v>
      </c>
      <c r="U178" s="35" t="s">
        <v>1460</v>
      </c>
      <c r="V178" s="35" t="s">
        <v>1460</v>
      </c>
      <c r="W178" s="35" t="s">
        <v>1460</v>
      </c>
      <c r="X178" s="35" t="s">
        <v>1460</v>
      </c>
      <c r="Y178" s="35" t="s">
        <v>1460</v>
      </c>
      <c r="Z178" s="35" t="s">
        <v>1460</v>
      </c>
      <c r="AA178" s="35" t="s">
        <v>1460</v>
      </c>
      <c r="AB178" s="35" t="s">
        <v>1460</v>
      </c>
      <c r="AC178" s="35" t="s">
        <v>1460</v>
      </c>
      <c r="AD178" s="35" t="s">
        <v>1460</v>
      </c>
      <c r="AE178" s="35" t="s">
        <v>1460</v>
      </c>
      <c r="AF178" s="35" t="s">
        <v>1460</v>
      </c>
      <c r="AG178" s="35" t="s">
        <v>1460</v>
      </c>
      <c r="AH178" s="35" t="s">
        <v>1460</v>
      </c>
      <c r="AI178" s="35" t="s">
        <v>1460</v>
      </c>
      <c r="AJ178" s="35" t="s">
        <v>1460</v>
      </c>
      <c r="AK178" s="35" t="s">
        <v>1460</v>
      </c>
      <c r="AL178" s="35" t="s">
        <v>1460</v>
      </c>
      <c r="AM178" s="35" t="s">
        <v>1460</v>
      </c>
      <c r="AN178" s="35" t="s">
        <v>1460</v>
      </c>
      <c r="AO178" s="35" t="s">
        <v>1460</v>
      </c>
      <c r="AP178" s="35" t="s">
        <v>1460</v>
      </c>
      <c r="AQ178" s="35" t="s">
        <v>1460</v>
      </c>
      <c r="AR178" s="31" t="s">
        <v>1467</v>
      </c>
      <c r="AS178" s="31" t="s">
        <v>5471</v>
      </c>
      <c r="AT178" s="31" t="s">
        <v>5926</v>
      </c>
      <c r="AU178" s="31" t="s">
        <v>6211</v>
      </c>
      <c r="AV178" s="31" t="s">
        <v>6576</v>
      </c>
      <c r="AW178" s="31" t="s">
        <v>6938</v>
      </c>
      <c r="AX178" s="511" t="s">
        <v>7273</v>
      </c>
      <c r="AY178" s="592" t="s">
        <v>7309</v>
      </c>
      <c r="AZ178" s="781" t="s">
        <v>8229</v>
      </c>
      <c r="BA178" s="514" t="s">
        <v>8539</v>
      </c>
      <c r="BB178" s="165" t="s">
        <v>1017</v>
      </c>
      <c r="BC178" s="168">
        <v>44768</v>
      </c>
      <c r="BD178" s="367" t="s">
        <v>875</v>
      </c>
      <c r="BE178" s="245"/>
      <c r="BF178" s="304"/>
      <c r="BG178" s="304"/>
      <c r="BH178" s="304"/>
      <c r="BI178" s="304"/>
      <c r="BJ178" s="367" t="s">
        <v>1193</v>
      </c>
      <c r="BK178" s="348"/>
      <c r="BL178" s="29"/>
    </row>
    <row r="179" spans="2:64" s="14" customFormat="1" ht="90" hidden="1" customHeight="1" x14ac:dyDescent="0.25">
      <c r="B179" s="380" t="s">
        <v>5452</v>
      </c>
      <c r="C179" s="364" t="s">
        <v>5622</v>
      </c>
      <c r="D179" s="343" t="s">
        <v>5470</v>
      </c>
      <c r="E179" s="32">
        <v>44258</v>
      </c>
      <c r="F179" s="343" t="s">
        <v>3098</v>
      </c>
      <c r="G179" s="606" t="s">
        <v>5624</v>
      </c>
      <c r="H179" s="31" t="s">
        <v>4459</v>
      </c>
      <c r="I179" s="139" t="s">
        <v>4460</v>
      </c>
      <c r="J179" s="139" t="s">
        <v>4461</v>
      </c>
      <c r="K179" s="139" t="s">
        <v>4462</v>
      </c>
      <c r="L179" s="356" t="s">
        <v>4463</v>
      </c>
      <c r="M179" s="359">
        <v>11</v>
      </c>
      <c r="N179" s="160">
        <v>44348</v>
      </c>
      <c r="O179" s="160">
        <v>44438</v>
      </c>
      <c r="P179" s="245">
        <f t="shared" si="3"/>
        <v>13</v>
      </c>
      <c r="Q179" s="426">
        <v>11</v>
      </c>
      <c r="R179" s="139" t="s">
        <v>134</v>
      </c>
      <c r="S179" s="366"/>
      <c r="T179" s="35" t="s">
        <v>1460</v>
      </c>
      <c r="U179" s="35" t="s">
        <v>1460</v>
      </c>
      <c r="V179" s="35" t="s">
        <v>1460</v>
      </c>
      <c r="W179" s="35" t="s">
        <v>1460</v>
      </c>
      <c r="X179" s="35" t="s">
        <v>1460</v>
      </c>
      <c r="Y179" s="35" t="s">
        <v>1460</v>
      </c>
      <c r="Z179" s="35" t="s">
        <v>1460</v>
      </c>
      <c r="AA179" s="35" t="s">
        <v>1460</v>
      </c>
      <c r="AB179" s="35" t="s">
        <v>1460</v>
      </c>
      <c r="AC179" s="35" t="s">
        <v>1460</v>
      </c>
      <c r="AD179" s="35" t="s">
        <v>1460</v>
      </c>
      <c r="AE179" s="35" t="s">
        <v>1460</v>
      </c>
      <c r="AF179" s="35" t="s">
        <v>1460</v>
      </c>
      <c r="AG179" s="35" t="s">
        <v>1460</v>
      </c>
      <c r="AH179" s="35" t="s">
        <v>1460</v>
      </c>
      <c r="AI179" s="35" t="s">
        <v>1460</v>
      </c>
      <c r="AJ179" s="35" t="s">
        <v>1460</v>
      </c>
      <c r="AK179" s="35" t="s">
        <v>1460</v>
      </c>
      <c r="AL179" s="35" t="s">
        <v>1460</v>
      </c>
      <c r="AM179" s="35" t="s">
        <v>1460</v>
      </c>
      <c r="AN179" s="35" t="s">
        <v>1460</v>
      </c>
      <c r="AO179" s="35" t="s">
        <v>1460</v>
      </c>
      <c r="AP179" s="35" t="s">
        <v>1460</v>
      </c>
      <c r="AQ179" s="35" t="s">
        <v>1460</v>
      </c>
      <c r="AR179" s="31" t="s">
        <v>1467</v>
      </c>
      <c r="AS179" s="31" t="s">
        <v>5471</v>
      </c>
      <c r="AT179" s="31" t="s">
        <v>5927</v>
      </c>
      <c r="AU179" s="31" t="s">
        <v>6231</v>
      </c>
      <c r="AV179" s="175" t="s">
        <v>1460</v>
      </c>
      <c r="AW179" s="175" t="s">
        <v>6444</v>
      </c>
      <c r="AX179" s="514" t="s">
        <v>1460</v>
      </c>
      <c r="AY179" s="514" t="s">
        <v>6444</v>
      </c>
      <c r="AZ179" s="514" t="s">
        <v>1460</v>
      </c>
      <c r="BA179" s="514" t="s">
        <v>6444</v>
      </c>
      <c r="BB179" s="165" t="s">
        <v>874</v>
      </c>
      <c r="BC179" s="308">
        <v>44494</v>
      </c>
      <c r="BD179" s="367" t="s">
        <v>1021</v>
      </c>
      <c r="BE179" s="245"/>
      <c r="BF179" s="304"/>
      <c r="BG179" s="304"/>
      <c r="BH179" s="304"/>
      <c r="BI179" s="304"/>
      <c r="BJ179" s="367" t="s">
        <v>1193</v>
      </c>
      <c r="BK179" s="348"/>
      <c r="BL179" s="29"/>
    </row>
    <row r="180" spans="2:64" s="14" customFormat="1" ht="90" hidden="1" customHeight="1" x14ac:dyDescent="0.25">
      <c r="B180" s="380" t="s">
        <v>5453</v>
      </c>
      <c r="C180" s="364" t="s">
        <v>5622</v>
      </c>
      <c r="D180" s="343" t="s">
        <v>5470</v>
      </c>
      <c r="E180" s="32">
        <v>44259</v>
      </c>
      <c r="F180" s="343" t="s">
        <v>3098</v>
      </c>
      <c r="G180" s="606" t="s">
        <v>5624</v>
      </c>
      <c r="H180" s="31" t="s">
        <v>4459</v>
      </c>
      <c r="I180" s="139" t="s">
        <v>4460</v>
      </c>
      <c r="J180" s="139" t="s">
        <v>4461</v>
      </c>
      <c r="K180" s="139" t="s">
        <v>4464</v>
      </c>
      <c r="L180" s="356" t="s">
        <v>535</v>
      </c>
      <c r="M180" s="359">
        <v>1</v>
      </c>
      <c r="N180" s="160">
        <v>44348</v>
      </c>
      <c r="O180" s="160">
        <v>44469</v>
      </c>
      <c r="P180" s="245">
        <f t="shared" si="3"/>
        <v>18</v>
      </c>
      <c r="Q180" s="426">
        <v>1</v>
      </c>
      <c r="R180" s="139" t="s">
        <v>134</v>
      </c>
      <c r="S180" s="366"/>
      <c r="T180" s="35" t="s">
        <v>1460</v>
      </c>
      <c r="U180" s="35" t="s">
        <v>1460</v>
      </c>
      <c r="V180" s="35" t="s">
        <v>1460</v>
      </c>
      <c r="W180" s="35" t="s">
        <v>1460</v>
      </c>
      <c r="X180" s="35" t="s">
        <v>1460</v>
      </c>
      <c r="Y180" s="35" t="s">
        <v>1460</v>
      </c>
      <c r="Z180" s="35" t="s">
        <v>1460</v>
      </c>
      <c r="AA180" s="35" t="s">
        <v>1460</v>
      </c>
      <c r="AB180" s="35" t="s">
        <v>1460</v>
      </c>
      <c r="AC180" s="35" t="s">
        <v>1460</v>
      </c>
      <c r="AD180" s="35" t="s">
        <v>1460</v>
      </c>
      <c r="AE180" s="35" t="s">
        <v>1460</v>
      </c>
      <c r="AF180" s="35" t="s">
        <v>1460</v>
      </c>
      <c r="AG180" s="35" t="s">
        <v>1460</v>
      </c>
      <c r="AH180" s="35" t="s">
        <v>1460</v>
      </c>
      <c r="AI180" s="35" t="s">
        <v>1460</v>
      </c>
      <c r="AJ180" s="35" t="s">
        <v>1460</v>
      </c>
      <c r="AK180" s="35" t="s">
        <v>1460</v>
      </c>
      <c r="AL180" s="35" t="s">
        <v>1460</v>
      </c>
      <c r="AM180" s="35" t="s">
        <v>1460</v>
      </c>
      <c r="AN180" s="35" t="s">
        <v>1460</v>
      </c>
      <c r="AO180" s="35" t="s">
        <v>1460</v>
      </c>
      <c r="AP180" s="35" t="s">
        <v>1460</v>
      </c>
      <c r="AQ180" s="35" t="s">
        <v>1460</v>
      </c>
      <c r="AR180" s="31" t="s">
        <v>1467</v>
      </c>
      <c r="AS180" s="31" t="s">
        <v>5471</v>
      </c>
      <c r="AT180" s="31" t="s">
        <v>5928</v>
      </c>
      <c r="AU180" s="31" t="s">
        <v>6232</v>
      </c>
      <c r="AV180" s="31" t="s">
        <v>6577</v>
      </c>
      <c r="AW180" s="31" t="s">
        <v>6939</v>
      </c>
      <c r="AX180" s="226" t="s">
        <v>1460</v>
      </c>
      <c r="AY180" s="226" t="s">
        <v>6958</v>
      </c>
      <c r="AZ180" s="226" t="s">
        <v>1460</v>
      </c>
      <c r="BA180" s="226" t="s">
        <v>6958</v>
      </c>
      <c r="BB180" s="165" t="s">
        <v>874</v>
      </c>
      <c r="BC180" s="512">
        <v>44589</v>
      </c>
      <c r="BD180" s="367" t="s">
        <v>1021</v>
      </c>
      <c r="BE180" s="245"/>
      <c r="BF180" s="304"/>
      <c r="BG180" s="304"/>
      <c r="BH180" s="304"/>
      <c r="BI180" s="304"/>
      <c r="BJ180" s="367" t="s">
        <v>1193</v>
      </c>
      <c r="BK180" s="348"/>
      <c r="BL180" s="29"/>
    </row>
    <row r="181" spans="2:64" s="14" customFormat="1" ht="90" hidden="1" customHeight="1" x14ac:dyDescent="0.25">
      <c r="B181" s="380" t="s">
        <v>5467</v>
      </c>
      <c r="C181" s="364" t="s">
        <v>5622</v>
      </c>
      <c r="D181" s="343" t="s">
        <v>5470</v>
      </c>
      <c r="E181" s="32">
        <v>44260</v>
      </c>
      <c r="F181" s="343" t="s">
        <v>3098</v>
      </c>
      <c r="G181" s="606" t="s">
        <v>5610</v>
      </c>
      <c r="H181" s="31" t="s">
        <v>4465</v>
      </c>
      <c r="I181" s="139" t="s">
        <v>4466</v>
      </c>
      <c r="J181" s="139" t="s">
        <v>4467</v>
      </c>
      <c r="K181" s="139" t="s">
        <v>4468</v>
      </c>
      <c r="L181" s="356" t="s">
        <v>4469</v>
      </c>
      <c r="M181" s="359">
        <v>1</v>
      </c>
      <c r="N181" s="160">
        <v>44348</v>
      </c>
      <c r="O181" s="160">
        <v>44408</v>
      </c>
      <c r="P181" s="245">
        <f t="shared" si="3"/>
        <v>9</v>
      </c>
      <c r="Q181" s="426">
        <v>1</v>
      </c>
      <c r="R181" s="139" t="s">
        <v>134</v>
      </c>
      <c r="S181" s="366"/>
      <c r="T181" s="35" t="s">
        <v>1460</v>
      </c>
      <c r="U181" s="35" t="s">
        <v>1460</v>
      </c>
      <c r="V181" s="35" t="s">
        <v>1460</v>
      </c>
      <c r="W181" s="35" t="s">
        <v>1460</v>
      </c>
      <c r="X181" s="35" t="s">
        <v>1460</v>
      </c>
      <c r="Y181" s="35" t="s">
        <v>1460</v>
      </c>
      <c r="Z181" s="35" t="s">
        <v>1460</v>
      </c>
      <c r="AA181" s="35" t="s">
        <v>1460</v>
      </c>
      <c r="AB181" s="35" t="s">
        <v>1460</v>
      </c>
      <c r="AC181" s="35" t="s">
        <v>1460</v>
      </c>
      <c r="AD181" s="35" t="s">
        <v>1460</v>
      </c>
      <c r="AE181" s="35" t="s">
        <v>1460</v>
      </c>
      <c r="AF181" s="35" t="s">
        <v>1460</v>
      </c>
      <c r="AG181" s="35" t="s">
        <v>1460</v>
      </c>
      <c r="AH181" s="35" t="s">
        <v>1460</v>
      </c>
      <c r="AI181" s="35" t="s">
        <v>1460</v>
      </c>
      <c r="AJ181" s="35" t="s">
        <v>1460</v>
      </c>
      <c r="AK181" s="35" t="s">
        <v>1460</v>
      </c>
      <c r="AL181" s="35" t="s">
        <v>1460</v>
      </c>
      <c r="AM181" s="35" t="s">
        <v>1460</v>
      </c>
      <c r="AN181" s="35" t="s">
        <v>1460</v>
      </c>
      <c r="AO181" s="35" t="s">
        <v>1460</v>
      </c>
      <c r="AP181" s="35" t="s">
        <v>1460</v>
      </c>
      <c r="AQ181" s="35" t="s">
        <v>1460</v>
      </c>
      <c r="AR181" s="31" t="s">
        <v>1467</v>
      </c>
      <c r="AS181" s="31" t="s">
        <v>5471</v>
      </c>
      <c r="AT181" s="31" t="s">
        <v>5929</v>
      </c>
      <c r="AU181" s="31" t="s">
        <v>6212</v>
      </c>
      <c r="AV181" s="175" t="s">
        <v>1460</v>
      </c>
      <c r="AW181" s="175" t="s">
        <v>6444</v>
      </c>
      <c r="AX181" s="514" t="s">
        <v>1460</v>
      </c>
      <c r="AY181" s="514" t="s">
        <v>6444</v>
      </c>
      <c r="AZ181" s="514" t="s">
        <v>1460</v>
      </c>
      <c r="BA181" s="514" t="s">
        <v>6444</v>
      </c>
      <c r="BB181" s="165" t="s">
        <v>874</v>
      </c>
      <c r="BC181" s="308">
        <v>44494</v>
      </c>
      <c r="BD181" s="367" t="s">
        <v>1021</v>
      </c>
      <c r="BE181" s="245"/>
      <c r="BF181" s="304"/>
      <c r="BG181" s="304"/>
      <c r="BH181" s="304"/>
      <c r="BI181" s="304"/>
      <c r="BJ181" s="367" t="s">
        <v>1193</v>
      </c>
      <c r="BK181" s="348"/>
      <c r="BL181" s="29"/>
    </row>
    <row r="182" spans="2:64" s="14" customFormat="1" ht="90" hidden="1" customHeight="1" x14ac:dyDescent="0.25">
      <c r="B182" s="380" t="s">
        <v>5468</v>
      </c>
      <c r="C182" s="364" t="s">
        <v>5622</v>
      </c>
      <c r="D182" s="343" t="s">
        <v>5470</v>
      </c>
      <c r="E182" s="32">
        <v>44261</v>
      </c>
      <c r="F182" s="343" t="s">
        <v>3098</v>
      </c>
      <c r="G182" s="606" t="s">
        <v>5611</v>
      </c>
      <c r="H182" s="31" t="s">
        <v>4470</v>
      </c>
      <c r="I182" s="139" t="s">
        <v>4471</v>
      </c>
      <c r="J182" s="139" t="s">
        <v>4472</v>
      </c>
      <c r="K182" s="139" t="s">
        <v>4473</v>
      </c>
      <c r="L182" s="356" t="s">
        <v>4474</v>
      </c>
      <c r="M182" s="360">
        <v>1</v>
      </c>
      <c r="N182" s="160">
        <v>44348</v>
      </c>
      <c r="O182" s="160">
        <v>44469</v>
      </c>
      <c r="P182" s="245">
        <f t="shared" si="3"/>
        <v>18</v>
      </c>
      <c r="Q182" s="438">
        <v>1</v>
      </c>
      <c r="R182" s="139" t="s">
        <v>134</v>
      </c>
      <c r="S182" s="366"/>
      <c r="T182" s="35" t="s">
        <v>1460</v>
      </c>
      <c r="U182" s="35" t="s">
        <v>1460</v>
      </c>
      <c r="V182" s="35" t="s">
        <v>1460</v>
      </c>
      <c r="W182" s="35" t="s">
        <v>1460</v>
      </c>
      <c r="X182" s="35" t="s">
        <v>1460</v>
      </c>
      <c r="Y182" s="35" t="s">
        <v>1460</v>
      </c>
      <c r="Z182" s="35" t="s">
        <v>1460</v>
      </c>
      <c r="AA182" s="35" t="s">
        <v>1460</v>
      </c>
      <c r="AB182" s="35" t="s">
        <v>1460</v>
      </c>
      <c r="AC182" s="35" t="s">
        <v>1460</v>
      </c>
      <c r="AD182" s="35" t="s">
        <v>1460</v>
      </c>
      <c r="AE182" s="35" t="s">
        <v>1460</v>
      </c>
      <c r="AF182" s="35" t="s">
        <v>1460</v>
      </c>
      <c r="AG182" s="35" t="s">
        <v>1460</v>
      </c>
      <c r="AH182" s="35" t="s">
        <v>1460</v>
      </c>
      <c r="AI182" s="35" t="s">
        <v>1460</v>
      </c>
      <c r="AJ182" s="35" t="s">
        <v>1460</v>
      </c>
      <c r="AK182" s="35" t="s">
        <v>1460</v>
      </c>
      <c r="AL182" s="35" t="s">
        <v>1460</v>
      </c>
      <c r="AM182" s="35" t="s">
        <v>1460</v>
      </c>
      <c r="AN182" s="35" t="s">
        <v>1460</v>
      </c>
      <c r="AO182" s="35" t="s">
        <v>1460</v>
      </c>
      <c r="AP182" s="35" t="s">
        <v>1460</v>
      </c>
      <c r="AQ182" s="35" t="s">
        <v>1460</v>
      </c>
      <c r="AR182" s="31" t="s">
        <v>1467</v>
      </c>
      <c r="AS182" s="31" t="s">
        <v>5471</v>
      </c>
      <c r="AT182" s="31" t="s">
        <v>5930</v>
      </c>
      <c r="AU182" s="175" t="s">
        <v>6220</v>
      </c>
      <c r="AV182" s="175" t="s">
        <v>1460</v>
      </c>
      <c r="AW182" s="175" t="s">
        <v>6444</v>
      </c>
      <c r="AX182" s="514" t="s">
        <v>1460</v>
      </c>
      <c r="AY182" s="514" t="s">
        <v>6444</v>
      </c>
      <c r="AZ182" s="514" t="s">
        <v>1460</v>
      </c>
      <c r="BA182" s="514" t="s">
        <v>6444</v>
      </c>
      <c r="BB182" s="165" t="s">
        <v>874</v>
      </c>
      <c r="BC182" s="32">
        <v>44483</v>
      </c>
      <c r="BD182" s="367" t="s">
        <v>1021</v>
      </c>
      <c r="BE182" s="245"/>
      <c r="BF182" s="304"/>
      <c r="BG182" s="304"/>
      <c r="BH182" s="304"/>
      <c r="BI182" s="304"/>
      <c r="BJ182" s="367" t="s">
        <v>1193</v>
      </c>
      <c r="BK182" s="348"/>
      <c r="BL182" s="29"/>
    </row>
    <row r="183" spans="2:64" s="14" customFormat="1" ht="90" customHeight="1" x14ac:dyDescent="0.25">
      <c r="B183" s="380" t="s">
        <v>5469</v>
      </c>
      <c r="C183" s="364" t="s">
        <v>5622</v>
      </c>
      <c r="D183" s="343" t="s">
        <v>5470</v>
      </c>
      <c r="E183" s="32">
        <v>44253</v>
      </c>
      <c r="F183" s="343" t="s">
        <v>3098</v>
      </c>
      <c r="G183" s="606" t="s">
        <v>5611</v>
      </c>
      <c r="H183" s="31" t="s">
        <v>4470</v>
      </c>
      <c r="I183" s="139" t="s">
        <v>4471</v>
      </c>
      <c r="J183" s="139" t="s">
        <v>4472</v>
      </c>
      <c r="K183" s="139" t="s">
        <v>4475</v>
      </c>
      <c r="L183" s="356" t="s">
        <v>4474</v>
      </c>
      <c r="M183" s="360">
        <v>1</v>
      </c>
      <c r="N183" s="160">
        <v>44470</v>
      </c>
      <c r="O183" s="160">
        <v>44561</v>
      </c>
      <c r="P183" s="245">
        <f t="shared" si="3"/>
        <v>13</v>
      </c>
      <c r="Q183" s="587">
        <v>0</v>
      </c>
      <c r="R183" s="139" t="s">
        <v>134</v>
      </c>
      <c r="S183" s="366"/>
      <c r="T183" s="35" t="s">
        <v>1460</v>
      </c>
      <c r="U183" s="35" t="s">
        <v>1460</v>
      </c>
      <c r="V183" s="35" t="s">
        <v>1460</v>
      </c>
      <c r="W183" s="35" t="s">
        <v>1460</v>
      </c>
      <c r="X183" s="35" t="s">
        <v>1460</v>
      </c>
      <c r="Y183" s="35" t="s">
        <v>1460</v>
      </c>
      <c r="Z183" s="35" t="s">
        <v>1460</v>
      </c>
      <c r="AA183" s="35" t="s">
        <v>1460</v>
      </c>
      <c r="AB183" s="35" t="s">
        <v>1460</v>
      </c>
      <c r="AC183" s="35" t="s">
        <v>1460</v>
      </c>
      <c r="AD183" s="35" t="s">
        <v>1460</v>
      </c>
      <c r="AE183" s="35" t="s">
        <v>1460</v>
      </c>
      <c r="AF183" s="35" t="s">
        <v>1460</v>
      </c>
      <c r="AG183" s="35" t="s">
        <v>1460</v>
      </c>
      <c r="AH183" s="35" t="s">
        <v>1460</v>
      </c>
      <c r="AI183" s="35" t="s">
        <v>1460</v>
      </c>
      <c r="AJ183" s="35" t="s">
        <v>1460</v>
      </c>
      <c r="AK183" s="35" t="s">
        <v>1460</v>
      </c>
      <c r="AL183" s="35" t="s">
        <v>1460</v>
      </c>
      <c r="AM183" s="35" t="s">
        <v>1460</v>
      </c>
      <c r="AN183" s="35" t="s">
        <v>1460</v>
      </c>
      <c r="AO183" s="35" t="s">
        <v>1460</v>
      </c>
      <c r="AP183" s="35" t="s">
        <v>1460</v>
      </c>
      <c r="AQ183" s="35" t="s">
        <v>1460</v>
      </c>
      <c r="AR183" s="31" t="s">
        <v>1467</v>
      </c>
      <c r="AS183" s="31" t="s">
        <v>5471</v>
      </c>
      <c r="AT183" s="31" t="s">
        <v>5931</v>
      </c>
      <c r="AU183" s="175" t="s">
        <v>6221</v>
      </c>
      <c r="AV183" s="31" t="s">
        <v>6578</v>
      </c>
      <c r="AW183" s="135" t="s">
        <v>7282</v>
      </c>
      <c r="AX183" s="135" t="s">
        <v>7274</v>
      </c>
      <c r="AY183" s="135" t="s">
        <v>7287</v>
      </c>
      <c r="AZ183" s="784" t="s">
        <v>8230</v>
      </c>
      <c r="BA183" s="135" t="s">
        <v>8326</v>
      </c>
      <c r="BB183" s="355" t="s">
        <v>875</v>
      </c>
      <c r="BC183" s="308">
        <v>44753</v>
      </c>
      <c r="BD183" s="367" t="s">
        <v>875</v>
      </c>
      <c r="BE183" s="245"/>
      <c r="BF183" s="304"/>
      <c r="BG183" s="304"/>
      <c r="BH183" s="304"/>
      <c r="BI183" s="304"/>
      <c r="BJ183" s="367" t="s">
        <v>1193</v>
      </c>
      <c r="BK183" s="348"/>
      <c r="BL183" s="29"/>
    </row>
    <row r="184" spans="2:64" ht="90" hidden="1" customHeight="1" x14ac:dyDescent="0.3">
      <c r="B184" s="380" t="s">
        <v>5562</v>
      </c>
      <c r="C184" s="364" t="s">
        <v>5588</v>
      </c>
      <c r="D184" s="343" t="s">
        <v>5558</v>
      </c>
      <c r="E184" s="160">
        <v>44347</v>
      </c>
      <c r="F184" s="139" t="s">
        <v>5490</v>
      </c>
      <c r="G184" s="458" t="s">
        <v>5609</v>
      </c>
      <c r="H184" s="139" t="s">
        <v>5476</v>
      </c>
      <c r="I184" s="139" t="s">
        <v>5491</v>
      </c>
      <c r="J184" s="139" t="s">
        <v>5510</v>
      </c>
      <c r="K184" s="139" t="s">
        <v>5511</v>
      </c>
      <c r="L184" s="356" t="s">
        <v>5544</v>
      </c>
      <c r="M184" s="161">
        <v>1</v>
      </c>
      <c r="N184" s="160">
        <v>44378</v>
      </c>
      <c r="O184" s="160">
        <v>44407</v>
      </c>
      <c r="P184" s="245">
        <f t="shared" si="3"/>
        <v>5</v>
      </c>
      <c r="Q184" s="426">
        <v>1</v>
      </c>
      <c r="R184" s="355" t="s">
        <v>179</v>
      </c>
      <c r="S184" s="160" t="s">
        <v>5557</v>
      </c>
      <c r="T184" s="35" t="s">
        <v>1460</v>
      </c>
      <c r="U184" s="35" t="s">
        <v>1460</v>
      </c>
      <c r="V184" s="35" t="s">
        <v>1460</v>
      </c>
      <c r="W184" s="35" t="s">
        <v>1460</v>
      </c>
      <c r="X184" s="35" t="s">
        <v>1460</v>
      </c>
      <c r="Y184" s="35" t="s">
        <v>1460</v>
      </c>
      <c r="Z184" s="35" t="s">
        <v>1460</v>
      </c>
      <c r="AA184" s="35" t="s">
        <v>1460</v>
      </c>
      <c r="AB184" s="35" t="s">
        <v>1460</v>
      </c>
      <c r="AC184" s="35" t="s">
        <v>1460</v>
      </c>
      <c r="AD184" s="35" t="s">
        <v>1460</v>
      </c>
      <c r="AE184" s="35" t="s">
        <v>1460</v>
      </c>
      <c r="AF184" s="35" t="s">
        <v>1460</v>
      </c>
      <c r="AG184" s="35" t="s">
        <v>1460</v>
      </c>
      <c r="AH184" s="35" t="s">
        <v>1460</v>
      </c>
      <c r="AI184" s="35" t="s">
        <v>1460</v>
      </c>
      <c r="AJ184" s="35" t="s">
        <v>1460</v>
      </c>
      <c r="AK184" s="35" t="s">
        <v>1460</v>
      </c>
      <c r="AL184" s="35" t="s">
        <v>1460</v>
      </c>
      <c r="AM184" s="35" t="s">
        <v>1460</v>
      </c>
      <c r="AN184" s="35" t="s">
        <v>1460</v>
      </c>
      <c r="AO184" s="35" t="s">
        <v>1460</v>
      </c>
      <c r="AP184" s="35" t="s">
        <v>1460</v>
      </c>
      <c r="AQ184" s="35" t="s">
        <v>1460</v>
      </c>
      <c r="AR184" s="35" t="s">
        <v>1460</v>
      </c>
      <c r="AS184" s="35" t="s">
        <v>1460</v>
      </c>
      <c r="AT184" s="31" t="s">
        <v>5932</v>
      </c>
      <c r="AU184" s="31" t="s">
        <v>6222</v>
      </c>
      <c r="AV184" s="175" t="s">
        <v>1460</v>
      </c>
      <c r="AW184" s="175" t="s">
        <v>6444</v>
      </c>
      <c r="AX184" s="514" t="s">
        <v>1460</v>
      </c>
      <c r="AY184" s="514" t="s">
        <v>6444</v>
      </c>
      <c r="AZ184" s="514" t="s">
        <v>1460</v>
      </c>
      <c r="BA184" s="514" t="s">
        <v>6444</v>
      </c>
      <c r="BB184" s="165" t="s">
        <v>874</v>
      </c>
      <c r="BC184" s="308">
        <v>44494</v>
      </c>
      <c r="BD184" s="367" t="s">
        <v>1021</v>
      </c>
      <c r="BE184" s="168"/>
      <c r="BF184" s="165"/>
      <c r="BG184" s="165"/>
      <c r="BH184" s="165"/>
      <c r="BI184" s="128"/>
      <c r="BJ184" s="367" t="s">
        <v>1193</v>
      </c>
      <c r="BK184" s="138"/>
      <c r="BL184" s="127"/>
    </row>
    <row r="185" spans="2:64" ht="90" hidden="1" customHeight="1" x14ac:dyDescent="0.3">
      <c r="B185" s="380" t="s">
        <v>5563</v>
      </c>
      <c r="C185" s="364" t="s">
        <v>5588</v>
      </c>
      <c r="D185" s="343" t="s">
        <v>5558</v>
      </c>
      <c r="E185" s="160">
        <v>44347</v>
      </c>
      <c r="F185" s="139" t="s">
        <v>5490</v>
      </c>
      <c r="G185" s="458" t="s">
        <v>5610</v>
      </c>
      <c r="H185" s="139" t="s">
        <v>6213</v>
      </c>
      <c r="I185" s="139" t="s">
        <v>5492</v>
      </c>
      <c r="J185" s="139" t="s">
        <v>5512</v>
      </c>
      <c r="K185" s="139" t="s">
        <v>5513</v>
      </c>
      <c r="L185" s="356" t="s">
        <v>5545</v>
      </c>
      <c r="M185" s="161">
        <v>1</v>
      </c>
      <c r="N185" s="160">
        <v>44376</v>
      </c>
      <c r="O185" s="160">
        <v>44463</v>
      </c>
      <c r="P185" s="245">
        <f t="shared" si="3"/>
        <v>13</v>
      </c>
      <c r="Q185" s="426">
        <v>1</v>
      </c>
      <c r="R185" s="355" t="s">
        <v>179</v>
      </c>
      <c r="S185" s="160"/>
      <c r="T185" s="35" t="s">
        <v>1460</v>
      </c>
      <c r="U185" s="35" t="s">
        <v>1460</v>
      </c>
      <c r="V185" s="35" t="s">
        <v>1460</v>
      </c>
      <c r="W185" s="35" t="s">
        <v>1460</v>
      </c>
      <c r="X185" s="35" t="s">
        <v>1460</v>
      </c>
      <c r="Y185" s="35" t="s">
        <v>1460</v>
      </c>
      <c r="Z185" s="35" t="s">
        <v>1460</v>
      </c>
      <c r="AA185" s="35" t="s">
        <v>1460</v>
      </c>
      <c r="AB185" s="35" t="s">
        <v>1460</v>
      </c>
      <c r="AC185" s="35" t="s">
        <v>1460</v>
      </c>
      <c r="AD185" s="35" t="s">
        <v>1460</v>
      </c>
      <c r="AE185" s="35" t="s">
        <v>1460</v>
      </c>
      <c r="AF185" s="35" t="s">
        <v>1460</v>
      </c>
      <c r="AG185" s="35" t="s">
        <v>1460</v>
      </c>
      <c r="AH185" s="35" t="s">
        <v>1460</v>
      </c>
      <c r="AI185" s="35" t="s">
        <v>1460</v>
      </c>
      <c r="AJ185" s="35" t="s">
        <v>1460</v>
      </c>
      <c r="AK185" s="35" t="s">
        <v>1460</v>
      </c>
      <c r="AL185" s="35" t="s">
        <v>1460</v>
      </c>
      <c r="AM185" s="35" t="s">
        <v>1460</v>
      </c>
      <c r="AN185" s="35" t="s">
        <v>1460</v>
      </c>
      <c r="AO185" s="35" t="s">
        <v>1460</v>
      </c>
      <c r="AP185" s="35" t="s">
        <v>1460</v>
      </c>
      <c r="AQ185" s="35" t="s">
        <v>1460</v>
      </c>
      <c r="AR185" s="35" t="s">
        <v>1460</v>
      </c>
      <c r="AS185" s="35" t="s">
        <v>1460</v>
      </c>
      <c r="AT185" s="175" t="s">
        <v>6235</v>
      </c>
      <c r="AU185" s="175" t="s">
        <v>6239</v>
      </c>
      <c r="AV185" s="175" t="s">
        <v>1460</v>
      </c>
      <c r="AW185" s="175" t="s">
        <v>6444</v>
      </c>
      <c r="AX185" s="514" t="s">
        <v>1460</v>
      </c>
      <c r="AY185" s="514" t="s">
        <v>6444</v>
      </c>
      <c r="AZ185" s="514" t="s">
        <v>1460</v>
      </c>
      <c r="BA185" s="514" t="s">
        <v>6444</v>
      </c>
      <c r="BB185" s="165" t="s">
        <v>874</v>
      </c>
      <c r="BC185" s="308">
        <v>44495</v>
      </c>
      <c r="BD185" s="367" t="s">
        <v>1021</v>
      </c>
      <c r="BE185" s="245"/>
      <c r="BF185" s="304"/>
      <c r="BG185" s="304"/>
      <c r="BH185" s="304"/>
      <c r="BI185" s="304"/>
      <c r="BJ185" s="367" t="s">
        <v>1193</v>
      </c>
      <c r="BK185" s="129"/>
      <c r="BL185" s="80"/>
    </row>
    <row r="186" spans="2:64" ht="90" hidden="1" customHeight="1" x14ac:dyDescent="0.3">
      <c r="B186" s="380" t="s">
        <v>5564</v>
      </c>
      <c r="C186" s="364" t="s">
        <v>5588</v>
      </c>
      <c r="D186" s="343" t="s">
        <v>5558</v>
      </c>
      <c r="E186" s="160">
        <v>44347</v>
      </c>
      <c r="F186" s="139" t="s">
        <v>5490</v>
      </c>
      <c r="G186" s="458" t="s">
        <v>5610</v>
      </c>
      <c r="H186" s="139" t="s">
        <v>6213</v>
      </c>
      <c r="I186" s="139" t="s">
        <v>5493</v>
      </c>
      <c r="J186" s="139" t="s">
        <v>5514</v>
      </c>
      <c r="K186" s="139" t="s">
        <v>5515</v>
      </c>
      <c r="L186" s="165" t="s">
        <v>5546</v>
      </c>
      <c r="M186" s="161">
        <v>1</v>
      </c>
      <c r="N186" s="160">
        <v>44376</v>
      </c>
      <c r="O186" s="168">
        <v>44439</v>
      </c>
      <c r="P186" s="245">
        <f t="shared" si="3"/>
        <v>9</v>
      </c>
      <c r="Q186" s="426">
        <v>1</v>
      </c>
      <c r="R186" s="355" t="s">
        <v>179</v>
      </c>
      <c r="S186" s="160"/>
      <c r="T186" s="35" t="s">
        <v>1460</v>
      </c>
      <c r="U186" s="35" t="s">
        <v>1460</v>
      </c>
      <c r="V186" s="35" t="s">
        <v>1460</v>
      </c>
      <c r="W186" s="35" t="s">
        <v>1460</v>
      </c>
      <c r="X186" s="35" t="s">
        <v>1460</v>
      </c>
      <c r="Y186" s="35" t="s">
        <v>1460</v>
      </c>
      <c r="Z186" s="35" t="s">
        <v>1460</v>
      </c>
      <c r="AA186" s="35" t="s">
        <v>1460</v>
      </c>
      <c r="AB186" s="35" t="s">
        <v>1460</v>
      </c>
      <c r="AC186" s="35" t="s">
        <v>1460</v>
      </c>
      <c r="AD186" s="35" t="s">
        <v>1460</v>
      </c>
      <c r="AE186" s="35" t="s">
        <v>1460</v>
      </c>
      <c r="AF186" s="35" t="s">
        <v>1460</v>
      </c>
      <c r="AG186" s="35" t="s">
        <v>1460</v>
      </c>
      <c r="AH186" s="35" t="s">
        <v>1460</v>
      </c>
      <c r="AI186" s="35" t="s">
        <v>1460</v>
      </c>
      <c r="AJ186" s="35" t="s">
        <v>1460</v>
      </c>
      <c r="AK186" s="35" t="s">
        <v>1460</v>
      </c>
      <c r="AL186" s="35" t="s">
        <v>1460</v>
      </c>
      <c r="AM186" s="35" t="s">
        <v>1460</v>
      </c>
      <c r="AN186" s="35" t="s">
        <v>1460</v>
      </c>
      <c r="AO186" s="35" t="s">
        <v>1460</v>
      </c>
      <c r="AP186" s="35" t="s">
        <v>1460</v>
      </c>
      <c r="AQ186" s="35" t="s">
        <v>1460</v>
      </c>
      <c r="AR186" s="35" t="s">
        <v>1460</v>
      </c>
      <c r="AS186" s="35" t="s">
        <v>1460</v>
      </c>
      <c r="AT186" s="31" t="s">
        <v>5933</v>
      </c>
      <c r="AU186" s="175" t="s">
        <v>6240</v>
      </c>
      <c r="AV186" s="175" t="s">
        <v>1460</v>
      </c>
      <c r="AW186" s="175" t="s">
        <v>6444</v>
      </c>
      <c r="AX186" s="514" t="s">
        <v>1460</v>
      </c>
      <c r="AY186" s="514" t="s">
        <v>6444</v>
      </c>
      <c r="AZ186" s="514" t="s">
        <v>1460</v>
      </c>
      <c r="BA186" s="514" t="s">
        <v>6444</v>
      </c>
      <c r="BB186" s="165" t="s">
        <v>874</v>
      </c>
      <c r="BC186" s="308">
        <v>44495</v>
      </c>
      <c r="BD186" s="367" t="s">
        <v>1021</v>
      </c>
      <c r="BE186" s="245"/>
      <c r="BF186" s="304"/>
      <c r="BG186" s="304"/>
      <c r="BH186" s="304"/>
      <c r="BI186" s="304"/>
      <c r="BJ186" s="367" t="s">
        <v>1193</v>
      </c>
      <c r="BK186" s="129"/>
      <c r="BL186" s="80"/>
    </row>
    <row r="187" spans="2:64" ht="90" hidden="1" customHeight="1" x14ac:dyDescent="0.3">
      <c r="B187" s="380" t="s">
        <v>5565</v>
      </c>
      <c r="C187" s="364" t="s">
        <v>5588</v>
      </c>
      <c r="D187" s="343" t="s">
        <v>5558</v>
      </c>
      <c r="E187" s="160">
        <v>44347</v>
      </c>
      <c r="F187" s="139" t="s">
        <v>5490</v>
      </c>
      <c r="G187" s="458" t="s">
        <v>5611</v>
      </c>
      <c r="H187" s="139" t="s">
        <v>5477</v>
      </c>
      <c r="I187" s="139" t="s">
        <v>5494</v>
      </c>
      <c r="J187" s="139" t="s">
        <v>5516</v>
      </c>
      <c r="K187" s="139" t="s">
        <v>5517</v>
      </c>
      <c r="L187" s="356" t="s">
        <v>5547</v>
      </c>
      <c r="M187" s="161">
        <v>1</v>
      </c>
      <c r="N187" s="160">
        <v>44411</v>
      </c>
      <c r="O187" s="160">
        <v>44455</v>
      </c>
      <c r="P187" s="245">
        <f t="shared" si="3"/>
        <v>7</v>
      </c>
      <c r="Q187" s="426">
        <v>1</v>
      </c>
      <c r="R187" s="355" t="s">
        <v>179</v>
      </c>
      <c r="S187" s="160" t="s">
        <v>15</v>
      </c>
      <c r="T187" s="35" t="s">
        <v>1460</v>
      </c>
      <c r="U187" s="35" t="s">
        <v>1460</v>
      </c>
      <c r="V187" s="35" t="s">
        <v>1460</v>
      </c>
      <c r="W187" s="35" t="s">
        <v>1460</v>
      </c>
      <c r="X187" s="35" t="s">
        <v>1460</v>
      </c>
      <c r="Y187" s="35" t="s">
        <v>1460</v>
      </c>
      <c r="Z187" s="35" t="s">
        <v>1460</v>
      </c>
      <c r="AA187" s="35" t="s">
        <v>1460</v>
      </c>
      <c r="AB187" s="35" t="s">
        <v>1460</v>
      </c>
      <c r="AC187" s="35" t="s">
        <v>1460</v>
      </c>
      <c r="AD187" s="35" t="s">
        <v>1460</v>
      </c>
      <c r="AE187" s="35" t="s">
        <v>1460</v>
      </c>
      <c r="AF187" s="35" t="s">
        <v>1460</v>
      </c>
      <c r="AG187" s="35" t="s">
        <v>1460</v>
      </c>
      <c r="AH187" s="35" t="s">
        <v>1460</v>
      </c>
      <c r="AI187" s="35" t="s">
        <v>1460</v>
      </c>
      <c r="AJ187" s="35" t="s">
        <v>1460</v>
      </c>
      <c r="AK187" s="35" t="s">
        <v>1460</v>
      </c>
      <c r="AL187" s="35" t="s">
        <v>1460</v>
      </c>
      <c r="AM187" s="35" t="s">
        <v>1460</v>
      </c>
      <c r="AN187" s="35" t="s">
        <v>1460</v>
      </c>
      <c r="AO187" s="35" t="s">
        <v>1460</v>
      </c>
      <c r="AP187" s="35" t="s">
        <v>1460</v>
      </c>
      <c r="AQ187" s="35" t="s">
        <v>1460</v>
      </c>
      <c r="AR187" s="35" t="s">
        <v>1460</v>
      </c>
      <c r="AS187" s="35" t="s">
        <v>1460</v>
      </c>
      <c r="AT187" s="31" t="s">
        <v>5933</v>
      </c>
      <c r="AU187" s="175" t="s">
        <v>6217</v>
      </c>
      <c r="AV187" s="175" t="s">
        <v>1460</v>
      </c>
      <c r="AW187" s="175" t="s">
        <v>6444</v>
      </c>
      <c r="AX187" s="514" t="s">
        <v>1460</v>
      </c>
      <c r="AY187" s="514" t="s">
        <v>6444</v>
      </c>
      <c r="AZ187" s="514" t="s">
        <v>1460</v>
      </c>
      <c r="BA187" s="514" t="s">
        <v>6444</v>
      </c>
      <c r="BB187" s="165" t="s">
        <v>874</v>
      </c>
      <c r="BC187" s="308">
        <v>44494</v>
      </c>
      <c r="BD187" s="367" t="s">
        <v>1021</v>
      </c>
      <c r="BE187" s="245"/>
      <c r="BF187" s="304"/>
      <c r="BG187" s="304"/>
      <c r="BH187" s="304"/>
      <c r="BI187" s="304"/>
      <c r="BJ187" s="367" t="s">
        <v>1193</v>
      </c>
      <c r="BK187" s="129"/>
      <c r="BL187" s="80"/>
    </row>
    <row r="188" spans="2:64" ht="90" hidden="1" customHeight="1" x14ac:dyDescent="0.3">
      <c r="B188" s="380" t="s">
        <v>5566</v>
      </c>
      <c r="C188" s="364" t="s">
        <v>5588</v>
      </c>
      <c r="D188" s="343" t="s">
        <v>5558</v>
      </c>
      <c r="E188" s="160">
        <v>44347</v>
      </c>
      <c r="F188" s="139" t="s">
        <v>5490</v>
      </c>
      <c r="G188" s="458" t="s">
        <v>5612</v>
      </c>
      <c r="H188" s="139" t="s">
        <v>5478</v>
      </c>
      <c r="I188" s="139" t="s">
        <v>5495</v>
      </c>
      <c r="J188" s="139" t="s">
        <v>5518</v>
      </c>
      <c r="K188" s="139" t="s">
        <v>5519</v>
      </c>
      <c r="L188" s="356" t="s">
        <v>108</v>
      </c>
      <c r="M188" s="161">
        <v>1</v>
      </c>
      <c r="N188" s="341">
        <v>44622</v>
      </c>
      <c r="O188" s="341">
        <v>44651</v>
      </c>
      <c r="P188" s="245">
        <f t="shared" si="3"/>
        <v>5</v>
      </c>
      <c r="Q188" s="426">
        <v>1</v>
      </c>
      <c r="R188" s="355" t="s">
        <v>179</v>
      </c>
      <c r="S188" s="222"/>
      <c r="T188" s="35" t="s">
        <v>1460</v>
      </c>
      <c r="U188" s="35" t="s">
        <v>1460</v>
      </c>
      <c r="V188" s="35" t="s">
        <v>1460</v>
      </c>
      <c r="W188" s="35" t="s">
        <v>1460</v>
      </c>
      <c r="X188" s="35" t="s">
        <v>1460</v>
      </c>
      <c r="Y188" s="35" t="s">
        <v>1460</v>
      </c>
      <c r="Z188" s="35" t="s">
        <v>1460</v>
      </c>
      <c r="AA188" s="35" t="s">
        <v>1460</v>
      </c>
      <c r="AB188" s="35" t="s">
        <v>1460</v>
      </c>
      <c r="AC188" s="35" t="s">
        <v>1460</v>
      </c>
      <c r="AD188" s="35" t="s">
        <v>1460</v>
      </c>
      <c r="AE188" s="35" t="s">
        <v>1460</v>
      </c>
      <c r="AF188" s="35" t="s">
        <v>1460</v>
      </c>
      <c r="AG188" s="35" t="s">
        <v>1460</v>
      </c>
      <c r="AH188" s="35" t="s">
        <v>1460</v>
      </c>
      <c r="AI188" s="35" t="s">
        <v>1460</v>
      </c>
      <c r="AJ188" s="35" t="s">
        <v>1460</v>
      </c>
      <c r="AK188" s="35" t="s">
        <v>1460</v>
      </c>
      <c r="AL188" s="35" t="s">
        <v>1460</v>
      </c>
      <c r="AM188" s="35" t="s">
        <v>1460</v>
      </c>
      <c r="AN188" s="35" t="s">
        <v>1460</v>
      </c>
      <c r="AO188" s="35" t="s">
        <v>1460</v>
      </c>
      <c r="AP188" s="35" t="s">
        <v>1460</v>
      </c>
      <c r="AQ188" s="35" t="s">
        <v>1460</v>
      </c>
      <c r="AR188" s="35" t="s">
        <v>1460</v>
      </c>
      <c r="AS188" s="35" t="s">
        <v>1460</v>
      </c>
      <c r="AT188" s="31" t="s">
        <v>5934</v>
      </c>
      <c r="AU188" s="31" t="s">
        <v>6233</v>
      </c>
      <c r="AV188" s="31" t="s">
        <v>5934</v>
      </c>
      <c r="AW188" s="31" t="s">
        <v>6945</v>
      </c>
      <c r="AX188" s="586" t="s">
        <v>7275</v>
      </c>
      <c r="AY188" s="511" t="s">
        <v>7283</v>
      </c>
      <c r="AZ188" s="509" t="s">
        <v>1460</v>
      </c>
      <c r="BA188" s="509" t="s">
        <v>7993</v>
      </c>
      <c r="BB188" s="165" t="s">
        <v>874</v>
      </c>
      <c r="BC188" s="308">
        <v>44676</v>
      </c>
      <c r="BD188" s="367" t="s">
        <v>1021</v>
      </c>
      <c r="BE188" s="245"/>
      <c r="BF188" s="304"/>
      <c r="BG188" s="304"/>
      <c r="BH188" s="304"/>
      <c r="BI188" s="304"/>
      <c r="BJ188" s="367" t="s">
        <v>1193</v>
      </c>
      <c r="BK188" s="129"/>
      <c r="BL188" s="80"/>
    </row>
    <row r="189" spans="2:64" ht="90" hidden="1" customHeight="1" x14ac:dyDescent="0.3">
      <c r="B189" s="380" t="s">
        <v>5567</v>
      </c>
      <c r="C189" s="364" t="s">
        <v>5588</v>
      </c>
      <c r="D189" s="343" t="s">
        <v>5558</v>
      </c>
      <c r="E189" s="160">
        <v>44347</v>
      </c>
      <c r="F189" s="139" t="s">
        <v>5490</v>
      </c>
      <c r="G189" s="458" t="s">
        <v>5612</v>
      </c>
      <c r="H189" s="139" t="s">
        <v>5478</v>
      </c>
      <c r="I189" s="139" t="s">
        <v>5496</v>
      </c>
      <c r="J189" s="139" t="s">
        <v>5518</v>
      </c>
      <c r="K189" s="139" t="s">
        <v>5520</v>
      </c>
      <c r="L189" s="356" t="s">
        <v>5544</v>
      </c>
      <c r="M189" s="161">
        <v>1</v>
      </c>
      <c r="N189" s="341">
        <v>44622</v>
      </c>
      <c r="O189" s="341">
        <v>44651</v>
      </c>
      <c r="P189" s="245">
        <f t="shared" si="3"/>
        <v>5</v>
      </c>
      <c r="Q189" s="426">
        <v>1</v>
      </c>
      <c r="R189" s="355" t="s">
        <v>179</v>
      </c>
      <c r="S189" s="222"/>
      <c r="T189" s="35" t="s">
        <v>1460</v>
      </c>
      <c r="U189" s="35" t="s">
        <v>1460</v>
      </c>
      <c r="V189" s="35" t="s">
        <v>1460</v>
      </c>
      <c r="W189" s="35" t="s">
        <v>1460</v>
      </c>
      <c r="X189" s="35" t="s">
        <v>1460</v>
      </c>
      <c r="Y189" s="35" t="s">
        <v>1460</v>
      </c>
      <c r="Z189" s="35" t="s">
        <v>1460</v>
      </c>
      <c r="AA189" s="35" t="s">
        <v>1460</v>
      </c>
      <c r="AB189" s="35" t="s">
        <v>1460</v>
      </c>
      <c r="AC189" s="35" t="s">
        <v>1460</v>
      </c>
      <c r="AD189" s="35" t="s">
        <v>1460</v>
      </c>
      <c r="AE189" s="35" t="s">
        <v>1460</v>
      </c>
      <c r="AF189" s="35" t="s">
        <v>1460</v>
      </c>
      <c r="AG189" s="35" t="s">
        <v>1460</v>
      </c>
      <c r="AH189" s="35" t="s">
        <v>1460</v>
      </c>
      <c r="AI189" s="35" t="s">
        <v>1460</v>
      </c>
      <c r="AJ189" s="35" t="s">
        <v>1460</v>
      </c>
      <c r="AK189" s="35" t="s">
        <v>1460</v>
      </c>
      <c r="AL189" s="35" t="s">
        <v>1460</v>
      </c>
      <c r="AM189" s="35" t="s">
        <v>1460</v>
      </c>
      <c r="AN189" s="35" t="s">
        <v>1460</v>
      </c>
      <c r="AO189" s="35" t="s">
        <v>1460</v>
      </c>
      <c r="AP189" s="35" t="s">
        <v>1460</v>
      </c>
      <c r="AQ189" s="35" t="s">
        <v>1460</v>
      </c>
      <c r="AR189" s="35" t="s">
        <v>1460</v>
      </c>
      <c r="AS189" s="35" t="s">
        <v>1460</v>
      </c>
      <c r="AT189" s="31" t="s">
        <v>5934</v>
      </c>
      <c r="AU189" s="31" t="s">
        <v>6233</v>
      </c>
      <c r="AV189" s="31" t="s">
        <v>5934</v>
      </c>
      <c r="AW189" s="511" t="s">
        <v>6945</v>
      </c>
      <c r="AX189" s="511" t="s">
        <v>7276</v>
      </c>
      <c r="AY189" s="511" t="s">
        <v>7289</v>
      </c>
      <c r="AZ189" s="509" t="s">
        <v>1460</v>
      </c>
      <c r="BA189" s="509" t="s">
        <v>7993</v>
      </c>
      <c r="BB189" s="165" t="s">
        <v>874</v>
      </c>
      <c r="BC189" s="308">
        <v>44676</v>
      </c>
      <c r="BD189" s="367" t="s">
        <v>1021</v>
      </c>
      <c r="BE189" s="245"/>
      <c r="BF189" s="304"/>
      <c r="BG189" s="304"/>
      <c r="BH189" s="304"/>
      <c r="BI189" s="304"/>
      <c r="BJ189" s="367" t="s">
        <v>1193</v>
      </c>
      <c r="BK189" s="129"/>
      <c r="BL189" s="80"/>
    </row>
    <row r="190" spans="2:64" ht="90" customHeight="1" x14ac:dyDescent="0.3">
      <c r="B190" s="380" t="s">
        <v>5568</v>
      </c>
      <c r="C190" s="364" t="s">
        <v>5588</v>
      </c>
      <c r="D190" s="343" t="s">
        <v>5558</v>
      </c>
      <c r="E190" s="160">
        <v>44347</v>
      </c>
      <c r="F190" s="139" t="s">
        <v>5490</v>
      </c>
      <c r="G190" s="458" t="s">
        <v>5612</v>
      </c>
      <c r="H190" s="139" t="s">
        <v>5478</v>
      </c>
      <c r="I190" s="139" t="s">
        <v>5497</v>
      </c>
      <c r="J190" s="139" t="s">
        <v>5518</v>
      </c>
      <c r="K190" s="139" t="s">
        <v>5521</v>
      </c>
      <c r="L190" s="356" t="s">
        <v>5548</v>
      </c>
      <c r="M190" s="161">
        <v>1</v>
      </c>
      <c r="N190" s="341">
        <v>44655</v>
      </c>
      <c r="O190" s="341">
        <v>44684</v>
      </c>
      <c r="P190" s="245">
        <f t="shared" si="3"/>
        <v>5</v>
      </c>
      <c r="Q190" s="426">
        <v>1</v>
      </c>
      <c r="R190" s="355" t="s">
        <v>179</v>
      </c>
      <c r="S190" s="222"/>
      <c r="T190" s="35" t="s">
        <v>1460</v>
      </c>
      <c r="U190" s="35" t="s">
        <v>1460</v>
      </c>
      <c r="V190" s="35" t="s">
        <v>1460</v>
      </c>
      <c r="W190" s="35" t="s">
        <v>1460</v>
      </c>
      <c r="X190" s="35" t="s">
        <v>1460</v>
      </c>
      <c r="Y190" s="35" t="s">
        <v>1460</v>
      </c>
      <c r="Z190" s="35" t="s">
        <v>1460</v>
      </c>
      <c r="AA190" s="35" t="s">
        <v>1460</v>
      </c>
      <c r="AB190" s="35" t="s">
        <v>1460</v>
      </c>
      <c r="AC190" s="35" t="s">
        <v>1460</v>
      </c>
      <c r="AD190" s="35" t="s">
        <v>1460</v>
      </c>
      <c r="AE190" s="35" t="s">
        <v>1460</v>
      </c>
      <c r="AF190" s="35" t="s">
        <v>1460</v>
      </c>
      <c r="AG190" s="35" t="s">
        <v>1460</v>
      </c>
      <c r="AH190" s="35" t="s">
        <v>1460</v>
      </c>
      <c r="AI190" s="35" t="s">
        <v>1460</v>
      </c>
      <c r="AJ190" s="35" t="s">
        <v>1460</v>
      </c>
      <c r="AK190" s="35" t="s">
        <v>1460</v>
      </c>
      <c r="AL190" s="35" t="s">
        <v>1460</v>
      </c>
      <c r="AM190" s="35" t="s">
        <v>1460</v>
      </c>
      <c r="AN190" s="35" t="s">
        <v>1460</v>
      </c>
      <c r="AO190" s="35" t="s">
        <v>1460</v>
      </c>
      <c r="AP190" s="35" t="s">
        <v>1460</v>
      </c>
      <c r="AQ190" s="35" t="s">
        <v>1460</v>
      </c>
      <c r="AR190" s="35" t="s">
        <v>1460</v>
      </c>
      <c r="AS190" s="35" t="s">
        <v>1460</v>
      </c>
      <c r="AT190" s="31" t="s">
        <v>5934</v>
      </c>
      <c r="AU190" s="31" t="s">
        <v>6233</v>
      </c>
      <c r="AV190" s="31" t="s">
        <v>5934</v>
      </c>
      <c r="AW190" s="511" t="s">
        <v>6946</v>
      </c>
      <c r="AX190" s="511" t="s">
        <v>7277</v>
      </c>
      <c r="AY190" s="511" t="s">
        <v>7284</v>
      </c>
      <c r="AZ190" s="511" t="s">
        <v>8231</v>
      </c>
      <c r="BA190" s="511" t="s">
        <v>8327</v>
      </c>
      <c r="BB190" s="165" t="s">
        <v>874</v>
      </c>
      <c r="BC190" s="308">
        <v>44761</v>
      </c>
      <c r="BD190" s="367" t="s">
        <v>1021</v>
      </c>
      <c r="BE190" s="245"/>
      <c r="BF190" s="304"/>
      <c r="BG190" s="304"/>
      <c r="BH190" s="304"/>
      <c r="BI190" s="304"/>
      <c r="BJ190" s="367" t="s">
        <v>1193</v>
      </c>
      <c r="BK190" s="129"/>
      <c r="BL190" s="80"/>
    </row>
    <row r="191" spans="2:64" ht="90" hidden="1" customHeight="1" x14ac:dyDescent="0.3">
      <c r="B191" s="380" t="s">
        <v>5569</v>
      </c>
      <c r="C191" s="364" t="s">
        <v>5588</v>
      </c>
      <c r="D191" s="343" t="s">
        <v>5558</v>
      </c>
      <c r="E191" s="160">
        <v>44347</v>
      </c>
      <c r="F191" s="139" t="s">
        <v>5490</v>
      </c>
      <c r="G191" s="458" t="s">
        <v>5613</v>
      </c>
      <c r="H191" s="139" t="s">
        <v>5479</v>
      </c>
      <c r="I191" s="139" t="s">
        <v>5498</v>
      </c>
      <c r="J191" s="139" t="s">
        <v>5522</v>
      </c>
      <c r="K191" s="139" t="s">
        <v>5943</v>
      </c>
      <c r="L191" s="356" t="s">
        <v>5549</v>
      </c>
      <c r="M191" s="161">
        <v>1</v>
      </c>
      <c r="N191" s="160">
        <v>44409</v>
      </c>
      <c r="O191" s="160">
        <v>44651</v>
      </c>
      <c r="P191" s="245">
        <f t="shared" si="3"/>
        <v>35</v>
      </c>
      <c r="Q191" s="426"/>
      <c r="R191" s="355" t="s">
        <v>179</v>
      </c>
      <c r="S191" s="222"/>
      <c r="T191" s="35" t="s">
        <v>1460</v>
      </c>
      <c r="U191" s="35" t="s">
        <v>1460</v>
      </c>
      <c r="V191" s="35" t="s">
        <v>1460</v>
      </c>
      <c r="W191" s="35" t="s">
        <v>1460</v>
      </c>
      <c r="X191" s="35" t="s">
        <v>1460</v>
      </c>
      <c r="Y191" s="35" t="s">
        <v>1460</v>
      </c>
      <c r="Z191" s="35" t="s">
        <v>1460</v>
      </c>
      <c r="AA191" s="35" t="s">
        <v>1460</v>
      </c>
      <c r="AB191" s="35" t="s">
        <v>1460</v>
      </c>
      <c r="AC191" s="35" t="s">
        <v>1460</v>
      </c>
      <c r="AD191" s="35" t="s">
        <v>1460</v>
      </c>
      <c r="AE191" s="35" t="s">
        <v>1460</v>
      </c>
      <c r="AF191" s="35" t="s">
        <v>1460</v>
      </c>
      <c r="AG191" s="35" t="s">
        <v>1460</v>
      </c>
      <c r="AH191" s="35" t="s">
        <v>1460</v>
      </c>
      <c r="AI191" s="35" t="s">
        <v>1460</v>
      </c>
      <c r="AJ191" s="35" t="s">
        <v>1460</v>
      </c>
      <c r="AK191" s="35" t="s">
        <v>1460</v>
      </c>
      <c r="AL191" s="35" t="s">
        <v>1460</v>
      </c>
      <c r="AM191" s="35" t="s">
        <v>1460</v>
      </c>
      <c r="AN191" s="35" t="s">
        <v>1460</v>
      </c>
      <c r="AO191" s="35" t="s">
        <v>1460</v>
      </c>
      <c r="AP191" s="35" t="s">
        <v>1460</v>
      </c>
      <c r="AQ191" s="35" t="s">
        <v>1460</v>
      </c>
      <c r="AR191" s="35" t="s">
        <v>1460</v>
      </c>
      <c r="AS191" s="35" t="s">
        <v>1460</v>
      </c>
      <c r="AT191" s="31" t="s">
        <v>5934</v>
      </c>
      <c r="AU191" s="31" t="s">
        <v>6233</v>
      </c>
      <c r="AV191" s="31" t="s">
        <v>5934</v>
      </c>
      <c r="AW191" s="511" t="s">
        <v>6945</v>
      </c>
      <c r="AX191" s="511" t="s">
        <v>7278</v>
      </c>
      <c r="AY191" s="514" t="s">
        <v>7290</v>
      </c>
      <c r="AZ191" s="509" t="s">
        <v>1460</v>
      </c>
      <c r="BA191" s="509" t="s">
        <v>7993</v>
      </c>
      <c r="BB191" s="165" t="s">
        <v>874</v>
      </c>
      <c r="BC191" s="308">
        <v>44676</v>
      </c>
      <c r="BD191" s="367" t="s">
        <v>1021</v>
      </c>
      <c r="BE191" s="245"/>
      <c r="BF191" s="304"/>
      <c r="BG191" s="304"/>
      <c r="BH191" s="304"/>
      <c r="BI191" s="304"/>
      <c r="BJ191" s="367" t="s">
        <v>1193</v>
      </c>
      <c r="BK191" s="129"/>
      <c r="BL191" s="80"/>
    </row>
    <row r="192" spans="2:64" ht="90" hidden="1" customHeight="1" x14ac:dyDescent="0.3">
      <c r="B192" s="380" t="s">
        <v>5570</v>
      </c>
      <c r="C192" s="364" t="s">
        <v>5588</v>
      </c>
      <c r="D192" s="343" t="s">
        <v>5558</v>
      </c>
      <c r="E192" s="160">
        <v>44347</v>
      </c>
      <c r="F192" s="139" t="s">
        <v>5490</v>
      </c>
      <c r="G192" s="458" t="s">
        <v>5614</v>
      </c>
      <c r="H192" s="139" t="s">
        <v>5480</v>
      </c>
      <c r="I192" s="139" t="s">
        <v>5499</v>
      </c>
      <c r="J192" s="139" t="s">
        <v>5523</v>
      </c>
      <c r="K192" s="139" t="s">
        <v>5524</v>
      </c>
      <c r="L192" s="354" t="s">
        <v>4469</v>
      </c>
      <c r="M192" s="167">
        <v>1</v>
      </c>
      <c r="N192" s="341">
        <v>44384</v>
      </c>
      <c r="O192" s="341">
        <v>44439</v>
      </c>
      <c r="P192" s="245">
        <f t="shared" si="3"/>
        <v>8</v>
      </c>
      <c r="Q192" s="426">
        <v>1</v>
      </c>
      <c r="R192" s="355" t="s">
        <v>179</v>
      </c>
      <c r="S192" s="347"/>
      <c r="T192" s="35" t="s">
        <v>1460</v>
      </c>
      <c r="U192" s="35" t="s">
        <v>1460</v>
      </c>
      <c r="V192" s="35" t="s">
        <v>1460</v>
      </c>
      <c r="W192" s="35" t="s">
        <v>1460</v>
      </c>
      <c r="X192" s="35" t="s">
        <v>1460</v>
      </c>
      <c r="Y192" s="35" t="s">
        <v>1460</v>
      </c>
      <c r="Z192" s="35" t="s">
        <v>1460</v>
      </c>
      <c r="AA192" s="35" t="s">
        <v>1460</v>
      </c>
      <c r="AB192" s="35" t="s">
        <v>1460</v>
      </c>
      <c r="AC192" s="35" t="s">
        <v>1460</v>
      </c>
      <c r="AD192" s="35" t="s">
        <v>1460</v>
      </c>
      <c r="AE192" s="35" t="s">
        <v>1460</v>
      </c>
      <c r="AF192" s="35" t="s">
        <v>1460</v>
      </c>
      <c r="AG192" s="35" t="s">
        <v>1460</v>
      </c>
      <c r="AH192" s="35" t="s">
        <v>1460</v>
      </c>
      <c r="AI192" s="35" t="s">
        <v>1460</v>
      </c>
      <c r="AJ192" s="35" t="s">
        <v>1460</v>
      </c>
      <c r="AK192" s="35" t="s">
        <v>1460</v>
      </c>
      <c r="AL192" s="35" t="s">
        <v>1460</v>
      </c>
      <c r="AM192" s="35" t="s">
        <v>1460</v>
      </c>
      <c r="AN192" s="35" t="s">
        <v>1460</v>
      </c>
      <c r="AO192" s="35" t="s">
        <v>1460</v>
      </c>
      <c r="AP192" s="35" t="s">
        <v>1460</v>
      </c>
      <c r="AQ192" s="35" t="s">
        <v>1460</v>
      </c>
      <c r="AR192" s="35" t="s">
        <v>1460</v>
      </c>
      <c r="AS192" s="35" t="s">
        <v>1460</v>
      </c>
      <c r="AT192" s="31" t="s">
        <v>5935</v>
      </c>
      <c r="AU192" s="31" t="s">
        <v>6214</v>
      </c>
      <c r="AV192" s="175" t="s">
        <v>1460</v>
      </c>
      <c r="AW192" s="175" t="s">
        <v>6444</v>
      </c>
      <c r="AX192" s="514" t="s">
        <v>1460</v>
      </c>
      <c r="AY192" s="514" t="s">
        <v>6444</v>
      </c>
      <c r="AZ192" s="514" t="s">
        <v>1460</v>
      </c>
      <c r="BA192" s="514" t="s">
        <v>6444</v>
      </c>
      <c r="BB192" s="165" t="s">
        <v>874</v>
      </c>
      <c r="BC192" s="308">
        <v>44494</v>
      </c>
      <c r="BD192" s="367" t="s">
        <v>1021</v>
      </c>
      <c r="BE192" s="245"/>
      <c r="BF192" s="304"/>
      <c r="BG192" s="304"/>
      <c r="BH192" s="304"/>
      <c r="BI192" s="304"/>
      <c r="BJ192" s="367" t="s">
        <v>1193</v>
      </c>
      <c r="BK192" s="129"/>
      <c r="BL192" s="80"/>
    </row>
    <row r="193" spans="2:64" ht="90" hidden="1" customHeight="1" x14ac:dyDescent="0.3">
      <c r="B193" s="380" t="s">
        <v>5571</v>
      </c>
      <c r="C193" s="364" t="s">
        <v>5588</v>
      </c>
      <c r="D193" s="343" t="s">
        <v>5558</v>
      </c>
      <c r="E193" s="160">
        <v>44347</v>
      </c>
      <c r="F193" s="139" t="s">
        <v>5490</v>
      </c>
      <c r="G193" s="458" t="s">
        <v>5615</v>
      </c>
      <c r="H193" s="139" t="s">
        <v>5481</v>
      </c>
      <c r="I193" s="139" t="s">
        <v>5500</v>
      </c>
      <c r="J193" s="139" t="s">
        <v>5525</v>
      </c>
      <c r="K193" s="139" t="s">
        <v>5526</v>
      </c>
      <c r="L193" s="356" t="s">
        <v>5550</v>
      </c>
      <c r="M193" s="161">
        <v>1</v>
      </c>
      <c r="N193" s="160">
        <v>44376</v>
      </c>
      <c r="O193" s="160">
        <v>44561</v>
      </c>
      <c r="P193" s="245">
        <f t="shared" si="3"/>
        <v>27</v>
      </c>
      <c r="Q193" s="426">
        <v>1</v>
      </c>
      <c r="R193" s="355" t="s">
        <v>179</v>
      </c>
      <c r="S193" s="222"/>
      <c r="T193" s="35" t="s">
        <v>1460</v>
      </c>
      <c r="U193" s="35" t="s">
        <v>1460</v>
      </c>
      <c r="V193" s="35" t="s">
        <v>1460</v>
      </c>
      <c r="W193" s="35" t="s">
        <v>1460</v>
      </c>
      <c r="X193" s="35" t="s">
        <v>1460</v>
      </c>
      <c r="Y193" s="35" t="s">
        <v>1460</v>
      </c>
      <c r="Z193" s="35" t="s">
        <v>1460</v>
      </c>
      <c r="AA193" s="35" t="s">
        <v>1460</v>
      </c>
      <c r="AB193" s="35" t="s">
        <v>1460</v>
      </c>
      <c r="AC193" s="35" t="s">
        <v>1460</v>
      </c>
      <c r="AD193" s="35" t="s">
        <v>1460</v>
      </c>
      <c r="AE193" s="35" t="s">
        <v>1460</v>
      </c>
      <c r="AF193" s="35" t="s">
        <v>1460</v>
      </c>
      <c r="AG193" s="35" t="s">
        <v>1460</v>
      </c>
      <c r="AH193" s="35" t="s">
        <v>1460</v>
      </c>
      <c r="AI193" s="35" t="s">
        <v>1460</v>
      </c>
      <c r="AJ193" s="35" t="s">
        <v>1460</v>
      </c>
      <c r="AK193" s="35" t="s">
        <v>1460</v>
      </c>
      <c r="AL193" s="35" t="s">
        <v>1460</v>
      </c>
      <c r="AM193" s="35" t="s">
        <v>1460</v>
      </c>
      <c r="AN193" s="35" t="s">
        <v>1460</v>
      </c>
      <c r="AO193" s="35" t="s">
        <v>1460</v>
      </c>
      <c r="AP193" s="35" t="s">
        <v>1460</v>
      </c>
      <c r="AQ193" s="35" t="s">
        <v>1460</v>
      </c>
      <c r="AR193" s="35" t="s">
        <v>1460</v>
      </c>
      <c r="AS193" s="35" t="s">
        <v>1460</v>
      </c>
      <c r="AT193" s="31" t="s">
        <v>5934</v>
      </c>
      <c r="AU193" s="31" t="s">
        <v>6233</v>
      </c>
      <c r="AV193" s="31" t="s">
        <v>6579</v>
      </c>
      <c r="AW193" s="31" t="s">
        <v>6949</v>
      </c>
      <c r="AX193" s="226" t="s">
        <v>1460</v>
      </c>
      <c r="AY193" s="226" t="s">
        <v>6958</v>
      </c>
      <c r="AZ193" s="226" t="s">
        <v>1460</v>
      </c>
      <c r="BA193" s="226" t="s">
        <v>6958</v>
      </c>
      <c r="BB193" s="165" t="s">
        <v>874</v>
      </c>
      <c r="BC193" s="512">
        <v>44592</v>
      </c>
      <c r="BD193" s="367" t="s">
        <v>1021</v>
      </c>
      <c r="BE193" s="245"/>
      <c r="BF193" s="304"/>
      <c r="BG193" s="304"/>
      <c r="BH193" s="304"/>
      <c r="BI193" s="304"/>
      <c r="BJ193" s="367" t="s">
        <v>1193</v>
      </c>
      <c r="BK193" s="129"/>
      <c r="BL193" s="80"/>
    </row>
    <row r="194" spans="2:64" ht="90" hidden="1" customHeight="1" x14ac:dyDescent="0.3">
      <c r="B194" s="380" t="s">
        <v>5572</v>
      </c>
      <c r="C194" s="364" t="s">
        <v>5588</v>
      </c>
      <c r="D194" s="343" t="s">
        <v>5558</v>
      </c>
      <c r="E194" s="160">
        <v>44347</v>
      </c>
      <c r="F194" s="139" t="s">
        <v>5490</v>
      </c>
      <c r="G194" s="458" t="s">
        <v>5616</v>
      </c>
      <c r="H194" s="139" t="s">
        <v>5482</v>
      </c>
      <c r="I194" s="139" t="s">
        <v>5501</v>
      </c>
      <c r="J194" s="139" t="s">
        <v>5527</v>
      </c>
      <c r="K194" s="139" t="s">
        <v>5528</v>
      </c>
      <c r="L194" s="356" t="s">
        <v>5551</v>
      </c>
      <c r="M194" s="161">
        <v>1</v>
      </c>
      <c r="N194" s="160">
        <v>44370</v>
      </c>
      <c r="O194" s="160">
        <v>44463</v>
      </c>
      <c r="P194" s="245">
        <f t="shared" si="3"/>
        <v>14</v>
      </c>
      <c r="Q194" s="426">
        <v>1</v>
      </c>
      <c r="R194" s="355" t="s">
        <v>179</v>
      </c>
      <c r="S194" s="160"/>
      <c r="T194" s="35" t="s">
        <v>1460</v>
      </c>
      <c r="U194" s="35" t="s">
        <v>1460</v>
      </c>
      <c r="V194" s="35" t="s">
        <v>1460</v>
      </c>
      <c r="W194" s="35" t="s">
        <v>1460</v>
      </c>
      <c r="X194" s="35" t="s">
        <v>1460</v>
      </c>
      <c r="Y194" s="35" t="s">
        <v>1460</v>
      </c>
      <c r="Z194" s="35" t="s">
        <v>1460</v>
      </c>
      <c r="AA194" s="35" t="s">
        <v>1460</v>
      </c>
      <c r="AB194" s="35" t="s">
        <v>1460</v>
      </c>
      <c r="AC194" s="35" t="s">
        <v>1460</v>
      </c>
      <c r="AD194" s="35" t="s">
        <v>1460</v>
      </c>
      <c r="AE194" s="35" t="s">
        <v>1460</v>
      </c>
      <c r="AF194" s="35" t="s">
        <v>1460</v>
      </c>
      <c r="AG194" s="35" t="s">
        <v>1460</v>
      </c>
      <c r="AH194" s="35" t="s">
        <v>1460</v>
      </c>
      <c r="AI194" s="35" t="s">
        <v>1460</v>
      </c>
      <c r="AJ194" s="35" t="s">
        <v>1460</v>
      </c>
      <c r="AK194" s="35" t="s">
        <v>1460</v>
      </c>
      <c r="AL194" s="35" t="s">
        <v>1460</v>
      </c>
      <c r="AM194" s="35" t="s">
        <v>1460</v>
      </c>
      <c r="AN194" s="35" t="s">
        <v>1460</v>
      </c>
      <c r="AO194" s="35" t="s">
        <v>1460</v>
      </c>
      <c r="AP194" s="35" t="s">
        <v>1460</v>
      </c>
      <c r="AQ194" s="35" t="s">
        <v>1460</v>
      </c>
      <c r="AR194" s="35" t="s">
        <v>1460</v>
      </c>
      <c r="AS194" s="35" t="s">
        <v>1460</v>
      </c>
      <c r="AT194" s="412" t="s">
        <v>5936</v>
      </c>
      <c r="AU194" s="31" t="s">
        <v>6215</v>
      </c>
      <c r="AV194" s="175" t="s">
        <v>1460</v>
      </c>
      <c r="AW194" s="175" t="s">
        <v>6444</v>
      </c>
      <c r="AX194" s="514" t="s">
        <v>1460</v>
      </c>
      <c r="AY194" s="514" t="s">
        <v>6444</v>
      </c>
      <c r="AZ194" s="514" t="s">
        <v>1460</v>
      </c>
      <c r="BA194" s="514" t="s">
        <v>6444</v>
      </c>
      <c r="BB194" s="165" t="s">
        <v>874</v>
      </c>
      <c r="BC194" s="308">
        <v>44494</v>
      </c>
      <c r="BD194" s="367" t="s">
        <v>1021</v>
      </c>
      <c r="BE194" s="245"/>
      <c r="BF194" s="304"/>
      <c r="BG194" s="304"/>
      <c r="BH194" s="304"/>
      <c r="BI194" s="304"/>
      <c r="BJ194" s="367" t="s">
        <v>1193</v>
      </c>
      <c r="BK194" s="129"/>
      <c r="BL194" s="80"/>
    </row>
    <row r="195" spans="2:64" ht="90" hidden="1" customHeight="1" x14ac:dyDescent="0.3">
      <c r="B195" s="380" t="s">
        <v>5573</v>
      </c>
      <c r="C195" s="364" t="s">
        <v>5588</v>
      </c>
      <c r="D195" s="343" t="s">
        <v>5558</v>
      </c>
      <c r="E195" s="160">
        <v>44347</v>
      </c>
      <c r="F195" s="139" t="s">
        <v>5490</v>
      </c>
      <c r="G195" s="458" t="s">
        <v>5617</v>
      </c>
      <c r="H195" s="139" t="s">
        <v>5483</v>
      </c>
      <c r="I195" s="139" t="s">
        <v>5502</v>
      </c>
      <c r="J195" s="139" t="s">
        <v>5529</v>
      </c>
      <c r="K195" s="139" t="s">
        <v>5530</v>
      </c>
      <c r="L195" s="356" t="s">
        <v>5552</v>
      </c>
      <c r="M195" s="167">
        <v>3</v>
      </c>
      <c r="N195" s="160">
        <v>44378</v>
      </c>
      <c r="O195" s="160">
        <v>44500</v>
      </c>
      <c r="P195" s="245">
        <f t="shared" si="3"/>
        <v>18</v>
      </c>
      <c r="Q195" s="426">
        <v>3</v>
      </c>
      <c r="R195" s="355" t="s">
        <v>179</v>
      </c>
      <c r="S195" s="222"/>
      <c r="T195" s="35" t="s">
        <v>1460</v>
      </c>
      <c r="U195" s="35" t="s">
        <v>1460</v>
      </c>
      <c r="V195" s="35" t="s">
        <v>1460</v>
      </c>
      <c r="W195" s="35" t="s">
        <v>1460</v>
      </c>
      <c r="X195" s="35" t="s">
        <v>1460</v>
      </c>
      <c r="Y195" s="35" t="s">
        <v>1460</v>
      </c>
      <c r="Z195" s="35" t="s">
        <v>1460</v>
      </c>
      <c r="AA195" s="35" t="s">
        <v>1460</v>
      </c>
      <c r="AB195" s="35" t="s">
        <v>1460</v>
      </c>
      <c r="AC195" s="35" t="s">
        <v>1460</v>
      </c>
      <c r="AD195" s="35" t="s">
        <v>1460</v>
      </c>
      <c r="AE195" s="35" t="s">
        <v>1460</v>
      </c>
      <c r="AF195" s="35" t="s">
        <v>1460</v>
      </c>
      <c r="AG195" s="35" t="s">
        <v>1460</v>
      </c>
      <c r="AH195" s="35" t="s">
        <v>1460</v>
      </c>
      <c r="AI195" s="35" t="s">
        <v>1460</v>
      </c>
      <c r="AJ195" s="35" t="s">
        <v>1460</v>
      </c>
      <c r="AK195" s="35" t="s">
        <v>1460</v>
      </c>
      <c r="AL195" s="35" t="s">
        <v>1460</v>
      </c>
      <c r="AM195" s="35" t="s">
        <v>1460</v>
      </c>
      <c r="AN195" s="35" t="s">
        <v>1460</v>
      </c>
      <c r="AO195" s="35" t="s">
        <v>1460</v>
      </c>
      <c r="AP195" s="35" t="s">
        <v>1460</v>
      </c>
      <c r="AQ195" s="35" t="s">
        <v>1460</v>
      </c>
      <c r="AR195" s="35" t="s">
        <v>1460</v>
      </c>
      <c r="AS195" s="35" t="s">
        <v>1460</v>
      </c>
      <c r="AT195" s="31" t="s">
        <v>5934</v>
      </c>
      <c r="AU195" s="31" t="s">
        <v>6233</v>
      </c>
      <c r="AV195" s="511" t="s">
        <v>6580</v>
      </c>
      <c r="AW195" s="511" t="s">
        <v>6953</v>
      </c>
      <c r="AX195" s="226" t="s">
        <v>1460</v>
      </c>
      <c r="AY195" s="226" t="s">
        <v>6958</v>
      </c>
      <c r="AZ195" s="226" t="s">
        <v>1460</v>
      </c>
      <c r="BA195" s="226" t="s">
        <v>6958</v>
      </c>
      <c r="BB195" s="165" t="s">
        <v>874</v>
      </c>
      <c r="BC195" s="512">
        <v>44592</v>
      </c>
      <c r="BD195" s="367" t="s">
        <v>1021</v>
      </c>
      <c r="BE195" s="245"/>
      <c r="BF195" s="304"/>
      <c r="BG195" s="304"/>
      <c r="BH195" s="304"/>
      <c r="BI195" s="304"/>
      <c r="BJ195" s="367" t="s">
        <v>1193</v>
      </c>
      <c r="BK195" s="129"/>
      <c r="BL195" s="80"/>
    </row>
    <row r="196" spans="2:64" ht="90" hidden="1" customHeight="1" x14ac:dyDescent="0.3">
      <c r="B196" s="380" t="s">
        <v>5574</v>
      </c>
      <c r="C196" s="364" t="s">
        <v>5588</v>
      </c>
      <c r="D196" s="343" t="s">
        <v>5558</v>
      </c>
      <c r="E196" s="160">
        <v>44347</v>
      </c>
      <c r="F196" s="139" t="s">
        <v>5490</v>
      </c>
      <c r="G196" s="458" t="s">
        <v>5617</v>
      </c>
      <c r="H196" s="139" t="s">
        <v>5483</v>
      </c>
      <c r="I196" s="139" t="s">
        <v>5503</v>
      </c>
      <c r="J196" s="139" t="s">
        <v>5531</v>
      </c>
      <c r="K196" s="139" t="s">
        <v>5532</v>
      </c>
      <c r="L196" s="356" t="s">
        <v>5552</v>
      </c>
      <c r="M196" s="167">
        <v>5</v>
      </c>
      <c r="N196" s="160">
        <v>44378</v>
      </c>
      <c r="O196" s="160">
        <v>44561</v>
      </c>
      <c r="P196" s="245">
        <f t="shared" si="3"/>
        <v>27</v>
      </c>
      <c r="Q196" s="426">
        <v>5</v>
      </c>
      <c r="R196" s="355" t="s">
        <v>179</v>
      </c>
      <c r="S196" s="222"/>
      <c r="T196" s="35" t="s">
        <v>1460</v>
      </c>
      <c r="U196" s="35" t="s">
        <v>1460</v>
      </c>
      <c r="V196" s="35" t="s">
        <v>1460</v>
      </c>
      <c r="W196" s="35" t="s">
        <v>1460</v>
      </c>
      <c r="X196" s="35" t="s">
        <v>1460</v>
      </c>
      <c r="Y196" s="35" t="s">
        <v>1460</v>
      </c>
      <c r="Z196" s="35" t="s">
        <v>1460</v>
      </c>
      <c r="AA196" s="35" t="s">
        <v>1460</v>
      </c>
      <c r="AB196" s="35" t="s">
        <v>1460</v>
      </c>
      <c r="AC196" s="35" t="s">
        <v>1460</v>
      </c>
      <c r="AD196" s="35" t="s">
        <v>1460</v>
      </c>
      <c r="AE196" s="35" t="s">
        <v>1460</v>
      </c>
      <c r="AF196" s="35" t="s">
        <v>1460</v>
      </c>
      <c r="AG196" s="35" t="s">
        <v>1460</v>
      </c>
      <c r="AH196" s="35" t="s">
        <v>1460</v>
      </c>
      <c r="AI196" s="35" t="s">
        <v>1460</v>
      </c>
      <c r="AJ196" s="35" t="s">
        <v>1460</v>
      </c>
      <c r="AK196" s="35" t="s">
        <v>1460</v>
      </c>
      <c r="AL196" s="35" t="s">
        <v>1460</v>
      </c>
      <c r="AM196" s="35" t="s">
        <v>1460</v>
      </c>
      <c r="AN196" s="35" t="s">
        <v>1460</v>
      </c>
      <c r="AO196" s="35" t="s">
        <v>1460</v>
      </c>
      <c r="AP196" s="35" t="s">
        <v>1460</v>
      </c>
      <c r="AQ196" s="35" t="s">
        <v>1460</v>
      </c>
      <c r="AR196" s="35" t="s">
        <v>1460</v>
      </c>
      <c r="AS196" s="35" t="s">
        <v>1460</v>
      </c>
      <c r="AT196" s="31" t="s">
        <v>5934</v>
      </c>
      <c r="AU196" s="31" t="s">
        <v>6233</v>
      </c>
      <c r="AV196" s="511" t="s">
        <v>6580</v>
      </c>
      <c r="AW196" s="511" t="s">
        <v>6955</v>
      </c>
      <c r="AX196" s="226" t="s">
        <v>1460</v>
      </c>
      <c r="AY196" s="226" t="s">
        <v>6958</v>
      </c>
      <c r="AZ196" s="226" t="s">
        <v>1460</v>
      </c>
      <c r="BA196" s="226" t="s">
        <v>6958</v>
      </c>
      <c r="BB196" s="165" t="s">
        <v>874</v>
      </c>
      <c r="BC196" s="512">
        <v>44592</v>
      </c>
      <c r="BD196" s="367" t="s">
        <v>1021</v>
      </c>
      <c r="BE196" s="245"/>
      <c r="BF196" s="304"/>
      <c r="BG196" s="304"/>
      <c r="BH196" s="304"/>
      <c r="BI196" s="304"/>
      <c r="BJ196" s="367" t="s">
        <v>1193</v>
      </c>
      <c r="BK196" s="129"/>
      <c r="BL196" s="80"/>
    </row>
    <row r="197" spans="2:64" ht="90" hidden="1" customHeight="1" x14ac:dyDescent="0.3">
      <c r="B197" s="380" t="s">
        <v>5575</v>
      </c>
      <c r="C197" s="364" t="s">
        <v>5588</v>
      </c>
      <c r="D197" s="343" t="s">
        <v>5558</v>
      </c>
      <c r="E197" s="160">
        <v>44347</v>
      </c>
      <c r="F197" s="139" t="s">
        <v>5490</v>
      </c>
      <c r="G197" s="458" t="s">
        <v>5618</v>
      </c>
      <c r="H197" s="139" t="s">
        <v>5484</v>
      </c>
      <c r="I197" s="139" t="s">
        <v>5584</v>
      </c>
      <c r="J197" s="139" t="s">
        <v>5533</v>
      </c>
      <c r="K197" s="139" t="s">
        <v>5534</v>
      </c>
      <c r="L197" s="356" t="s">
        <v>5553</v>
      </c>
      <c r="M197" s="161">
        <v>1</v>
      </c>
      <c r="N197" s="160">
        <v>44502</v>
      </c>
      <c r="O197" s="160">
        <v>44559</v>
      </c>
      <c r="P197" s="245">
        <f t="shared" si="3"/>
        <v>9</v>
      </c>
      <c r="Q197" s="426">
        <v>1</v>
      </c>
      <c r="R197" s="355" t="s">
        <v>179</v>
      </c>
      <c r="S197" s="222"/>
      <c r="T197" s="35" t="s">
        <v>1460</v>
      </c>
      <c r="U197" s="35" t="s">
        <v>1460</v>
      </c>
      <c r="V197" s="35" t="s">
        <v>1460</v>
      </c>
      <c r="W197" s="35" t="s">
        <v>1460</v>
      </c>
      <c r="X197" s="35" t="s">
        <v>1460</v>
      </c>
      <c r="Y197" s="35" t="s">
        <v>1460</v>
      </c>
      <c r="Z197" s="35" t="s">
        <v>1460</v>
      </c>
      <c r="AA197" s="35" t="s">
        <v>1460</v>
      </c>
      <c r="AB197" s="35" t="s">
        <v>1460</v>
      </c>
      <c r="AC197" s="35" t="s">
        <v>1460</v>
      </c>
      <c r="AD197" s="35" t="s">
        <v>1460</v>
      </c>
      <c r="AE197" s="35" t="s">
        <v>1460</v>
      </c>
      <c r="AF197" s="35" t="s">
        <v>1460</v>
      </c>
      <c r="AG197" s="35" t="s">
        <v>1460</v>
      </c>
      <c r="AH197" s="35" t="s">
        <v>1460</v>
      </c>
      <c r="AI197" s="35" t="s">
        <v>1460</v>
      </c>
      <c r="AJ197" s="35" t="s">
        <v>1460</v>
      </c>
      <c r="AK197" s="35" t="s">
        <v>1460</v>
      </c>
      <c r="AL197" s="35" t="s">
        <v>1460</v>
      </c>
      <c r="AM197" s="35" t="s">
        <v>1460</v>
      </c>
      <c r="AN197" s="35" t="s">
        <v>1460</v>
      </c>
      <c r="AO197" s="35" t="s">
        <v>1460</v>
      </c>
      <c r="AP197" s="35" t="s">
        <v>1460</v>
      </c>
      <c r="AQ197" s="35" t="s">
        <v>1460</v>
      </c>
      <c r="AR197" s="35" t="s">
        <v>1460</v>
      </c>
      <c r="AS197" s="35" t="s">
        <v>1460</v>
      </c>
      <c r="AT197" s="31" t="s">
        <v>5934</v>
      </c>
      <c r="AU197" s="31" t="s">
        <v>6233</v>
      </c>
      <c r="AV197" s="511" t="s">
        <v>6581</v>
      </c>
      <c r="AW197" s="31" t="s">
        <v>6950</v>
      </c>
      <c r="AX197" s="511" t="s">
        <v>7279</v>
      </c>
      <c r="AY197" s="511" t="s">
        <v>7285</v>
      </c>
      <c r="AZ197" s="509" t="s">
        <v>1460</v>
      </c>
      <c r="BA197" s="509" t="s">
        <v>7993</v>
      </c>
      <c r="BB197" s="165" t="s">
        <v>1017</v>
      </c>
      <c r="BC197" s="308">
        <v>44676</v>
      </c>
      <c r="BD197" s="367" t="s">
        <v>1021</v>
      </c>
      <c r="BE197" s="245"/>
      <c r="BF197" s="304"/>
      <c r="BG197" s="304"/>
      <c r="BH197" s="304"/>
      <c r="BI197" s="304"/>
      <c r="BJ197" s="367" t="s">
        <v>1193</v>
      </c>
      <c r="BK197" s="129"/>
      <c r="BL197" s="80"/>
    </row>
    <row r="198" spans="2:64" ht="90" hidden="1" customHeight="1" x14ac:dyDescent="0.3">
      <c r="B198" s="380" t="s">
        <v>5576</v>
      </c>
      <c r="C198" s="364" t="s">
        <v>5588</v>
      </c>
      <c r="D198" s="343" t="s">
        <v>5558</v>
      </c>
      <c r="E198" s="160">
        <v>44347</v>
      </c>
      <c r="F198" s="139" t="s">
        <v>5490</v>
      </c>
      <c r="G198" s="458" t="s">
        <v>5619</v>
      </c>
      <c r="H198" s="139" t="s">
        <v>5485</v>
      </c>
      <c r="I198" s="139" t="s">
        <v>5504</v>
      </c>
      <c r="J198" s="139" t="s">
        <v>5535</v>
      </c>
      <c r="K198" s="139" t="s">
        <v>5536</v>
      </c>
      <c r="L198" s="356" t="s">
        <v>5554</v>
      </c>
      <c r="M198" s="161">
        <v>1</v>
      </c>
      <c r="N198" s="341">
        <v>44409</v>
      </c>
      <c r="O198" s="341">
        <v>44559</v>
      </c>
      <c r="P198" s="245">
        <f t="shared" si="3"/>
        <v>22</v>
      </c>
      <c r="Q198" s="426">
        <v>1</v>
      </c>
      <c r="R198" s="355" t="s">
        <v>179</v>
      </c>
      <c r="S198" s="222"/>
      <c r="T198" s="35" t="s">
        <v>1460</v>
      </c>
      <c r="U198" s="35" t="s">
        <v>1460</v>
      </c>
      <c r="V198" s="35" t="s">
        <v>1460</v>
      </c>
      <c r="W198" s="35" t="s">
        <v>1460</v>
      </c>
      <c r="X198" s="35" t="s">
        <v>1460</v>
      </c>
      <c r="Y198" s="35" t="s">
        <v>1460</v>
      </c>
      <c r="Z198" s="35" t="s">
        <v>1460</v>
      </c>
      <c r="AA198" s="35" t="s">
        <v>1460</v>
      </c>
      <c r="AB198" s="35" t="s">
        <v>1460</v>
      </c>
      <c r="AC198" s="35" t="s">
        <v>1460</v>
      </c>
      <c r="AD198" s="35" t="s">
        <v>1460</v>
      </c>
      <c r="AE198" s="35" t="s">
        <v>1460</v>
      </c>
      <c r="AF198" s="35" t="s">
        <v>1460</v>
      </c>
      <c r="AG198" s="35" t="s">
        <v>1460</v>
      </c>
      <c r="AH198" s="35" t="s">
        <v>1460</v>
      </c>
      <c r="AI198" s="35" t="s">
        <v>1460</v>
      </c>
      <c r="AJ198" s="35" t="s">
        <v>1460</v>
      </c>
      <c r="AK198" s="35" t="s">
        <v>1460</v>
      </c>
      <c r="AL198" s="35" t="s">
        <v>1460</v>
      </c>
      <c r="AM198" s="35" t="s">
        <v>1460</v>
      </c>
      <c r="AN198" s="35" t="s">
        <v>1460</v>
      </c>
      <c r="AO198" s="35" t="s">
        <v>1460</v>
      </c>
      <c r="AP198" s="35" t="s">
        <v>1460</v>
      </c>
      <c r="AQ198" s="35" t="s">
        <v>1460</v>
      </c>
      <c r="AR198" s="35" t="s">
        <v>1460</v>
      </c>
      <c r="AS198" s="35" t="s">
        <v>1460</v>
      </c>
      <c r="AT198" s="31" t="s">
        <v>5934</v>
      </c>
      <c r="AU198" s="31" t="s">
        <v>6233</v>
      </c>
      <c r="AV198" s="230" t="s">
        <v>6582</v>
      </c>
      <c r="AW198" s="31" t="s">
        <v>6954</v>
      </c>
      <c r="AX198" s="226" t="s">
        <v>1460</v>
      </c>
      <c r="AY198" s="226" t="s">
        <v>6958</v>
      </c>
      <c r="AZ198" s="226" t="s">
        <v>1460</v>
      </c>
      <c r="BA198" s="226" t="s">
        <v>6958</v>
      </c>
      <c r="BB198" s="165" t="s">
        <v>874</v>
      </c>
      <c r="BC198" s="512">
        <v>44592</v>
      </c>
      <c r="BD198" s="367" t="s">
        <v>1021</v>
      </c>
      <c r="BE198" s="245"/>
      <c r="BF198" s="304"/>
      <c r="BG198" s="304"/>
      <c r="BH198" s="304"/>
      <c r="BI198" s="304"/>
      <c r="BJ198" s="367" t="s">
        <v>1193</v>
      </c>
      <c r="BK198" s="129"/>
      <c r="BL198" s="80"/>
    </row>
    <row r="199" spans="2:64" ht="90" hidden="1" customHeight="1" x14ac:dyDescent="0.3">
      <c r="B199" s="380" t="s">
        <v>5577</v>
      </c>
      <c r="C199" s="364" t="s">
        <v>5588</v>
      </c>
      <c r="D199" s="343" t="s">
        <v>5558</v>
      </c>
      <c r="E199" s="160">
        <v>44347</v>
      </c>
      <c r="F199" s="139" t="s">
        <v>5490</v>
      </c>
      <c r="G199" s="458" t="s">
        <v>5620</v>
      </c>
      <c r="H199" s="139" t="s">
        <v>5486</v>
      </c>
      <c r="I199" s="139" t="s">
        <v>5505</v>
      </c>
      <c r="J199" s="139" t="s">
        <v>5537</v>
      </c>
      <c r="K199" s="139" t="s">
        <v>5538</v>
      </c>
      <c r="L199" s="165"/>
      <c r="M199" s="161">
        <v>1</v>
      </c>
      <c r="N199" s="341">
        <v>44378</v>
      </c>
      <c r="O199" s="341">
        <v>44407</v>
      </c>
      <c r="P199" s="245">
        <f t="shared" si="3"/>
        <v>5</v>
      </c>
      <c r="Q199" s="426">
        <v>1</v>
      </c>
      <c r="R199" s="355" t="s">
        <v>179</v>
      </c>
      <c r="S199" s="160"/>
      <c r="T199" s="35" t="s">
        <v>1460</v>
      </c>
      <c r="U199" s="35" t="s">
        <v>1460</v>
      </c>
      <c r="V199" s="35" t="s">
        <v>1460</v>
      </c>
      <c r="W199" s="35" t="s">
        <v>1460</v>
      </c>
      <c r="X199" s="35" t="s">
        <v>1460</v>
      </c>
      <c r="Y199" s="35" t="s">
        <v>1460</v>
      </c>
      <c r="Z199" s="35" t="s">
        <v>1460</v>
      </c>
      <c r="AA199" s="35" t="s">
        <v>1460</v>
      </c>
      <c r="AB199" s="35" t="s">
        <v>1460</v>
      </c>
      <c r="AC199" s="35" t="s">
        <v>1460</v>
      </c>
      <c r="AD199" s="35" t="s">
        <v>1460</v>
      </c>
      <c r="AE199" s="35" t="s">
        <v>1460</v>
      </c>
      <c r="AF199" s="35" t="s">
        <v>1460</v>
      </c>
      <c r="AG199" s="35" t="s">
        <v>1460</v>
      </c>
      <c r="AH199" s="35" t="s">
        <v>1460</v>
      </c>
      <c r="AI199" s="35" t="s">
        <v>1460</v>
      </c>
      <c r="AJ199" s="35" t="s">
        <v>1460</v>
      </c>
      <c r="AK199" s="35" t="s">
        <v>1460</v>
      </c>
      <c r="AL199" s="35" t="s">
        <v>1460</v>
      </c>
      <c r="AM199" s="35" t="s">
        <v>1460</v>
      </c>
      <c r="AN199" s="35" t="s">
        <v>1460</v>
      </c>
      <c r="AO199" s="35" t="s">
        <v>1460</v>
      </c>
      <c r="AP199" s="35" t="s">
        <v>1460</v>
      </c>
      <c r="AQ199" s="35" t="s">
        <v>1460</v>
      </c>
      <c r="AR199" s="35" t="s">
        <v>1460</v>
      </c>
      <c r="AS199" s="35" t="s">
        <v>1460</v>
      </c>
      <c r="AT199" s="31" t="s">
        <v>5937</v>
      </c>
      <c r="AU199" s="31" t="s">
        <v>6216</v>
      </c>
      <c r="AV199" s="175" t="s">
        <v>1460</v>
      </c>
      <c r="AW199" s="175" t="s">
        <v>6444</v>
      </c>
      <c r="AX199" s="514" t="s">
        <v>1460</v>
      </c>
      <c r="AY199" s="514" t="s">
        <v>6444</v>
      </c>
      <c r="AZ199" s="514" t="s">
        <v>1460</v>
      </c>
      <c r="BA199" s="514" t="s">
        <v>6444</v>
      </c>
      <c r="BB199" s="165" t="s">
        <v>874</v>
      </c>
      <c r="BC199" s="308">
        <v>44494</v>
      </c>
      <c r="BD199" s="367" t="s">
        <v>1021</v>
      </c>
      <c r="BE199" s="245"/>
      <c r="BF199" s="304"/>
      <c r="BG199" s="304"/>
      <c r="BH199" s="304"/>
      <c r="BI199" s="304"/>
      <c r="BJ199" s="367" t="s">
        <v>1193</v>
      </c>
      <c r="BK199" s="129"/>
      <c r="BL199" s="80"/>
    </row>
    <row r="200" spans="2:64" ht="90" hidden="1" customHeight="1" x14ac:dyDescent="0.3">
      <c r="B200" s="380" t="s">
        <v>5578</v>
      </c>
      <c r="C200" s="364" t="s">
        <v>5588</v>
      </c>
      <c r="D200" s="343" t="s">
        <v>5558</v>
      </c>
      <c r="E200" s="160">
        <v>44347</v>
      </c>
      <c r="F200" s="139" t="s">
        <v>5490</v>
      </c>
      <c r="G200" s="458" t="s">
        <v>5589</v>
      </c>
      <c r="H200" s="139" t="s">
        <v>5487</v>
      </c>
      <c r="I200" s="139" t="s">
        <v>5506</v>
      </c>
      <c r="J200" s="139" t="s">
        <v>6236</v>
      </c>
      <c r="K200" s="139" t="s">
        <v>5539</v>
      </c>
      <c r="L200" s="356" t="s">
        <v>5545</v>
      </c>
      <c r="M200" s="161">
        <v>1</v>
      </c>
      <c r="N200" s="341">
        <v>44370</v>
      </c>
      <c r="O200" s="341">
        <v>44463</v>
      </c>
      <c r="P200" s="245">
        <f t="shared" si="3"/>
        <v>14</v>
      </c>
      <c r="Q200" s="426">
        <v>1</v>
      </c>
      <c r="R200" s="355" t="s">
        <v>179</v>
      </c>
      <c r="S200" s="160"/>
      <c r="T200" s="35" t="s">
        <v>1460</v>
      </c>
      <c r="U200" s="35" t="s">
        <v>1460</v>
      </c>
      <c r="V200" s="35" t="s">
        <v>1460</v>
      </c>
      <c r="W200" s="35" t="s">
        <v>1460</v>
      </c>
      <c r="X200" s="35" t="s">
        <v>1460</v>
      </c>
      <c r="Y200" s="35" t="s">
        <v>1460</v>
      </c>
      <c r="Z200" s="35" t="s">
        <v>1460</v>
      </c>
      <c r="AA200" s="35" t="s">
        <v>1460</v>
      </c>
      <c r="AB200" s="35" t="s">
        <v>1460</v>
      </c>
      <c r="AC200" s="35" t="s">
        <v>1460</v>
      </c>
      <c r="AD200" s="35" t="s">
        <v>1460</v>
      </c>
      <c r="AE200" s="35" t="s">
        <v>1460</v>
      </c>
      <c r="AF200" s="35" t="s">
        <v>1460</v>
      </c>
      <c r="AG200" s="35" t="s">
        <v>1460</v>
      </c>
      <c r="AH200" s="35" t="s">
        <v>1460</v>
      </c>
      <c r="AI200" s="35" t="s">
        <v>1460</v>
      </c>
      <c r="AJ200" s="35" t="s">
        <v>1460</v>
      </c>
      <c r="AK200" s="35" t="s">
        <v>1460</v>
      </c>
      <c r="AL200" s="35" t="s">
        <v>1460</v>
      </c>
      <c r="AM200" s="35" t="s">
        <v>1460</v>
      </c>
      <c r="AN200" s="35" t="s">
        <v>1460</v>
      </c>
      <c r="AO200" s="35" t="s">
        <v>1460</v>
      </c>
      <c r="AP200" s="35" t="s">
        <v>1460</v>
      </c>
      <c r="AQ200" s="35" t="s">
        <v>1460</v>
      </c>
      <c r="AR200" s="35" t="s">
        <v>1460</v>
      </c>
      <c r="AS200" s="35" t="s">
        <v>1460</v>
      </c>
      <c r="AT200" s="175" t="s">
        <v>6234</v>
      </c>
      <c r="AU200" s="175" t="s">
        <v>6245</v>
      </c>
      <c r="AV200" s="175" t="s">
        <v>1460</v>
      </c>
      <c r="AW200" s="175" t="s">
        <v>6444</v>
      </c>
      <c r="AX200" s="514" t="s">
        <v>1460</v>
      </c>
      <c r="AY200" s="514" t="s">
        <v>6444</v>
      </c>
      <c r="AZ200" s="514" t="s">
        <v>1460</v>
      </c>
      <c r="BA200" s="514" t="s">
        <v>6444</v>
      </c>
      <c r="BB200" s="165" t="s">
        <v>874</v>
      </c>
      <c r="BC200" s="308">
        <v>44495</v>
      </c>
      <c r="BD200" s="367" t="s">
        <v>1021</v>
      </c>
      <c r="BE200" s="245"/>
      <c r="BF200" s="304"/>
      <c r="BG200" s="304"/>
      <c r="BH200" s="304"/>
      <c r="BI200" s="304"/>
      <c r="BJ200" s="367" t="s">
        <v>1193</v>
      </c>
      <c r="BK200" s="129"/>
      <c r="BL200" s="80"/>
    </row>
    <row r="201" spans="2:64" ht="90" hidden="1" customHeight="1" x14ac:dyDescent="0.3">
      <c r="B201" s="380" t="s">
        <v>5579</v>
      </c>
      <c r="C201" s="364" t="s">
        <v>5588</v>
      </c>
      <c r="D201" s="343" t="s">
        <v>5558</v>
      </c>
      <c r="E201" s="160">
        <v>44347</v>
      </c>
      <c r="F201" s="139" t="s">
        <v>5490</v>
      </c>
      <c r="G201" s="458" t="s">
        <v>5590</v>
      </c>
      <c r="H201" s="139" t="s">
        <v>5488</v>
      </c>
      <c r="I201" s="139" t="s">
        <v>5507</v>
      </c>
      <c r="J201" s="139" t="s">
        <v>5540</v>
      </c>
      <c r="K201" s="139" t="s">
        <v>5540</v>
      </c>
      <c r="L201" s="165" t="s">
        <v>1742</v>
      </c>
      <c r="M201" s="167">
        <v>2</v>
      </c>
      <c r="N201" s="341">
        <v>44378</v>
      </c>
      <c r="O201" s="341">
        <v>44561</v>
      </c>
      <c r="P201" s="245">
        <f t="shared" si="3"/>
        <v>27</v>
      </c>
      <c r="Q201" s="426">
        <v>2</v>
      </c>
      <c r="R201" s="355" t="s">
        <v>179</v>
      </c>
      <c r="S201" s="222"/>
      <c r="T201" s="35" t="s">
        <v>1460</v>
      </c>
      <c r="U201" s="35" t="s">
        <v>1460</v>
      </c>
      <c r="V201" s="35" t="s">
        <v>1460</v>
      </c>
      <c r="W201" s="35" t="s">
        <v>1460</v>
      </c>
      <c r="X201" s="35" t="s">
        <v>1460</v>
      </c>
      <c r="Y201" s="35" t="s">
        <v>1460</v>
      </c>
      <c r="Z201" s="35" t="s">
        <v>1460</v>
      </c>
      <c r="AA201" s="35" t="s">
        <v>1460</v>
      </c>
      <c r="AB201" s="35" t="s">
        <v>1460</v>
      </c>
      <c r="AC201" s="35" t="s">
        <v>1460</v>
      </c>
      <c r="AD201" s="35" t="s">
        <v>1460</v>
      </c>
      <c r="AE201" s="35" t="s">
        <v>1460</v>
      </c>
      <c r="AF201" s="35" t="s">
        <v>1460</v>
      </c>
      <c r="AG201" s="35" t="s">
        <v>1460</v>
      </c>
      <c r="AH201" s="35" t="s">
        <v>1460</v>
      </c>
      <c r="AI201" s="35" t="s">
        <v>1460</v>
      </c>
      <c r="AJ201" s="35" t="s">
        <v>1460</v>
      </c>
      <c r="AK201" s="35" t="s">
        <v>1460</v>
      </c>
      <c r="AL201" s="35" t="s">
        <v>1460</v>
      </c>
      <c r="AM201" s="35" t="s">
        <v>1460</v>
      </c>
      <c r="AN201" s="35" t="s">
        <v>1460</v>
      </c>
      <c r="AO201" s="35" t="s">
        <v>1460</v>
      </c>
      <c r="AP201" s="35" t="s">
        <v>1460</v>
      </c>
      <c r="AQ201" s="35" t="s">
        <v>1460</v>
      </c>
      <c r="AR201" s="35" t="s">
        <v>1460</v>
      </c>
      <c r="AS201" s="35" t="s">
        <v>1460</v>
      </c>
      <c r="AT201" s="31" t="s">
        <v>5934</v>
      </c>
      <c r="AU201" s="31" t="s">
        <v>6233</v>
      </c>
      <c r="AV201" s="511" t="s">
        <v>6583</v>
      </c>
      <c r="AW201" s="31" t="s">
        <v>6947</v>
      </c>
      <c r="AX201" s="511" t="s">
        <v>7280</v>
      </c>
      <c r="AY201" s="511" t="s">
        <v>7286</v>
      </c>
      <c r="AZ201" s="509" t="s">
        <v>1460</v>
      </c>
      <c r="BA201" s="509" t="s">
        <v>7993</v>
      </c>
      <c r="BB201" s="165" t="s">
        <v>1017</v>
      </c>
      <c r="BC201" s="308">
        <v>44676</v>
      </c>
      <c r="BD201" s="367" t="s">
        <v>1021</v>
      </c>
      <c r="BE201" s="245"/>
      <c r="BF201" s="304"/>
      <c r="BG201" s="304"/>
      <c r="BH201" s="304"/>
      <c r="BI201" s="304"/>
      <c r="BJ201" s="367" t="s">
        <v>1193</v>
      </c>
      <c r="BK201" s="129"/>
      <c r="BL201" s="80"/>
    </row>
    <row r="202" spans="2:64" ht="90" hidden="1" customHeight="1" x14ac:dyDescent="0.3">
      <c r="B202" s="380" t="s">
        <v>5580</v>
      </c>
      <c r="C202" s="364" t="s">
        <v>5588</v>
      </c>
      <c r="D202" s="343" t="s">
        <v>5558</v>
      </c>
      <c r="E202" s="160">
        <v>44347</v>
      </c>
      <c r="F202" s="139" t="s">
        <v>5490</v>
      </c>
      <c r="G202" s="458" t="s">
        <v>5591</v>
      </c>
      <c r="H202" s="139" t="s">
        <v>5489</v>
      </c>
      <c r="I202" s="139" t="s">
        <v>5508</v>
      </c>
      <c r="J202" s="139" t="s">
        <v>5541</v>
      </c>
      <c r="K202" s="139" t="s">
        <v>5944</v>
      </c>
      <c r="L202" s="370" t="s">
        <v>5555</v>
      </c>
      <c r="M202" s="161">
        <v>1</v>
      </c>
      <c r="N202" s="160">
        <v>44378</v>
      </c>
      <c r="O202" s="160">
        <v>44561</v>
      </c>
      <c r="P202" s="245">
        <f t="shared" ref="P202:P203" si="9">+WEEKNUM(O202-N202)</f>
        <v>27</v>
      </c>
      <c r="Q202" s="426">
        <v>1</v>
      </c>
      <c r="R202" s="355" t="s">
        <v>179</v>
      </c>
      <c r="S202" s="222" t="s">
        <v>5557</v>
      </c>
      <c r="T202" s="35" t="s">
        <v>1460</v>
      </c>
      <c r="U202" s="35" t="s">
        <v>1460</v>
      </c>
      <c r="V202" s="35" t="s">
        <v>1460</v>
      </c>
      <c r="W202" s="35" t="s">
        <v>1460</v>
      </c>
      <c r="X202" s="35" t="s">
        <v>1460</v>
      </c>
      <c r="Y202" s="35" t="s">
        <v>1460</v>
      </c>
      <c r="Z202" s="35" t="s">
        <v>1460</v>
      </c>
      <c r="AA202" s="35" t="s">
        <v>1460</v>
      </c>
      <c r="AB202" s="35" t="s">
        <v>1460</v>
      </c>
      <c r="AC202" s="35" t="s">
        <v>1460</v>
      </c>
      <c r="AD202" s="35" t="s">
        <v>1460</v>
      </c>
      <c r="AE202" s="35" t="s">
        <v>1460</v>
      </c>
      <c r="AF202" s="35" t="s">
        <v>1460</v>
      </c>
      <c r="AG202" s="35" t="s">
        <v>1460</v>
      </c>
      <c r="AH202" s="35" t="s">
        <v>1460</v>
      </c>
      <c r="AI202" s="35" t="s">
        <v>1460</v>
      </c>
      <c r="AJ202" s="35" t="s">
        <v>1460</v>
      </c>
      <c r="AK202" s="35" t="s">
        <v>1460</v>
      </c>
      <c r="AL202" s="35" t="s">
        <v>1460</v>
      </c>
      <c r="AM202" s="35" t="s">
        <v>1460</v>
      </c>
      <c r="AN202" s="35" t="s">
        <v>1460</v>
      </c>
      <c r="AO202" s="35" t="s">
        <v>1460</v>
      </c>
      <c r="AP202" s="35" t="s">
        <v>1460</v>
      </c>
      <c r="AQ202" s="35" t="s">
        <v>1460</v>
      </c>
      <c r="AR202" s="35" t="s">
        <v>1460</v>
      </c>
      <c r="AS202" s="35" t="s">
        <v>1460</v>
      </c>
      <c r="AT202" s="31" t="s">
        <v>5934</v>
      </c>
      <c r="AU202" s="31" t="s">
        <v>6233</v>
      </c>
      <c r="AV202" s="511" t="s">
        <v>6584</v>
      </c>
      <c r="AW202" s="31" t="s">
        <v>6948</v>
      </c>
      <c r="AX202" s="226" t="s">
        <v>1460</v>
      </c>
      <c r="AY202" s="226" t="s">
        <v>6958</v>
      </c>
      <c r="AZ202" s="226" t="s">
        <v>1460</v>
      </c>
      <c r="BA202" s="226" t="s">
        <v>6958</v>
      </c>
      <c r="BB202" s="165" t="s">
        <v>874</v>
      </c>
      <c r="BC202" s="512">
        <v>44592</v>
      </c>
      <c r="BD202" s="367" t="s">
        <v>1021</v>
      </c>
      <c r="BE202" s="245"/>
      <c r="BF202" s="304"/>
      <c r="BG202" s="304"/>
      <c r="BH202" s="304"/>
      <c r="BI202" s="304"/>
      <c r="BJ202" s="367" t="s">
        <v>1193</v>
      </c>
      <c r="BK202" s="129"/>
      <c r="BL202" s="80"/>
    </row>
    <row r="203" spans="2:64" ht="90" hidden="1" customHeight="1" x14ac:dyDescent="0.3">
      <c r="B203" s="380" t="s">
        <v>5581</v>
      </c>
      <c r="C203" s="364" t="s">
        <v>5588</v>
      </c>
      <c r="D203" s="343" t="s">
        <v>5558</v>
      </c>
      <c r="E203" s="160">
        <v>44347</v>
      </c>
      <c r="F203" s="139" t="s">
        <v>5490</v>
      </c>
      <c r="G203" s="458" t="s">
        <v>5591</v>
      </c>
      <c r="H203" s="139" t="s">
        <v>5489</v>
      </c>
      <c r="I203" s="139" t="s">
        <v>5509</v>
      </c>
      <c r="J203" s="246" t="s">
        <v>5542</v>
      </c>
      <c r="K203" s="139" t="s">
        <v>5543</v>
      </c>
      <c r="L203" s="356" t="s">
        <v>5556</v>
      </c>
      <c r="M203" s="161">
        <v>1</v>
      </c>
      <c r="N203" s="160">
        <v>44378</v>
      </c>
      <c r="O203" s="160">
        <v>44561</v>
      </c>
      <c r="P203" s="245">
        <f t="shared" si="9"/>
        <v>27</v>
      </c>
      <c r="Q203" s="426">
        <v>1</v>
      </c>
      <c r="R203" s="355" t="s">
        <v>179</v>
      </c>
      <c r="S203" s="222" t="s">
        <v>5557</v>
      </c>
      <c r="T203" s="35" t="s">
        <v>1460</v>
      </c>
      <c r="U203" s="35" t="s">
        <v>1460</v>
      </c>
      <c r="V203" s="35" t="s">
        <v>1460</v>
      </c>
      <c r="W203" s="35" t="s">
        <v>1460</v>
      </c>
      <c r="X203" s="35" t="s">
        <v>1460</v>
      </c>
      <c r="Y203" s="35" t="s">
        <v>1460</v>
      </c>
      <c r="Z203" s="35" t="s">
        <v>1460</v>
      </c>
      <c r="AA203" s="35" t="s">
        <v>1460</v>
      </c>
      <c r="AB203" s="35" t="s">
        <v>1460</v>
      </c>
      <c r="AC203" s="35" t="s">
        <v>1460</v>
      </c>
      <c r="AD203" s="35" t="s">
        <v>1460</v>
      </c>
      <c r="AE203" s="35" t="s">
        <v>1460</v>
      </c>
      <c r="AF203" s="35" t="s">
        <v>1460</v>
      </c>
      <c r="AG203" s="35" t="s">
        <v>1460</v>
      </c>
      <c r="AH203" s="35" t="s">
        <v>1460</v>
      </c>
      <c r="AI203" s="35" t="s">
        <v>1460</v>
      </c>
      <c r="AJ203" s="35" t="s">
        <v>1460</v>
      </c>
      <c r="AK203" s="35" t="s">
        <v>1460</v>
      </c>
      <c r="AL203" s="35" t="s">
        <v>1460</v>
      </c>
      <c r="AM203" s="35" t="s">
        <v>1460</v>
      </c>
      <c r="AN203" s="35" t="s">
        <v>1460</v>
      </c>
      <c r="AO203" s="35" t="s">
        <v>1460</v>
      </c>
      <c r="AP203" s="35" t="s">
        <v>1460</v>
      </c>
      <c r="AQ203" s="35" t="s">
        <v>1460</v>
      </c>
      <c r="AR203" s="35" t="s">
        <v>1460</v>
      </c>
      <c r="AS203" s="35" t="s">
        <v>1460</v>
      </c>
      <c r="AT203" s="31" t="s">
        <v>5934</v>
      </c>
      <c r="AU203" s="31" t="s">
        <v>6233</v>
      </c>
      <c r="AV203" s="511" t="s">
        <v>6585</v>
      </c>
      <c r="AW203" s="511" t="s">
        <v>6948</v>
      </c>
      <c r="AX203" s="226" t="s">
        <v>1460</v>
      </c>
      <c r="AY203" s="226" t="s">
        <v>6958</v>
      </c>
      <c r="AZ203" s="226" t="s">
        <v>1460</v>
      </c>
      <c r="BA203" s="226" t="s">
        <v>6958</v>
      </c>
      <c r="BB203" s="165" t="s">
        <v>874</v>
      </c>
      <c r="BC203" s="512">
        <v>44592</v>
      </c>
      <c r="BD203" s="367" t="s">
        <v>1021</v>
      </c>
      <c r="BE203" s="245"/>
      <c r="BF203" s="304"/>
      <c r="BG203" s="304"/>
      <c r="BH203" s="304"/>
      <c r="BI203" s="304"/>
      <c r="BJ203" s="367" t="s">
        <v>1193</v>
      </c>
      <c r="BK203" s="129"/>
      <c r="BL203" s="80"/>
    </row>
    <row r="204" spans="2:64" x14ac:dyDescent="0.3">
      <c r="BC204" s="494"/>
    </row>
    <row r="237" spans="6:18" x14ac:dyDescent="0.3">
      <c r="F237" s="13" t="s">
        <v>2939</v>
      </c>
      <c r="R237" s="357" t="s">
        <v>793</v>
      </c>
    </row>
    <row r="238" spans="6:18" x14ac:dyDescent="0.3">
      <c r="F238" s="13" t="s">
        <v>5559</v>
      </c>
      <c r="R238" s="358" t="s">
        <v>15</v>
      </c>
    </row>
    <row r="239" spans="6:18" x14ac:dyDescent="0.3">
      <c r="F239" s="13" t="s">
        <v>2938</v>
      </c>
      <c r="R239" s="358" t="s">
        <v>274</v>
      </c>
    </row>
    <row r="240" spans="6:18" x14ac:dyDescent="0.3">
      <c r="F240" s="13" t="s">
        <v>5560</v>
      </c>
      <c r="R240" s="358" t="s">
        <v>702</v>
      </c>
    </row>
    <row r="241" spans="6:18" x14ac:dyDescent="0.3">
      <c r="F241" s="13" t="s">
        <v>5561</v>
      </c>
      <c r="R241" s="358" t="s">
        <v>890</v>
      </c>
    </row>
    <row r="242" spans="6:18" x14ac:dyDescent="0.3">
      <c r="F242" s="13" t="s">
        <v>3100</v>
      </c>
      <c r="R242" s="357" t="s">
        <v>849</v>
      </c>
    </row>
    <row r="243" spans="6:18" x14ac:dyDescent="0.3">
      <c r="F243" s="13" t="s">
        <v>3482</v>
      </c>
      <c r="R243" s="357" t="s">
        <v>233</v>
      </c>
    </row>
    <row r="244" spans="6:18" x14ac:dyDescent="0.3">
      <c r="F244" s="13" t="s">
        <v>3481</v>
      </c>
      <c r="R244" s="357" t="s">
        <v>130</v>
      </c>
    </row>
    <row r="245" spans="6:18" x14ac:dyDescent="0.3">
      <c r="F245" s="13" t="s">
        <v>4600</v>
      </c>
      <c r="R245" s="357" t="s">
        <v>893</v>
      </c>
    </row>
    <row r="246" spans="6:18" x14ac:dyDescent="0.3">
      <c r="F246" s="13" t="s">
        <v>4565</v>
      </c>
      <c r="R246" s="357" t="s">
        <v>26</v>
      </c>
    </row>
    <row r="247" spans="6:18" x14ac:dyDescent="0.3">
      <c r="F247" s="13" t="s">
        <v>4202</v>
      </c>
      <c r="R247" s="357" t="s">
        <v>31</v>
      </c>
    </row>
    <row r="248" spans="6:18" x14ac:dyDescent="0.3">
      <c r="F248" s="13" t="s">
        <v>3512</v>
      </c>
      <c r="R248" s="357" t="s">
        <v>88</v>
      </c>
    </row>
    <row r="249" spans="6:18" x14ac:dyDescent="0.3">
      <c r="F249" s="13" t="s">
        <v>3098</v>
      </c>
      <c r="R249" s="357" t="s">
        <v>51</v>
      </c>
    </row>
    <row r="250" spans="6:18" x14ac:dyDescent="0.3">
      <c r="F250" s="13" t="s">
        <v>4829</v>
      </c>
      <c r="R250" s="357" t="s">
        <v>55</v>
      </c>
    </row>
    <row r="251" spans="6:18" x14ac:dyDescent="0.3">
      <c r="R251" s="357" t="s">
        <v>1007</v>
      </c>
    </row>
    <row r="252" spans="6:18" x14ac:dyDescent="0.3">
      <c r="R252" s="357" t="s">
        <v>69</v>
      </c>
    </row>
    <row r="253" spans="6:18" x14ac:dyDescent="0.3">
      <c r="R253" s="357" t="s">
        <v>1413</v>
      </c>
    </row>
    <row r="254" spans="6:18" x14ac:dyDescent="0.3">
      <c r="R254" s="358" t="s">
        <v>134</v>
      </c>
    </row>
    <row r="255" spans="6:18" x14ac:dyDescent="0.3">
      <c r="R255" s="358" t="s">
        <v>179</v>
      </c>
    </row>
  </sheetData>
  <autoFilter ref="A2:BL203" xr:uid="{00000000-0009-0000-0000-000003000000}">
    <filterColumn colId="54">
      <filters>
        <dateGroupItem year="2022" month="7" dateTimeGrouping="month"/>
      </filters>
    </filterColumn>
  </autoFilter>
  <mergeCells count="7">
    <mergeCell ref="T1:BC1"/>
    <mergeCell ref="BD1:BL1"/>
    <mergeCell ref="I9:I10"/>
    <mergeCell ref="I60:I61"/>
    <mergeCell ref="E23:E30"/>
    <mergeCell ref="I1:S1"/>
    <mergeCell ref="B1:H1"/>
  </mergeCells>
  <phoneticPr fontId="37" type="noConversion"/>
  <conditionalFormatting sqref="BD2">
    <cfRule type="containsText" dxfId="3" priority="7" operator="containsText" text="No efectiva">
      <formula>NOT(ISERROR(SEARCH("No efectiva",BD2)))</formula>
    </cfRule>
    <cfRule type="containsText" dxfId="2" priority="8" operator="containsText" text="efectiva">
      <formula>NOT(ISERROR(SEARCH("efectiva",BD2)))</formula>
    </cfRule>
  </conditionalFormatting>
  <conditionalFormatting sqref="BJ2">
    <cfRule type="containsText" dxfId="1" priority="1" operator="containsText" text="No efectiva">
      <formula>NOT(ISERROR(SEARCH("No efectiva",BJ2)))</formula>
    </cfRule>
    <cfRule type="containsText" dxfId="0" priority="2" operator="containsText" text="efectiva">
      <formula>NOT(ISERROR(SEARCH("efectiva",BJ2)))</formula>
    </cfRule>
  </conditionalFormatting>
  <dataValidations count="17">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 Q135:Q136 P133:P153" xr:uid="{00000000-0002-0000-0300-000000000000}">
      <formula1>-9223372036854770000</formula1>
      <formula2>9223372036854770000</formula2>
    </dataValidation>
    <dataValidation type="list" allowBlank="1" showInputMessage="1" showErrorMessage="1" sqref="BB121 BB3:BB29 BB31:BB119" xr:uid="{00000000-0002-0000-0300-000001000000}">
      <formula1>"Ejecutada, En Términos, Incumplida, Modificada, Reformulada, Eliminada"</formula1>
    </dataValidation>
    <dataValidation type="list" allowBlank="1" showInputMessage="1" showErrorMessage="1" sqref="BK3:BK118" xr:uid="{00000000-0002-0000-03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300-000003000000}">
      <formula1>0</formula1>
      <formula2>390</formula2>
    </dataValidation>
    <dataValidation type="list" allowBlank="1" showInputMessage="1" showErrorMessage="1" sqref="BB120 BB127:BB143 BB122:BB125 BB147:BB152 BB145 BB158 BB160 BB177:BB178" xr:uid="{00000000-0002-0000-0300-000004000000}">
      <formula1>"Ejecutada, Ejecutada posterior, En Términos, Incumplida, Modificada, Reformulada, Eliminada"</formula1>
    </dataValidation>
    <dataValidation type="list" allowBlank="1" showInputMessage="1" showErrorMessage="1" sqref="BB30" xr:uid="{00000000-0002-0000-0300-000005000000}">
      <formula1>"Ejecutada, Ejecutada anticipadamente, En Términos, Incumplida, Modificada, Reformulada, Eliminada"</formula1>
    </dataValidation>
    <dataValidation type="list" allowBlank="1" showInputMessage="1" showErrorMessage="1" sqref="BB126 BB153:BB157 BB161:BB175 BB159 BB179:BB203" xr:uid="{00000000-0002-0000-0300-000006000000}">
      <formula1>"Ejecutada, Ejecutada anticipadamente, Ejecutada posterior, En Términos, Incumplida, Modificada, Reformulada, Eliminada"</formula1>
    </dataValidation>
    <dataValidation type="list" allowBlank="1" showInputMessage="1" showErrorMessage="1" sqref="R174" xr:uid="{00000000-0002-0000-0300-000007000000}">
      <formula1>$S$24:$S$42</formula1>
    </dataValidation>
    <dataValidation type="list" allowBlank="1" showInputMessage="1" showErrorMessage="1" sqref="R184:R189 R191:R203" xr:uid="{00000000-0002-0000-0300-000008000000}">
      <formula1>$R$35:$R$53</formula1>
    </dataValidation>
    <dataValidation type="list" allowBlank="1" showInputMessage="1" showErrorMessage="1" sqref="C3:C203" xr:uid="{00000000-0002-0000-0300-000009000000}">
      <formula1>"Auditoría Interna, Informe Obligatorio, Informe de Seguimiento"</formula1>
    </dataValidation>
    <dataValidation type="list" allowBlank="1" showInputMessage="1" showErrorMessage="1" sqref="BJ151:BJ157 BJ147:BJ149 BJ159:BJ203" xr:uid="{00000000-0002-0000-0300-00000A000000}">
      <formula1>"Abierta, Cerrada - Efectiva, Cerrada No Efectiva, Cerrada por Eventualidad"</formula1>
    </dataValidation>
    <dataValidation type="list" allowBlank="1" showInputMessage="1" showErrorMessage="1" sqref="BJ48:BJ56 BJ69 BJ71:BJ75 BJ80:BJ81 BJ84 BJ78 BJ119 BJ150 BJ158" xr:uid="{00000000-0002-0000-0300-00000B000000}">
      <formula1>"Cerrada - Efectiva, Cerrada - Inefectiva, Cerrada - Eventualidad"</formula1>
    </dataValidation>
    <dataValidation type="list" allowBlank="1" showInputMessage="1" showErrorMessage="1" sqref="BJ3:BJ47 BJ57:BJ68 BJ70 BJ76:BJ77 BJ79 BJ82:BJ83 BJ85:BJ118 BJ120:BJ146" xr:uid="{00000000-0002-0000-0300-00000C000000}">
      <formula1>"Abierta, Cerrada - Efectiva, Cerrada - Inefectiva, Cerrada - Eventualidad"</formula1>
    </dataValidation>
    <dataValidation type="list" allowBlank="1" showInputMessage="1" showErrorMessage="1" sqref="BD191:BD203 BD156:BD158 BD161:BD163 BD165:BD167 BD170:BD171 BD174:BD175 BD139:BD154 BD184:BD189 BD179:BD182 BD3:BD137" xr:uid="{00000000-0002-0000-0300-00000D000000}">
      <formula1>"Efectiva, Inefectiva, Pendiente de evaluar, Eventualidad"</formula1>
    </dataValidation>
    <dataValidation type="list" allowBlank="1" showInputMessage="1" showErrorMessage="1" sqref="BD155 BD172:BD173 BD164 BD190 BD168:BD169 BD176 BD159:BD160" xr:uid="{00000000-0002-0000-0300-00000E000000}">
      <formula1>"Efectiva, Inefectiva, Pendiente de evaluar, En términos, Eventualidad"</formula1>
    </dataValidation>
    <dataValidation type="list" allowBlank="1" showInputMessage="1" showErrorMessage="1" sqref="BD138 BD177:BD178 BD183" xr:uid="{00000000-0002-0000-0300-00000F000000}">
      <formula1>"Efectiva, Inefectiva, Pendiente de evaluar, En términos, Incumplida, Eventualidad"</formula1>
    </dataValidation>
    <dataValidation type="list" allowBlank="1" showInputMessage="1" showErrorMessage="1" sqref="BB176" xr:uid="{00000000-0002-0000-0300-000010000000}">
      <formula1>"Ejecutada anticipada, Ejecutada, Ejecutada posterior, En Términos, Incumplida, Modificada, Reformulada, Eliminada"</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3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Eficacia</vt:lpstr>
      <vt:lpstr>Acciones CGR</vt:lpstr>
      <vt:lpstr>Acciones AGN</vt:lpstr>
      <vt:lpstr>Acciones Evaluación Indep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2022-07-12T20:03:33Z</cp:lastPrinted>
  <dcterms:created xsi:type="dcterms:W3CDTF">2019-12-26T22:36:49Z</dcterms:created>
  <dcterms:modified xsi:type="dcterms:W3CDTF">2022-07-29T23:52:00Z</dcterms:modified>
</cp:coreProperties>
</file>